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slicerCaches/slicerCache1.xml" ContentType="application/vnd.ms-excel.slicerCache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slicers/slicer1.xml" ContentType="application/vnd.ms-excel.slicer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X:\CPS\COORDENADORIA\1.GABINETE COORDENADORA\P.A.T.E\Transporte Sanitário\"/>
    </mc:Choice>
  </mc:AlternateContent>
  <xr:revisionPtr revIDLastSave="0" documentId="13_ncr:1_{6DD47B8C-D7BE-496E-893F-CAA0E6D19070}" xr6:coauthVersionLast="47" xr6:coauthVersionMax="47" xr10:uidLastSave="{00000000-0000-0000-0000-000000000000}"/>
  <bookViews>
    <workbookView xWindow="-120" yWindow="-120" windowWidth="29040" windowHeight="15720" tabRatio="851" xr2:uid="{DD142C80-CE46-49A3-8A6D-BAB2CF4E8499}"/>
  </bookViews>
  <sheets>
    <sheet name="R$ x VEÍCULOS" sheetId="12" r:id="rId1"/>
    <sheet name="INFORMAÇÕES " sheetId="16" r:id="rId2"/>
    <sheet name="ESTIMATIVA DE PESSOAS" sheetId="8" r:id="rId3"/>
    <sheet name="MATRIZ CIB" sheetId="24" state="hidden" r:id="rId4"/>
    <sheet name="base unificada RT + HD" sheetId="2" state="hidden" r:id="rId5"/>
    <sheet name="MATRIZ MÃE" sheetId="5" state="hidden" r:id="rId6"/>
    <sheet name="MATRIZ  CIB exemplo" sheetId="20" state="hidden" r:id="rId7"/>
    <sheet name="VALIDAÇÃO DOS DADOS" sheetId="15" state="hidden" r:id="rId8"/>
    <sheet name="MATRIZ  CIB." sheetId="43" r:id="rId9"/>
    <sheet name="MATRIZ  EXEMPLO" sheetId="44" r:id="rId10"/>
    <sheet name="validação dos dados2" sheetId="23" state="hidden" r:id="rId11"/>
  </sheets>
  <definedNames>
    <definedName name="_xlnm._FilterDatabase" localSheetId="4" hidden="1">'base unificada RT + HD'!$A$7:$L$3162</definedName>
    <definedName name="SegmentaçãodeDados_Rras_de_residencia">#N/A</definedName>
  </definedNames>
  <calcPr calcId="191029"/>
  <pivotCaches>
    <pivotCache cacheId="0" r:id="rId12"/>
    <pivotCache cacheId="1" r:id="rId13"/>
  </pivotCaches>
  <extLst>
    <ext xmlns:x14="http://schemas.microsoft.com/office/spreadsheetml/2009/9/main" uri="{BBE1A952-AA13-448e-AADC-164F8A28A991}">
      <x14:slicerCaches>
        <x14:slicerCache r:id="rId14"/>
      </x14:slicerCaches>
    </ex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87" i="43" l="1"/>
  <c r="G86" i="43"/>
  <c r="H86" i="43" s="1"/>
  <c r="G85" i="43"/>
  <c r="H85" i="43" s="1"/>
  <c r="G84" i="43"/>
  <c r="H84" i="43" s="1"/>
  <c r="H83" i="43"/>
  <c r="I83" i="43" s="1"/>
  <c r="G83" i="43"/>
  <c r="G82" i="43"/>
  <c r="H82" i="43" s="1"/>
  <c r="G81" i="43"/>
  <c r="H81" i="43" s="1"/>
  <c r="G80" i="43"/>
  <c r="G87" i="43" s="1"/>
  <c r="F77" i="43"/>
  <c r="G76" i="43"/>
  <c r="H76" i="43" s="1"/>
  <c r="G75" i="43"/>
  <c r="H75" i="43" s="1"/>
  <c r="G74" i="43"/>
  <c r="H74" i="43" s="1"/>
  <c r="G73" i="43"/>
  <c r="H73" i="43" s="1"/>
  <c r="I73" i="43" s="1"/>
  <c r="G72" i="43"/>
  <c r="H72" i="43" s="1"/>
  <c r="G71" i="43"/>
  <c r="H71" i="43" s="1"/>
  <c r="G70" i="43"/>
  <c r="G77" i="43" s="1"/>
  <c r="F67" i="43"/>
  <c r="G66" i="43"/>
  <c r="H66" i="43" s="1"/>
  <c r="H65" i="43"/>
  <c r="G65" i="43"/>
  <c r="G64" i="43"/>
  <c r="H64" i="43" s="1"/>
  <c r="G63" i="43"/>
  <c r="H63" i="43" s="1"/>
  <c r="I63" i="43" s="1"/>
  <c r="G62" i="43"/>
  <c r="H62" i="43" s="1"/>
  <c r="G61" i="43"/>
  <c r="H61" i="43" s="1"/>
  <c r="G60" i="43"/>
  <c r="G67" i="43" s="1"/>
  <c r="F57" i="43"/>
  <c r="G56" i="43"/>
  <c r="H56" i="43" s="1"/>
  <c r="G55" i="43"/>
  <c r="H55" i="43" s="1"/>
  <c r="G54" i="43"/>
  <c r="H54" i="43" s="1"/>
  <c r="G53" i="43"/>
  <c r="H53" i="43" s="1"/>
  <c r="G52" i="43"/>
  <c r="H52" i="43" s="1"/>
  <c r="H51" i="43"/>
  <c r="G51" i="43"/>
  <c r="G50" i="43"/>
  <c r="G57" i="43" s="1"/>
  <c r="F47" i="43"/>
  <c r="G46" i="43"/>
  <c r="H46" i="43" s="1"/>
  <c r="G45" i="43"/>
  <c r="H45" i="43" s="1"/>
  <c r="G44" i="43"/>
  <c r="H44" i="43" s="1"/>
  <c r="G43" i="43"/>
  <c r="H43" i="43" s="1"/>
  <c r="G42" i="43"/>
  <c r="H42" i="43" s="1"/>
  <c r="G41" i="43"/>
  <c r="H41" i="43" s="1"/>
  <c r="G40" i="43"/>
  <c r="G47" i="43" s="1"/>
  <c r="F37" i="43"/>
  <c r="G36" i="43"/>
  <c r="H36" i="43" s="1"/>
  <c r="G35" i="43"/>
  <c r="H35" i="43" s="1"/>
  <c r="G34" i="43"/>
  <c r="H34" i="43" s="1"/>
  <c r="G33" i="43"/>
  <c r="H33" i="43" s="1"/>
  <c r="I33" i="43" s="1"/>
  <c r="G32" i="43"/>
  <c r="H32" i="43" s="1"/>
  <c r="G31" i="43"/>
  <c r="H31" i="43" s="1"/>
  <c r="G30" i="43"/>
  <c r="G37" i="43" s="1"/>
  <c r="F27" i="43"/>
  <c r="G26" i="43"/>
  <c r="H26" i="43" s="1"/>
  <c r="G25" i="43"/>
  <c r="H25" i="43" s="1"/>
  <c r="H24" i="43"/>
  <c r="G24" i="43"/>
  <c r="G23" i="43"/>
  <c r="H23" i="43" s="1"/>
  <c r="I23" i="43" s="1"/>
  <c r="G22" i="43"/>
  <c r="H22" i="43" s="1"/>
  <c r="G21" i="43"/>
  <c r="H21" i="43" s="1"/>
  <c r="I20" i="43" s="1"/>
  <c r="I27" i="43" s="1"/>
  <c r="H20" i="43"/>
  <c r="H27" i="43" s="1"/>
  <c r="G20" i="43"/>
  <c r="G27" i="43" s="1"/>
  <c r="F17" i="44"/>
  <c r="G16" i="44"/>
  <c r="H16" i="44" s="1"/>
  <c r="G15" i="44"/>
  <c r="H15" i="44" s="1"/>
  <c r="H14" i="44"/>
  <c r="G14" i="44"/>
  <c r="G13" i="44"/>
  <c r="H13" i="44" s="1"/>
  <c r="I13" i="44" s="1"/>
  <c r="G12" i="44"/>
  <c r="H12" i="44" s="1"/>
  <c r="G11" i="44"/>
  <c r="H11" i="44" s="1"/>
  <c r="G10" i="44"/>
  <c r="G17" i="44" s="1"/>
  <c r="H80" i="43" l="1"/>
  <c r="H70" i="43"/>
  <c r="H60" i="43"/>
  <c r="I53" i="43"/>
  <c r="H50" i="43"/>
  <c r="I43" i="43"/>
  <c r="H40" i="43"/>
  <c r="H30" i="43"/>
  <c r="H10" i="44"/>
  <c r="H87" i="43" l="1"/>
  <c r="I80" i="43"/>
  <c r="I87" i="43" s="1"/>
  <c r="H77" i="43"/>
  <c r="I70" i="43"/>
  <c r="I77" i="43" s="1"/>
  <c r="H67" i="43"/>
  <c r="I60" i="43"/>
  <c r="I67" i="43" s="1"/>
  <c r="H57" i="43"/>
  <c r="I50" i="43"/>
  <c r="I57" i="43" s="1"/>
  <c r="H47" i="43"/>
  <c r="I40" i="43"/>
  <c r="I47" i="43" s="1"/>
  <c r="H37" i="43"/>
  <c r="I30" i="43"/>
  <c r="I37" i="43" s="1"/>
  <c r="H17" i="44"/>
  <c r="I10" i="44"/>
  <c r="I17" i="44" s="1"/>
  <c r="F17" i="43" l="1"/>
  <c r="G16" i="43"/>
  <c r="H16" i="43" s="1"/>
  <c r="G15" i="43"/>
  <c r="H15" i="43" s="1"/>
  <c r="G14" i="43"/>
  <c r="H14" i="43" s="1"/>
  <c r="G13" i="43"/>
  <c r="G12" i="43"/>
  <c r="H12" i="43" s="1"/>
  <c r="G11" i="43"/>
  <c r="H11" i="43" s="1"/>
  <c r="G10" i="43"/>
  <c r="H10" i="43" s="1"/>
  <c r="G17" i="43" l="1"/>
  <c r="I10" i="43"/>
  <c r="H13" i="43"/>
  <c r="I13" i="43" s="1"/>
  <c r="M19" i="5"/>
  <c r="F476" i="5"/>
  <c r="H425" i="5"/>
  <c r="G425" i="5" s="1"/>
  <c r="H426" i="5"/>
  <c r="G426" i="5" s="1"/>
  <c r="H427" i="5"/>
  <c r="G427" i="5" s="1"/>
  <c r="H428" i="5"/>
  <c r="G428" i="5" s="1"/>
  <c r="H429" i="5"/>
  <c r="G429" i="5" s="1"/>
  <c r="H430" i="5"/>
  <c r="G430" i="5" s="1"/>
  <c r="H431" i="5"/>
  <c r="G431" i="5" s="1"/>
  <c r="H432" i="5"/>
  <c r="G432" i="5" s="1"/>
  <c r="H433" i="5"/>
  <c r="G433" i="5" s="1"/>
  <c r="H434" i="5"/>
  <c r="G434" i="5" s="1"/>
  <c r="H435" i="5"/>
  <c r="G435" i="5" s="1"/>
  <c r="H436" i="5"/>
  <c r="G436" i="5" s="1"/>
  <c r="H437" i="5"/>
  <c r="G437" i="5" s="1"/>
  <c r="H438" i="5"/>
  <c r="G438" i="5" s="1"/>
  <c r="H439" i="5"/>
  <c r="G439" i="5" s="1"/>
  <c r="H440" i="5"/>
  <c r="G440" i="5" s="1"/>
  <c r="H441" i="5"/>
  <c r="G441" i="5" s="1"/>
  <c r="H442" i="5"/>
  <c r="G442" i="5" s="1"/>
  <c r="H443" i="5"/>
  <c r="G443" i="5" s="1"/>
  <c r="H444" i="5"/>
  <c r="G444" i="5" s="1"/>
  <c r="H445" i="5"/>
  <c r="G445" i="5" s="1"/>
  <c r="H446" i="5"/>
  <c r="G446" i="5" s="1"/>
  <c r="H447" i="5"/>
  <c r="G447" i="5" s="1"/>
  <c r="H448" i="5"/>
  <c r="G448" i="5" s="1"/>
  <c r="H449" i="5"/>
  <c r="G449" i="5" s="1"/>
  <c r="H450" i="5"/>
  <c r="G450" i="5" s="1"/>
  <c r="H451" i="5"/>
  <c r="G451" i="5" s="1"/>
  <c r="H452" i="5"/>
  <c r="G452" i="5" s="1"/>
  <c r="H453" i="5"/>
  <c r="G453" i="5" s="1"/>
  <c r="H454" i="5"/>
  <c r="G454" i="5" s="1"/>
  <c r="H455" i="5"/>
  <c r="G455" i="5" s="1"/>
  <c r="H456" i="5"/>
  <c r="G456" i="5" s="1"/>
  <c r="H457" i="5"/>
  <c r="G457" i="5" s="1"/>
  <c r="H458" i="5"/>
  <c r="G458" i="5" s="1"/>
  <c r="H459" i="5"/>
  <c r="G459" i="5" s="1"/>
  <c r="H460" i="5"/>
  <c r="G460" i="5" s="1"/>
  <c r="H461" i="5"/>
  <c r="G461" i="5" s="1"/>
  <c r="H462" i="5"/>
  <c r="G462" i="5" s="1"/>
  <c r="H463" i="5"/>
  <c r="G463" i="5" s="1"/>
  <c r="H464" i="5"/>
  <c r="G464" i="5" s="1"/>
  <c r="H465" i="5"/>
  <c r="G465" i="5" s="1"/>
  <c r="H466" i="5"/>
  <c r="G466" i="5" s="1"/>
  <c r="H467" i="5"/>
  <c r="G467" i="5" s="1"/>
  <c r="H468" i="5"/>
  <c r="G468" i="5" s="1"/>
  <c r="H469" i="5"/>
  <c r="G469" i="5" s="1"/>
  <c r="H470" i="5"/>
  <c r="G470" i="5" s="1"/>
  <c r="H471" i="5"/>
  <c r="G471" i="5" s="1"/>
  <c r="H472" i="5"/>
  <c r="G472" i="5" s="1"/>
  <c r="H473" i="5"/>
  <c r="G473" i="5" s="1"/>
  <c r="H474" i="5"/>
  <c r="G474" i="5" s="1"/>
  <c r="H475" i="5"/>
  <c r="G475" i="5" s="1"/>
  <c r="D39" i="24"/>
  <c r="C39" i="24"/>
  <c r="E38" i="24"/>
  <c r="E37" i="24"/>
  <c r="D34" i="24"/>
  <c r="C34" i="24"/>
  <c r="E33" i="24"/>
  <c r="E32" i="24"/>
  <c r="D29" i="24"/>
  <c r="C29" i="24"/>
  <c r="E28" i="24"/>
  <c r="E27" i="24"/>
  <c r="D24" i="24"/>
  <c r="C24" i="24"/>
  <c r="E23" i="24"/>
  <c r="E22" i="24"/>
  <c r="D19" i="24"/>
  <c r="C19" i="24"/>
  <c r="E18" i="24"/>
  <c r="E17" i="24"/>
  <c r="D14" i="24"/>
  <c r="C14" i="24"/>
  <c r="E13" i="24"/>
  <c r="E12" i="24"/>
  <c r="C419" i="23"/>
  <c r="C6" i="23"/>
  <c r="C7" i="23"/>
  <c r="C8" i="23"/>
  <c r="C9" i="23"/>
  <c r="C10" i="23"/>
  <c r="C11" i="23"/>
  <c r="C12" i="23"/>
  <c r="C13" i="23"/>
  <c r="C14" i="23"/>
  <c r="C15" i="23"/>
  <c r="C16" i="23"/>
  <c r="C17" i="23"/>
  <c r="C18" i="23"/>
  <c r="C19" i="23"/>
  <c r="C20" i="23"/>
  <c r="C21" i="23"/>
  <c r="C22" i="23"/>
  <c r="C23" i="23"/>
  <c r="C24" i="23"/>
  <c r="C25" i="23"/>
  <c r="C26" i="23"/>
  <c r="C27" i="23"/>
  <c r="C28" i="23"/>
  <c r="C29" i="23"/>
  <c r="C30" i="23"/>
  <c r="C31" i="23"/>
  <c r="C32" i="23"/>
  <c r="C33" i="23"/>
  <c r="C34" i="23"/>
  <c r="C35" i="23"/>
  <c r="C36" i="23"/>
  <c r="C37" i="23"/>
  <c r="C38" i="23"/>
  <c r="C39" i="23"/>
  <c r="C40" i="23"/>
  <c r="C41" i="23"/>
  <c r="C42" i="23"/>
  <c r="C43" i="23"/>
  <c r="C44" i="23"/>
  <c r="C45" i="23"/>
  <c r="C46" i="23"/>
  <c r="C47" i="23"/>
  <c r="C48" i="23"/>
  <c r="C49" i="23"/>
  <c r="C50" i="23"/>
  <c r="C51" i="23"/>
  <c r="C52" i="23"/>
  <c r="C53" i="23"/>
  <c r="C54" i="23"/>
  <c r="C55" i="23"/>
  <c r="C56" i="23"/>
  <c r="C57" i="23"/>
  <c r="C58" i="23"/>
  <c r="C59" i="23"/>
  <c r="C60" i="23"/>
  <c r="C61" i="23"/>
  <c r="C62" i="23"/>
  <c r="C63" i="23"/>
  <c r="C64" i="23"/>
  <c r="C65" i="23"/>
  <c r="C66" i="23"/>
  <c r="C67" i="23"/>
  <c r="C68" i="23"/>
  <c r="C69" i="23"/>
  <c r="C70" i="23"/>
  <c r="C71" i="23"/>
  <c r="C72" i="23"/>
  <c r="C73" i="23"/>
  <c r="C74" i="23"/>
  <c r="C75" i="23"/>
  <c r="C76" i="23"/>
  <c r="C77" i="23"/>
  <c r="C78" i="23"/>
  <c r="C79" i="23"/>
  <c r="C80" i="23"/>
  <c r="C81" i="23"/>
  <c r="C82" i="23"/>
  <c r="C83" i="23"/>
  <c r="C84" i="23"/>
  <c r="C85" i="23"/>
  <c r="C86" i="23"/>
  <c r="C87" i="23"/>
  <c r="C88" i="23"/>
  <c r="C89" i="23"/>
  <c r="C90" i="23"/>
  <c r="C91" i="23"/>
  <c r="C92" i="23"/>
  <c r="C93" i="23"/>
  <c r="C94" i="23"/>
  <c r="C95" i="23"/>
  <c r="C96" i="23"/>
  <c r="C97" i="23"/>
  <c r="C98" i="23"/>
  <c r="C99" i="23"/>
  <c r="C100" i="23"/>
  <c r="C101" i="23"/>
  <c r="C102" i="23"/>
  <c r="C103" i="23"/>
  <c r="C104" i="23"/>
  <c r="C105" i="23"/>
  <c r="C106" i="23"/>
  <c r="C107" i="23"/>
  <c r="C108" i="23"/>
  <c r="C109" i="23"/>
  <c r="C110" i="23"/>
  <c r="C111" i="23"/>
  <c r="C112" i="23"/>
  <c r="C113" i="23"/>
  <c r="C114" i="23"/>
  <c r="C115" i="23"/>
  <c r="C116" i="23"/>
  <c r="C117" i="23"/>
  <c r="C118" i="23"/>
  <c r="C119" i="23"/>
  <c r="C120" i="23"/>
  <c r="C121" i="23"/>
  <c r="C122" i="23"/>
  <c r="C123" i="23"/>
  <c r="C124" i="23"/>
  <c r="C125" i="23"/>
  <c r="C126" i="23"/>
  <c r="C127" i="23"/>
  <c r="C128" i="23"/>
  <c r="C129" i="23"/>
  <c r="C130" i="23"/>
  <c r="C131" i="23"/>
  <c r="C132" i="23"/>
  <c r="C133" i="23"/>
  <c r="C134" i="23"/>
  <c r="C135" i="23"/>
  <c r="C136" i="23"/>
  <c r="C137" i="23"/>
  <c r="C138" i="23"/>
  <c r="C139" i="23"/>
  <c r="C140" i="23"/>
  <c r="C141" i="23"/>
  <c r="C142" i="23"/>
  <c r="C143" i="23"/>
  <c r="C144" i="23"/>
  <c r="C145" i="23"/>
  <c r="C146" i="23"/>
  <c r="C147" i="23"/>
  <c r="C148" i="23"/>
  <c r="C149" i="23"/>
  <c r="C150" i="23"/>
  <c r="C151" i="23"/>
  <c r="C152" i="23"/>
  <c r="C153" i="23"/>
  <c r="C154" i="23"/>
  <c r="C155" i="23"/>
  <c r="C156" i="23"/>
  <c r="C157" i="23"/>
  <c r="C158" i="23"/>
  <c r="C159" i="23"/>
  <c r="C160" i="23"/>
  <c r="C161" i="23"/>
  <c r="C162" i="23"/>
  <c r="C163" i="23"/>
  <c r="C164" i="23"/>
  <c r="C165" i="23"/>
  <c r="C166" i="23"/>
  <c r="C167" i="23"/>
  <c r="C168" i="23"/>
  <c r="C169" i="23"/>
  <c r="C170" i="23"/>
  <c r="C171" i="23"/>
  <c r="C172" i="23"/>
  <c r="C173" i="23"/>
  <c r="C174" i="23"/>
  <c r="C175" i="23"/>
  <c r="C176" i="23"/>
  <c r="C177" i="23"/>
  <c r="C178" i="23"/>
  <c r="C179" i="23"/>
  <c r="C180" i="23"/>
  <c r="C181" i="23"/>
  <c r="C182" i="23"/>
  <c r="C183" i="23"/>
  <c r="C184" i="23"/>
  <c r="C185" i="23"/>
  <c r="C186" i="23"/>
  <c r="C187" i="23"/>
  <c r="C188" i="23"/>
  <c r="C189" i="23"/>
  <c r="C190" i="23"/>
  <c r="C191" i="23"/>
  <c r="C192" i="23"/>
  <c r="C193" i="23"/>
  <c r="C194" i="23"/>
  <c r="C195" i="23"/>
  <c r="C196" i="23"/>
  <c r="C197" i="23"/>
  <c r="C198" i="23"/>
  <c r="C199" i="23"/>
  <c r="C200" i="23"/>
  <c r="C201" i="23"/>
  <c r="C202" i="23"/>
  <c r="C203" i="23"/>
  <c r="C204" i="23"/>
  <c r="C205" i="23"/>
  <c r="C206" i="23"/>
  <c r="C207" i="23"/>
  <c r="C208" i="23"/>
  <c r="C209" i="23"/>
  <c r="C210" i="23"/>
  <c r="C211" i="23"/>
  <c r="C212" i="23"/>
  <c r="C213" i="23"/>
  <c r="C214" i="23"/>
  <c r="C215" i="23"/>
  <c r="C216" i="23"/>
  <c r="C217" i="23"/>
  <c r="C218" i="23"/>
  <c r="C219" i="23"/>
  <c r="C220" i="23"/>
  <c r="C221" i="23"/>
  <c r="C222" i="23"/>
  <c r="C223" i="23"/>
  <c r="C224" i="23"/>
  <c r="C225" i="23"/>
  <c r="C226" i="23"/>
  <c r="C227" i="23"/>
  <c r="C228" i="23"/>
  <c r="C229" i="23"/>
  <c r="C230" i="23"/>
  <c r="C231" i="23"/>
  <c r="C232" i="23"/>
  <c r="C233" i="23"/>
  <c r="C234" i="23"/>
  <c r="C235" i="23"/>
  <c r="C236" i="23"/>
  <c r="C237" i="23"/>
  <c r="C238" i="23"/>
  <c r="C239" i="23"/>
  <c r="C240" i="23"/>
  <c r="C241" i="23"/>
  <c r="C242" i="23"/>
  <c r="C243" i="23"/>
  <c r="C244" i="23"/>
  <c r="C245" i="23"/>
  <c r="C246" i="23"/>
  <c r="C247" i="23"/>
  <c r="C248" i="23"/>
  <c r="C249" i="23"/>
  <c r="C250" i="23"/>
  <c r="C251" i="23"/>
  <c r="C252" i="23"/>
  <c r="C253" i="23"/>
  <c r="C254" i="23"/>
  <c r="C255" i="23"/>
  <c r="C256" i="23"/>
  <c r="C257" i="23"/>
  <c r="C258" i="23"/>
  <c r="C259" i="23"/>
  <c r="C260" i="23"/>
  <c r="C261" i="23"/>
  <c r="C262" i="23"/>
  <c r="C263" i="23"/>
  <c r="C264" i="23"/>
  <c r="C265" i="23"/>
  <c r="C266" i="23"/>
  <c r="C267" i="23"/>
  <c r="C268" i="23"/>
  <c r="C269" i="23"/>
  <c r="C270" i="23"/>
  <c r="C271" i="23"/>
  <c r="C272" i="23"/>
  <c r="C273" i="23"/>
  <c r="C274" i="23"/>
  <c r="C275" i="23"/>
  <c r="C276" i="23"/>
  <c r="C277" i="23"/>
  <c r="C278" i="23"/>
  <c r="C279" i="23"/>
  <c r="C280" i="23"/>
  <c r="C281" i="23"/>
  <c r="C282" i="23"/>
  <c r="C283" i="23"/>
  <c r="C284" i="23"/>
  <c r="C285" i="23"/>
  <c r="C286" i="23"/>
  <c r="C287" i="23"/>
  <c r="C288" i="23"/>
  <c r="C289" i="23"/>
  <c r="C290" i="23"/>
  <c r="C291" i="23"/>
  <c r="C292" i="23"/>
  <c r="C293" i="23"/>
  <c r="C294" i="23"/>
  <c r="C295" i="23"/>
  <c r="C296" i="23"/>
  <c r="C297" i="23"/>
  <c r="C298" i="23"/>
  <c r="C299" i="23"/>
  <c r="C300" i="23"/>
  <c r="C301" i="23"/>
  <c r="C302" i="23"/>
  <c r="C303" i="23"/>
  <c r="C304" i="23"/>
  <c r="C305" i="23"/>
  <c r="C306" i="23"/>
  <c r="C307" i="23"/>
  <c r="C308" i="23"/>
  <c r="C309" i="23"/>
  <c r="C310" i="23"/>
  <c r="C311" i="23"/>
  <c r="C312" i="23"/>
  <c r="C313" i="23"/>
  <c r="C314" i="23"/>
  <c r="C315" i="23"/>
  <c r="C316" i="23"/>
  <c r="C317" i="23"/>
  <c r="C318" i="23"/>
  <c r="C319" i="23"/>
  <c r="C320" i="23"/>
  <c r="C321" i="23"/>
  <c r="C322" i="23"/>
  <c r="C323" i="23"/>
  <c r="C324" i="23"/>
  <c r="C325" i="23"/>
  <c r="C326" i="23"/>
  <c r="C327" i="23"/>
  <c r="C328" i="23"/>
  <c r="C329" i="23"/>
  <c r="C330" i="23"/>
  <c r="C331" i="23"/>
  <c r="C332" i="23"/>
  <c r="C333" i="23"/>
  <c r="C334" i="23"/>
  <c r="C335" i="23"/>
  <c r="C336" i="23"/>
  <c r="C337" i="23"/>
  <c r="C338" i="23"/>
  <c r="C339" i="23"/>
  <c r="C340" i="23"/>
  <c r="C341" i="23"/>
  <c r="C342" i="23"/>
  <c r="C343" i="23"/>
  <c r="C344" i="23"/>
  <c r="C345" i="23"/>
  <c r="C346" i="23"/>
  <c r="C347" i="23"/>
  <c r="C348" i="23"/>
  <c r="C349" i="23"/>
  <c r="C350" i="23"/>
  <c r="C351" i="23"/>
  <c r="C352" i="23"/>
  <c r="C353" i="23"/>
  <c r="C354" i="23"/>
  <c r="C355" i="23"/>
  <c r="C356" i="23"/>
  <c r="C357" i="23"/>
  <c r="C358" i="23"/>
  <c r="C359" i="23"/>
  <c r="C360" i="23"/>
  <c r="C361" i="23"/>
  <c r="C362" i="23"/>
  <c r="C363" i="23"/>
  <c r="C364" i="23"/>
  <c r="C365" i="23"/>
  <c r="C366" i="23"/>
  <c r="C367" i="23"/>
  <c r="C368" i="23"/>
  <c r="C369" i="23"/>
  <c r="C370" i="23"/>
  <c r="C371" i="23"/>
  <c r="C372" i="23"/>
  <c r="C373" i="23"/>
  <c r="C374" i="23"/>
  <c r="C375" i="23"/>
  <c r="C376" i="23"/>
  <c r="C377" i="23"/>
  <c r="C378" i="23"/>
  <c r="C379" i="23"/>
  <c r="C380" i="23"/>
  <c r="C381" i="23"/>
  <c r="C382" i="23"/>
  <c r="C383" i="23"/>
  <c r="C384" i="23"/>
  <c r="C385" i="23"/>
  <c r="C386" i="23"/>
  <c r="C387" i="23"/>
  <c r="C388" i="23"/>
  <c r="C389" i="23"/>
  <c r="C390" i="23"/>
  <c r="C391" i="23"/>
  <c r="C392" i="23"/>
  <c r="C393" i="23"/>
  <c r="C394" i="23"/>
  <c r="C395" i="23"/>
  <c r="C396" i="23"/>
  <c r="C397" i="23"/>
  <c r="C398" i="23"/>
  <c r="C399" i="23"/>
  <c r="C400" i="23"/>
  <c r="C401" i="23"/>
  <c r="C402" i="23"/>
  <c r="C403" i="23"/>
  <c r="C404" i="23"/>
  <c r="C405" i="23"/>
  <c r="C406" i="23"/>
  <c r="C407" i="23"/>
  <c r="C408" i="23"/>
  <c r="C409" i="23"/>
  <c r="C410" i="23"/>
  <c r="C411" i="23"/>
  <c r="C412" i="23"/>
  <c r="C413" i="23"/>
  <c r="C414" i="23"/>
  <c r="C415" i="23"/>
  <c r="C416" i="23"/>
  <c r="C417" i="23"/>
  <c r="C418" i="23"/>
  <c r="C420" i="23"/>
  <c r="C421" i="23"/>
  <c r="C422" i="23"/>
  <c r="C423" i="23"/>
  <c r="C424" i="23"/>
  <c r="C425" i="23"/>
  <c r="C426" i="23"/>
  <c r="C427" i="23"/>
  <c r="C428" i="23"/>
  <c r="C429" i="23"/>
  <c r="C430" i="23"/>
  <c r="C431" i="23"/>
  <c r="C432" i="23"/>
  <c r="C433" i="23"/>
  <c r="C434" i="23"/>
  <c r="C4" i="23"/>
  <c r="C5" i="23"/>
  <c r="F15" i="20"/>
  <c r="G12" i="20"/>
  <c r="H12" i="20" s="1"/>
  <c r="G13" i="20"/>
  <c r="H13" i="20" s="1"/>
  <c r="G14" i="20"/>
  <c r="H14" i="20" s="1"/>
  <c r="G11" i="20"/>
  <c r="H11" i="20" s="1"/>
  <c r="G9" i="20"/>
  <c r="H9" i="20" s="1"/>
  <c r="G10" i="20"/>
  <c r="H10" i="20" s="1"/>
  <c r="G8" i="20"/>
  <c r="I3162" i="2"/>
  <c r="J3162" i="2" s="1"/>
  <c r="K3162" i="2" s="1"/>
  <c r="I3161" i="2"/>
  <c r="J3161" i="2" s="1"/>
  <c r="K3161" i="2" s="1"/>
  <c r="I3160" i="2"/>
  <c r="J3160" i="2" s="1"/>
  <c r="K3160" i="2" s="1"/>
  <c r="I3159" i="2"/>
  <c r="J3159" i="2" s="1"/>
  <c r="K3159" i="2" s="1"/>
  <c r="I3158" i="2"/>
  <c r="J3158" i="2" s="1"/>
  <c r="K3158" i="2" s="1"/>
  <c r="I3157" i="2"/>
  <c r="J3157" i="2" s="1"/>
  <c r="K3157" i="2" s="1"/>
  <c r="I3156" i="2"/>
  <c r="J3156" i="2" s="1"/>
  <c r="K3156" i="2" s="1"/>
  <c r="I3155" i="2"/>
  <c r="J3155" i="2" s="1"/>
  <c r="K3155" i="2" s="1"/>
  <c r="I3154" i="2"/>
  <c r="J3154" i="2" s="1"/>
  <c r="K3154" i="2" s="1"/>
  <c r="I3153" i="2"/>
  <c r="J3153" i="2" s="1"/>
  <c r="K3153" i="2" s="1"/>
  <c r="I3152" i="2"/>
  <c r="J3152" i="2" s="1"/>
  <c r="K3152" i="2" s="1"/>
  <c r="I3151" i="2"/>
  <c r="J3151" i="2" s="1"/>
  <c r="K3151" i="2" s="1"/>
  <c r="I3150" i="2"/>
  <c r="J3150" i="2" s="1"/>
  <c r="K3150" i="2" s="1"/>
  <c r="I3149" i="2"/>
  <c r="J3149" i="2" s="1"/>
  <c r="K3149" i="2" s="1"/>
  <c r="I3148" i="2"/>
  <c r="J3148" i="2" s="1"/>
  <c r="K3148" i="2" s="1"/>
  <c r="I3147" i="2"/>
  <c r="J3147" i="2" s="1"/>
  <c r="K3147" i="2" s="1"/>
  <c r="I3146" i="2"/>
  <c r="J3146" i="2" s="1"/>
  <c r="K3146" i="2" s="1"/>
  <c r="I3145" i="2"/>
  <c r="J3145" i="2" s="1"/>
  <c r="K3145" i="2" s="1"/>
  <c r="I3144" i="2"/>
  <c r="J3144" i="2" s="1"/>
  <c r="K3144" i="2" s="1"/>
  <c r="I3143" i="2"/>
  <c r="J3143" i="2" s="1"/>
  <c r="K3143" i="2" s="1"/>
  <c r="I3142" i="2"/>
  <c r="J3142" i="2" s="1"/>
  <c r="K3142" i="2" s="1"/>
  <c r="I3141" i="2"/>
  <c r="J3141" i="2" s="1"/>
  <c r="K3141" i="2" s="1"/>
  <c r="I3140" i="2"/>
  <c r="J3140" i="2" s="1"/>
  <c r="K3140" i="2" s="1"/>
  <c r="I3139" i="2"/>
  <c r="J3139" i="2" s="1"/>
  <c r="K3139" i="2" s="1"/>
  <c r="I3138" i="2"/>
  <c r="J3138" i="2" s="1"/>
  <c r="K3138" i="2" s="1"/>
  <c r="I3137" i="2"/>
  <c r="J3137" i="2" s="1"/>
  <c r="K3137" i="2" s="1"/>
  <c r="I3136" i="2"/>
  <c r="J3136" i="2" s="1"/>
  <c r="K3136" i="2" s="1"/>
  <c r="I3135" i="2"/>
  <c r="J3135" i="2" s="1"/>
  <c r="K3135" i="2" s="1"/>
  <c r="I3134" i="2"/>
  <c r="J3134" i="2" s="1"/>
  <c r="K3134" i="2" s="1"/>
  <c r="I3133" i="2"/>
  <c r="J3133" i="2" s="1"/>
  <c r="K3133" i="2" s="1"/>
  <c r="I3132" i="2"/>
  <c r="J3132" i="2" s="1"/>
  <c r="K3132" i="2" s="1"/>
  <c r="I3131" i="2"/>
  <c r="J3131" i="2" s="1"/>
  <c r="K3131" i="2" s="1"/>
  <c r="I3130" i="2"/>
  <c r="J3130" i="2" s="1"/>
  <c r="K3130" i="2" s="1"/>
  <c r="I3129" i="2"/>
  <c r="J3129" i="2" s="1"/>
  <c r="K3129" i="2" s="1"/>
  <c r="I3128" i="2"/>
  <c r="J3128" i="2" s="1"/>
  <c r="K3128" i="2" s="1"/>
  <c r="I3127" i="2"/>
  <c r="J3127" i="2" s="1"/>
  <c r="K3127" i="2" s="1"/>
  <c r="I3126" i="2"/>
  <c r="J3126" i="2" s="1"/>
  <c r="K3126" i="2" s="1"/>
  <c r="I3125" i="2"/>
  <c r="J3125" i="2" s="1"/>
  <c r="K3125" i="2" s="1"/>
  <c r="I3124" i="2"/>
  <c r="J3124" i="2" s="1"/>
  <c r="K3124" i="2" s="1"/>
  <c r="I3123" i="2"/>
  <c r="J3123" i="2" s="1"/>
  <c r="K3123" i="2" s="1"/>
  <c r="I3122" i="2"/>
  <c r="J3122" i="2" s="1"/>
  <c r="K3122" i="2" s="1"/>
  <c r="I3121" i="2"/>
  <c r="J3121" i="2" s="1"/>
  <c r="K3121" i="2" s="1"/>
  <c r="I3120" i="2"/>
  <c r="J3120" i="2" s="1"/>
  <c r="K3120" i="2" s="1"/>
  <c r="I3119" i="2"/>
  <c r="J3119" i="2" s="1"/>
  <c r="K3119" i="2" s="1"/>
  <c r="I3118" i="2"/>
  <c r="J3118" i="2" s="1"/>
  <c r="K3118" i="2" s="1"/>
  <c r="I3117" i="2"/>
  <c r="J3117" i="2" s="1"/>
  <c r="K3117" i="2" s="1"/>
  <c r="I3116" i="2"/>
  <c r="J3116" i="2" s="1"/>
  <c r="K3116" i="2" s="1"/>
  <c r="I3115" i="2"/>
  <c r="J3115" i="2" s="1"/>
  <c r="K3115" i="2" s="1"/>
  <c r="I3114" i="2"/>
  <c r="J3114" i="2" s="1"/>
  <c r="K3114" i="2" s="1"/>
  <c r="I3113" i="2"/>
  <c r="J3113" i="2" s="1"/>
  <c r="K3113" i="2" s="1"/>
  <c r="I3112" i="2"/>
  <c r="J3112" i="2" s="1"/>
  <c r="K3112" i="2" s="1"/>
  <c r="I3111" i="2"/>
  <c r="J3111" i="2" s="1"/>
  <c r="K3111" i="2" s="1"/>
  <c r="I3110" i="2"/>
  <c r="J3110" i="2" s="1"/>
  <c r="K3110" i="2" s="1"/>
  <c r="I3109" i="2"/>
  <c r="J3109" i="2" s="1"/>
  <c r="K3109" i="2" s="1"/>
  <c r="I3108" i="2"/>
  <c r="J3108" i="2" s="1"/>
  <c r="K3108" i="2" s="1"/>
  <c r="I3107" i="2"/>
  <c r="J3107" i="2" s="1"/>
  <c r="K3107" i="2" s="1"/>
  <c r="I3106" i="2"/>
  <c r="J3106" i="2" s="1"/>
  <c r="K3106" i="2" s="1"/>
  <c r="I3105" i="2"/>
  <c r="J3105" i="2" s="1"/>
  <c r="K3105" i="2" s="1"/>
  <c r="I3104" i="2"/>
  <c r="J3104" i="2" s="1"/>
  <c r="K3104" i="2" s="1"/>
  <c r="I3103" i="2"/>
  <c r="J3103" i="2" s="1"/>
  <c r="K3103" i="2" s="1"/>
  <c r="I3102" i="2"/>
  <c r="J3102" i="2" s="1"/>
  <c r="K3102" i="2" s="1"/>
  <c r="I3101" i="2"/>
  <c r="J3101" i="2" s="1"/>
  <c r="K3101" i="2" s="1"/>
  <c r="I3100" i="2"/>
  <c r="J3100" i="2" s="1"/>
  <c r="K3100" i="2" s="1"/>
  <c r="I3099" i="2"/>
  <c r="J3099" i="2" s="1"/>
  <c r="K3099" i="2" s="1"/>
  <c r="I3098" i="2"/>
  <c r="J3098" i="2" s="1"/>
  <c r="K3098" i="2" s="1"/>
  <c r="I3097" i="2"/>
  <c r="J3097" i="2" s="1"/>
  <c r="K3097" i="2" s="1"/>
  <c r="I3096" i="2"/>
  <c r="J3096" i="2" s="1"/>
  <c r="K3096" i="2" s="1"/>
  <c r="I3095" i="2"/>
  <c r="J3095" i="2" s="1"/>
  <c r="K3095" i="2" s="1"/>
  <c r="I3094" i="2"/>
  <c r="J3094" i="2" s="1"/>
  <c r="K3094" i="2" s="1"/>
  <c r="I3093" i="2"/>
  <c r="J3093" i="2" s="1"/>
  <c r="K3093" i="2" s="1"/>
  <c r="I3092" i="2"/>
  <c r="J3092" i="2" s="1"/>
  <c r="K3092" i="2" s="1"/>
  <c r="I3091" i="2"/>
  <c r="J3091" i="2" s="1"/>
  <c r="K3091" i="2" s="1"/>
  <c r="I3090" i="2"/>
  <c r="J3090" i="2" s="1"/>
  <c r="K3090" i="2" s="1"/>
  <c r="I3089" i="2"/>
  <c r="J3089" i="2" s="1"/>
  <c r="K3089" i="2" s="1"/>
  <c r="I3088" i="2"/>
  <c r="J3088" i="2" s="1"/>
  <c r="K3088" i="2" s="1"/>
  <c r="I3087" i="2"/>
  <c r="J3087" i="2" s="1"/>
  <c r="K3087" i="2" s="1"/>
  <c r="I3086" i="2"/>
  <c r="J3086" i="2" s="1"/>
  <c r="K3086" i="2" s="1"/>
  <c r="I3085" i="2"/>
  <c r="J3085" i="2" s="1"/>
  <c r="K3085" i="2" s="1"/>
  <c r="I3084" i="2"/>
  <c r="J3084" i="2" s="1"/>
  <c r="K3084" i="2" s="1"/>
  <c r="I3083" i="2"/>
  <c r="J3083" i="2" s="1"/>
  <c r="K3083" i="2" s="1"/>
  <c r="I3082" i="2"/>
  <c r="J3082" i="2" s="1"/>
  <c r="K3082" i="2" s="1"/>
  <c r="I3081" i="2"/>
  <c r="J3081" i="2" s="1"/>
  <c r="K3081" i="2" s="1"/>
  <c r="I3080" i="2"/>
  <c r="J3080" i="2" s="1"/>
  <c r="K3080" i="2" s="1"/>
  <c r="I3079" i="2"/>
  <c r="J3079" i="2" s="1"/>
  <c r="K3079" i="2" s="1"/>
  <c r="I3078" i="2"/>
  <c r="J3078" i="2" s="1"/>
  <c r="K3078" i="2" s="1"/>
  <c r="I3077" i="2"/>
  <c r="J3077" i="2" s="1"/>
  <c r="K3077" i="2" s="1"/>
  <c r="I3076" i="2"/>
  <c r="J3076" i="2" s="1"/>
  <c r="K3076" i="2" s="1"/>
  <c r="I3075" i="2"/>
  <c r="J3075" i="2" s="1"/>
  <c r="K3075" i="2" s="1"/>
  <c r="I3074" i="2"/>
  <c r="J3074" i="2" s="1"/>
  <c r="K3074" i="2" s="1"/>
  <c r="I3073" i="2"/>
  <c r="J3073" i="2" s="1"/>
  <c r="K3073" i="2" s="1"/>
  <c r="I3072" i="2"/>
  <c r="J3072" i="2" s="1"/>
  <c r="K3072" i="2" s="1"/>
  <c r="I3071" i="2"/>
  <c r="J3071" i="2" s="1"/>
  <c r="K3071" i="2" s="1"/>
  <c r="I3070" i="2"/>
  <c r="J3070" i="2" s="1"/>
  <c r="K3070" i="2" s="1"/>
  <c r="I3069" i="2"/>
  <c r="J3069" i="2" s="1"/>
  <c r="K3069" i="2" s="1"/>
  <c r="I3068" i="2"/>
  <c r="J3068" i="2" s="1"/>
  <c r="K3068" i="2" s="1"/>
  <c r="I3067" i="2"/>
  <c r="J3067" i="2" s="1"/>
  <c r="K3067" i="2" s="1"/>
  <c r="I3066" i="2"/>
  <c r="J3066" i="2" s="1"/>
  <c r="K3066" i="2" s="1"/>
  <c r="I3065" i="2"/>
  <c r="J3065" i="2" s="1"/>
  <c r="K3065" i="2" s="1"/>
  <c r="I3064" i="2"/>
  <c r="J3064" i="2" s="1"/>
  <c r="K3064" i="2" s="1"/>
  <c r="I3063" i="2"/>
  <c r="J3063" i="2" s="1"/>
  <c r="K3063" i="2" s="1"/>
  <c r="I3062" i="2"/>
  <c r="J3062" i="2" s="1"/>
  <c r="K3062" i="2" s="1"/>
  <c r="I3061" i="2"/>
  <c r="J3061" i="2" s="1"/>
  <c r="K3061" i="2" s="1"/>
  <c r="I3060" i="2"/>
  <c r="J3060" i="2" s="1"/>
  <c r="K3060" i="2" s="1"/>
  <c r="I3059" i="2"/>
  <c r="J3059" i="2" s="1"/>
  <c r="K3059" i="2" s="1"/>
  <c r="I3058" i="2"/>
  <c r="J3058" i="2" s="1"/>
  <c r="K3058" i="2" s="1"/>
  <c r="I3057" i="2"/>
  <c r="J3057" i="2" s="1"/>
  <c r="K3057" i="2" s="1"/>
  <c r="I3056" i="2"/>
  <c r="J3056" i="2" s="1"/>
  <c r="K3056" i="2" s="1"/>
  <c r="I3055" i="2"/>
  <c r="J3055" i="2" s="1"/>
  <c r="K3055" i="2" s="1"/>
  <c r="I3054" i="2"/>
  <c r="J3054" i="2" s="1"/>
  <c r="K3054" i="2" s="1"/>
  <c r="I3053" i="2"/>
  <c r="J3053" i="2" s="1"/>
  <c r="K3053" i="2" s="1"/>
  <c r="I3052" i="2"/>
  <c r="J3052" i="2" s="1"/>
  <c r="K3052" i="2" s="1"/>
  <c r="I3051" i="2"/>
  <c r="J3051" i="2" s="1"/>
  <c r="K3051" i="2" s="1"/>
  <c r="I3050" i="2"/>
  <c r="J3050" i="2" s="1"/>
  <c r="K3050" i="2" s="1"/>
  <c r="I3049" i="2"/>
  <c r="J3049" i="2" s="1"/>
  <c r="K3049" i="2" s="1"/>
  <c r="I3048" i="2"/>
  <c r="J3048" i="2" s="1"/>
  <c r="K3048" i="2" s="1"/>
  <c r="I3047" i="2"/>
  <c r="J3047" i="2" s="1"/>
  <c r="K3047" i="2" s="1"/>
  <c r="I3046" i="2"/>
  <c r="J3046" i="2" s="1"/>
  <c r="K3046" i="2" s="1"/>
  <c r="I3045" i="2"/>
  <c r="J3045" i="2" s="1"/>
  <c r="K3045" i="2" s="1"/>
  <c r="I3044" i="2"/>
  <c r="J3044" i="2" s="1"/>
  <c r="K3044" i="2" s="1"/>
  <c r="I3043" i="2"/>
  <c r="J3043" i="2" s="1"/>
  <c r="K3043" i="2" s="1"/>
  <c r="I3042" i="2"/>
  <c r="J3042" i="2" s="1"/>
  <c r="K3042" i="2" s="1"/>
  <c r="I3041" i="2"/>
  <c r="J3041" i="2" s="1"/>
  <c r="K3041" i="2" s="1"/>
  <c r="I3040" i="2"/>
  <c r="J3040" i="2" s="1"/>
  <c r="K3040" i="2" s="1"/>
  <c r="I3039" i="2"/>
  <c r="J3039" i="2" s="1"/>
  <c r="K3039" i="2" s="1"/>
  <c r="I3038" i="2"/>
  <c r="J3038" i="2" s="1"/>
  <c r="K3038" i="2" s="1"/>
  <c r="I3037" i="2"/>
  <c r="J3037" i="2" s="1"/>
  <c r="K3037" i="2" s="1"/>
  <c r="I3036" i="2"/>
  <c r="J3036" i="2" s="1"/>
  <c r="K3036" i="2" s="1"/>
  <c r="I3035" i="2"/>
  <c r="J3035" i="2" s="1"/>
  <c r="K3035" i="2" s="1"/>
  <c r="I3034" i="2"/>
  <c r="J3034" i="2" s="1"/>
  <c r="K3034" i="2" s="1"/>
  <c r="I3033" i="2"/>
  <c r="J3033" i="2" s="1"/>
  <c r="K3033" i="2" s="1"/>
  <c r="I3032" i="2"/>
  <c r="J3032" i="2" s="1"/>
  <c r="K3032" i="2" s="1"/>
  <c r="I3031" i="2"/>
  <c r="J3031" i="2" s="1"/>
  <c r="K3031" i="2" s="1"/>
  <c r="I3030" i="2"/>
  <c r="J3030" i="2" s="1"/>
  <c r="K3030" i="2" s="1"/>
  <c r="I3029" i="2"/>
  <c r="J3029" i="2" s="1"/>
  <c r="K3029" i="2" s="1"/>
  <c r="I3028" i="2"/>
  <c r="J3028" i="2" s="1"/>
  <c r="K3028" i="2" s="1"/>
  <c r="I3027" i="2"/>
  <c r="J3027" i="2" s="1"/>
  <c r="K3027" i="2" s="1"/>
  <c r="I3026" i="2"/>
  <c r="J3026" i="2" s="1"/>
  <c r="K3026" i="2" s="1"/>
  <c r="I3025" i="2"/>
  <c r="J3025" i="2" s="1"/>
  <c r="K3025" i="2" s="1"/>
  <c r="I3024" i="2"/>
  <c r="J3024" i="2" s="1"/>
  <c r="K3024" i="2" s="1"/>
  <c r="I3023" i="2"/>
  <c r="J3023" i="2" s="1"/>
  <c r="K3023" i="2" s="1"/>
  <c r="I3022" i="2"/>
  <c r="J3022" i="2" s="1"/>
  <c r="K3022" i="2" s="1"/>
  <c r="I3021" i="2"/>
  <c r="J3021" i="2" s="1"/>
  <c r="K3021" i="2" s="1"/>
  <c r="I3020" i="2"/>
  <c r="J3020" i="2" s="1"/>
  <c r="K3020" i="2" s="1"/>
  <c r="I3019" i="2"/>
  <c r="J3019" i="2" s="1"/>
  <c r="K3019" i="2" s="1"/>
  <c r="I3018" i="2"/>
  <c r="J3018" i="2" s="1"/>
  <c r="K3018" i="2" s="1"/>
  <c r="I3017" i="2"/>
  <c r="J3017" i="2" s="1"/>
  <c r="K3017" i="2" s="1"/>
  <c r="I3016" i="2"/>
  <c r="J3016" i="2" s="1"/>
  <c r="K3016" i="2" s="1"/>
  <c r="I3015" i="2"/>
  <c r="J3015" i="2" s="1"/>
  <c r="K3015" i="2" s="1"/>
  <c r="I3014" i="2"/>
  <c r="J3014" i="2" s="1"/>
  <c r="K3014" i="2" s="1"/>
  <c r="I3013" i="2"/>
  <c r="J3013" i="2" s="1"/>
  <c r="K3013" i="2" s="1"/>
  <c r="I3012" i="2"/>
  <c r="J3012" i="2" s="1"/>
  <c r="K3012" i="2" s="1"/>
  <c r="I3011" i="2"/>
  <c r="J3011" i="2" s="1"/>
  <c r="K3011" i="2" s="1"/>
  <c r="I3010" i="2"/>
  <c r="J3010" i="2" s="1"/>
  <c r="K3010" i="2" s="1"/>
  <c r="I3009" i="2"/>
  <c r="J3009" i="2" s="1"/>
  <c r="K3009" i="2" s="1"/>
  <c r="I3008" i="2"/>
  <c r="J3008" i="2" s="1"/>
  <c r="K3008" i="2" s="1"/>
  <c r="I3007" i="2"/>
  <c r="J3007" i="2" s="1"/>
  <c r="K3007" i="2" s="1"/>
  <c r="I3006" i="2"/>
  <c r="J3006" i="2" s="1"/>
  <c r="K3006" i="2" s="1"/>
  <c r="I3005" i="2"/>
  <c r="J3005" i="2" s="1"/>
  <c r="K3005" i="2" s="1"/>
  <c r="I3004" i="2"/>
  <c r="J3004" i="2" s="1"/>
  <c r="K3004" i="2" s="1"/>
  <c r="I3003" i="2"/>
  <c r="J3003" i="2" s="1"/>
  <c r="K3003" i="2" s="1"/>
  <c r="I3002" i="2"/>
  <c r="J3002" i="2" s="1"/>
  <c r="K3002" i="2" s="1"/>
  <c r="I3001" i="2"/>
  <c r="J3001" i="2" s="1"/>
  <c r="K3001" i="2" s="1"/>
  <c r="I3000" i="2"/>
  <c r="J3000" i="2" s="1"/>
  <c r="K3000" i="2" s="1"/>
  <c r="I2999" i="2"/>
  <c r="J2999" i="2" s="1"/>
  <c r="K2999" i="2" s="1"/>
  <c r="I2998" i="2"/>
  <c r="J2998" i="2" s="1"/>
  <c r="K2998" i="2" s="1"/>
  <c r="I2997" i="2"/>
  <c r="J2997" i="2" s="1"/>
  <c r="K2997" i="2" s="1"/>
  <c r="I2996" i="2"/>
  <c r="J2996" i="2" s="1"/>
  <c r="K2996" i="2" s="1"/>
  <c r="I2995" i="2"/>
  <c r="J2995" i="2" s="1"/>
  <c r="K2995" i="2" s="1"/>
  <c r="I2994" i="2"/>
  <c r="J2994" i="2" s="1"/>
  <c r="K2994" i="2" s="1"/>
  <c r="I2993" i="2"/>
  <c r="J2993" i="2" s="1"/>
  <c r="K2993" i="2" s="1"/>
  <c r="I2992" i="2"/>
  <c r="J2992" i="2" s="1"/>
  <c r="K2992" i="2" s="1"/>
  <c r="I2991" i="2"/>
  <c r="J2991" i="2" s="1"/>
  <c r="K2991" i="2" s="1"/>
  <c r="I2990" i="2"/>
  <c r="J2990" i="2" s="1"/>
  <c r="K2990" i="2" s="1"/>
  <c r="I2989" i="2"/>
  <c r="J2989" i="2" s="1"/>
  <c r="K2989" i="2" s="1"/>
  <c r="I2988" i="2"/>
  <c r="J2988" i="2" s="1"/>
  <c r="K2988" i="2" s="1"/>
  <c r="I2987" i="2"/>
  <c r="J2987" i="2" s="1"/>
  <c r="K2987" i="2" s="1"/>
  <c r="I2986" i="2"/>
  <c r="J2986" i="2" s="1"/>
  <c r="K2986" i="2" s="1"/>
  <c r="I2985" i="2"/>
  <c r="J2985" i="2" s="1"/>
  <c r="K2985" i="2" s="1"/>
  <c r="I2984" i="2"/>
  <c r="J2984" i="2" s="1"/>
  <c r="K2984" i="2" s="1"/>
  <c r="I2983" i="2"/>
  <c r="J2983" i="2" s="1"/>
  <c r="K2983" i="2" s="1"/>
  <c r="I2982" i="2"/>
  <c r="J2982" i="2" s="1"/>
  <c r="K2982" i="2" s="1"/>
  <c r="I2981" i="2"/>
  <c r="J2981" i="2" s="1"/>
  <c r="K2981" i="2" s="1"/>
  <c r="I2980" i="2"/>
  <c r="J2980" i="2" s="1"/>
  <c r="K2980" i="2" s="1"/>
  <c r="I2979" i="2"/>
  <c r="J2979" i="2" s="1"/>
  <c r="K2979" i="2" s="1"/>
  <c r="I2978" i="2"/>
  <c r="J2978" i="2" s="1"/>
  <c r="K2978" i="2" s="1"/>
  <c r="I2977" i="2"/>
  <c r="J2977" i="2" s="1"/>
  <c r="K2977" i="2" s="1"/>
  <c r="I2976" i="2"/>
  <c r="J2976" i="2" s="1"/>
  <c r="K2976" i="2" s="1"/>
  <c r="I2975" i="2"/>
  <c r="J2975" i="2" s="1"/>
  <c r="K2975" i="2" s="1"/>
  <c r="I2974" i="2"/>
  <c r="J2974" i="2" s="1"/>
  <c r="K2974" i="2" s="1"/>
  <c r="I2973" i="2"/>
  <c r="J2973" i="2" s="1"/>
  <c r="K2973" i="2" s="1"/>
  <c r="I2972" i="2"/>
  <c r="J2972" i="2" s="1"/>
  <c r="K2972" i="2" s="1"/>
  <c r="I2971" i="2"/>
  <c r="J2971" i="2" s="1"/>
  <c r="K2971" i="2" s="1"/>
  <c r="I2970" i="2"/>
  <c r="J2970" i="2" s="1"/>
  <c r="K2970" i="2" s="1"/>
  <c r="I2969" i="2"/>
  <c r="J2969" i="2" s="1"/>
  <c r="K2969" i="2" s="1"/>
  <c r="I2968" i="2"/>
  <c r="J2968" i="2" s="1"/>
  <c r="K2968" i="2" s="1"/>
  <c r="I2967" i="2"/>
  <c r="J2967" i="2" s="1"/>
  <c r="K2967" i="2" s="1"/>
  <c r="I2966" i="2"/>
  <c r="J2966" i="2" s="1"/>
  <c r="K2966" i="2" s="1"/>
  <c r="I2965" i="2"/>
  <c r="J2965" i="2" s="1"/>
  <c r="K2965" i="2" s="1"/>
  <c r="I2964" i="2"/>
  <c r="J2964" i="2" s="1"/>
  <c r="K2964" i="2" s="1"/>
  <c r="I2963" i="2"/>
  <c r="J2963" i="2" s="1"/>
  <c r="K2963" i="2" s="1"/>
  <c r="I2962" i="2"/>
  <c r="J2962" i="2" s="1"/>
  <c r="K2962" i="2" s="1"/>
  <c r="I2961" i="2"/>
  <c r="J2961" i="2" s="1"/>
  <c r="K2961" i="2" s="1"/>
  <c r="I2960" i="2"/>
  <c r="J2960" i="2" s="1"/>
  <c r="K2960" i="2" s="1"/>
  <c r="I2959" i="2"/>
  <c r="J2959" i="2" s="1"/>
  <c r="K2959" i="2" s="1"/>
  <c r="I2958" i="2"/>
  <c r="J2958" i="2" s="1"/>
  <c r="K2958" i="2" s="1"/>
  <c r="I2957" i="2"/>
  <c r="J2957" i="2" s="1"/>
  <c r="K2957" i="2" s="1"/>
  <c r="I2956" i="2"/>
  <c r="J2956" i="2" s="1"/>
  <c r="K2956" i="2" s="1"/>
  <c r="I2955" i="2"/>
  <c r="J2955" i="2" s="1"/>
  <c r="K2955" i="2" s="1"/>
  <c r="I2954" i="2"/>
  <c r="J2954" i="2" s="1"/>
  <c r="K2954" i="2" s="1"/>
  <c r="I2953" i="2"/>
  <c r="J2953" i="2" s="1"/>
  <c r="K2953" i="2" s="1"/>
  <c r="I2952" i="2"/>
  <c r="J2952" i="2" s="1"/>
  <c r="K2952" i="2" s="1"/>
  <c r="I2951" i="2"/>
  <c r="J2951" i="2" s="1"/>
  <c r="K2951" i="2" s="1"/>
  <c r="I2950" i="2"/>
  <c r="J2950" i="2" s="1"/>
  <c r="K2950" i="2" s="1"/>
  <c r="I2949" i="2"/>
  <c r="J2949" i="2" s="1"/>
  <c r="K2949" i="2" s="1"/>
  <c r="I2948" i="2"/>
  <c r="J2948" i="2" s="1"/>
  <c r="K2948" i="2" s="1"/>
  <c r="I2947" i="2"/>
  <c r="J2947" i="2" s="1"/>
  <c r="K2947" i="2" s="1"/>
  <c r="I2946" i="2"/>
  <c r="J2946" i="2" s="1"/>
  <c r="K2946" i="2" s="1"/>
  <c r="I2945" i="2"/>
  <c r="J2945" i="2" s="1"/>
  <c r="K2945" i="2" s="1"/>
  <c r="I2944" i="2"/>
  <c r="J2944" i="2" s="1"/>
  <c r="K2944" i="2" s="1"/>
  <c r="I2943" i="2"/>
  <c r="J2943" i="2" s="1"/>
  <c r="K2943" i="2" s="1"/>
  <c r="I2942" i="2"/>
  <c r="J2942" i="2" s="1"/>
  <c r="K2942" i="2" s="1"/>
  <c r="I2941" i="2"/>
  <c r="J2941" i="2" s="1"/>
  <c r="K2941" i="2" s="1"/>
  <c r="I2940" i="2"/>
  <c r="J2940" i="2" s="1"/>
  <c r="K2940" i="2" s="1"/>
  <c r="I2939" i="2"/>
  <c r="J2939" i="2" s="1"/>
  <c r="K2939" i="2" s="1"/>
  <c r="I2938" i="2"/>
  <c r="J2938" i="2" s="1"/>
  <c r="K2938" i="2" s="1"/>
  <c r="I2937" i="2"/>
  <c r="J2937" i="2" s="1"/>
  <c r="K2937" i="2" s="1"/>
  <c r="I2936" i="2"/>
  <c r="J2936" i="2" s="1"/>
  <c r="K2936" i="2" s="1"/>
  <c r="I2935" i="2"/>
  <c r="J2935" i="2" s="1"/>
  <c r="K2935" i="2" s="1"/>
  <c r="I2934" i="2"/>
  <c r="J2934" i="2" s="1"/>
  <c r="K2934" i="2" s="1"/>
  <c r="I2933" i="2"/>
  <c r="J2933" i="2" s="1"/>
  <c r="K2933" i="2" s="1"/>
  <c r="I2932" i="2"/>
  <c r="J2932" i="2" s="1"/>
  <c r="K2932" i="2" s="1"/>
  <c r="I2931" i="2"/>
  <c r="J2931" i="2" s="1"/>
  <c r="K2931" i="2" s="1"/>
  <c r="I2930" i="2"/>
  <c r="J2930" i="2" s="1"/>
  <c r="K2930" i="2" s="1"/>
  <c r="I2929" i="2"/>
  <c r="J2929" i="2" s="1"/>
  <c r="K2929" i="2" s="1"/>
  <c r="I2928" i="2"/>
  <c r="J2928" i="2" s="1"/>
  <c r="K2928" i="2" s="1"/>
  <c r="I2927" i="2"/>
  <c r="J2927" i="2" s="1"/>
  <c r="K2927" i="2" s="1"/>
  <c r="I2926" i="2"/>
  <c r="J2926" i="2" s="1"/>
  <c r="K2926" i="2" s="1"/>
  <c r="I2925" i="2"/>
  <c r="J2925" i="2" s="1"/>
  <c r="K2925" i="2" s="1"/>
  <c r="I2924" i="2"/>
  <c r="J2924" i="2" s="1"/>
  <c r="K2924" i="2" s="1"/>
  <c r="I2923" i="2"/>
  <c r="J2923" i="2" s="1"/>
  <c r="K2923" i="2" s="1"/>
  <c r="I2922" i="2"/>
  <c r="J2922" i="2" s="1"/>
  <c r="K2922" i="2" s="1"/>
  <c r="I2921" i="2"/>
  <c r="J2921" i="2" s="1"/>
  <c r="K2921" i="2" s="1"/>
  <c r="I2920" i="2"/>
  <c r="J2920" i="2" s="1"/>
  <c r="K2920" i="2" s="1"/>
  <c r="I2919" i="2"/>
  <c r="J2919" i="2" s="1"/>
  <c r="K2919" i="2" s="1"/>
  <c r="I2918" i="2"/>
  <c r="J2918" i="2" s="1"/>
  <c r="K2918" i="2" s="1"/>
  <c r="I2917" i="2"/>
  <c r="J2917" i="2" s="1"/>
  <c r="K2917" i="2" s="1"/>
  <c r="I2916" i="2"/>
  <c r="J2916" i="2" s="1"/>
  <c r="K2916" i="2" s="1"/>
  <c r="I2915" i="2"/>
  <c r="J2915" i="2" s="1"/>
  <c r="K2915" i="2" s="1"/>
  <c r="I2914" i="2"/>
  <c r="J2914" i="2" s="1"/>
  <c r="K2914" i="2" s="1"/>
  <c r="I2913" i="2"/>
  <c r="J2913" i="2" s="1"/>
  <c r="K2913" i="2" s="1"/>
  <c r="I2912" i="2"/>
  <c r="J2912" i="2" s="1"/>
  <c r="K2912" i="2" s="1"/>
  <c r="I2911" i="2"/>
  <c r="J2911" i="2" s="1"/>
  <c r="K2911" i="2" s="1"/>
  <c r="I2910" i="2"/>
  <c r="J2910" i="2" s="1"/>
  <c r="K2910" i="2" s="1"/>
  <c r="I2909" i="2"/>
  <c r="J2909" i="2" s="1"/>
  <c r="K2909" i="2" s="1"/>
  <c r="I2908" i="2"/>
  <c r="J2908" i="2" s="1"/>
  <c r="K2908" i="2" s="1"/>
  <c r="I2907" i="2"/>
  <c r="J2907" i="2" s="1"/>
  <c r="K2907" i="2" s="1"/>
  <c r="I2906" i="2"/>
  <c r="J2906" i="2" s="1"/>
  <c r="K2906" i="2" s="1"/>
  <c r="I2905" i="2"/>
  <c r="J2905" i="2" s="1"/>
  <c r="K2905" i="2" s="1"/>
  <c r="I2904" i="2"/>
  <c r="J2904" i="2" s="1"/>
  <c r="K2904" i="2" s="1"/>
  <c r="I2903" i="2"/>
  <c r="J2903" i="2" s="1"/>
  <c r="K2903" i="2" s="1"/>
  <c r="I2902" i="2"/>
  <c r="J2902" i="2" s="1"/>
  <c r="K2902" i="2" s="1"/>
  <c r="I2901" i="2"/>
  <c r="J2901" i="2" s="1"/>
  <c r="K2901" i="2" s="1"/>
  <c r="I2900" i="2"/>
  <c r="J2900" i="2" s="1"/>
  <c r="K2900" i="2" s="1"/>
  <c r="I2899" i="2"/>
  <c r="J2899" i="2" s="1"/>
  <c r="K2899" i="2" s="1"/>
  <c r="I2898" i="2"/>
  <c r="J2898" i="2" s="1"/>
  <c r="K2898" i="2" s="1"/>
  <c r="I2897" i="2"/>
  <c r="J2897" i="2" s="1"/>
  <c r="K2897" i="2" s="1"/>
  <c r="I2896" i="2"/>
  <c r="J2896" i="2" s="1"/>
  <c r="K2896" i="2" s="1"/>
  <c r="I2895" i="2"/>
  <c r="J2895" i="2" s="1"/>
  <c r="K2895" i="2" s="1"/>
  <c r="I2894" i="2"/>
  <c r="J2894" i="2" s="1"/>
  <c r="K2894" i="2" s="1"/>
  <c r="I2893" i="2"/>
  <c r="J2893" i="2" s="1"/>
  <c r="K2893" i="2" s="1"/>
  <c r="I2892" i="2"/>
  <c r="J2892" i="2" s="1"/>
  <c r="K2892" i="2" s="1"/>
  <c r="I2891" i="2"/>
  <c r="J2891" i="2" s="1"/>
  <c r="K2891" i="2" s="1"/>
  <c r="I2890" i="2"/>
  <c r="J2890" i="2" s="1"/>
  <c r="K2890" i="2" s="1"/>
  <c r="I2889" i="2"/>
  <c r="J2889" i="2" s="1"/>
  <c r="K2889" i="2" s="1"/>
  <c r="I2888" i="2"/>
  <c r="J2888" i="2" s="1"/>
  <c r="K2888" i="2" s="1"/>
  <c r="I2887" i="2"/>
  <c r="J2887" i="2" s="1"/>
  <c r="K2887" i="2" s="1"/>
  <c r="I2886" i="2"/>
  <c r="J2886" i="2" s="1"/>
  <c r="K2886" i="2" s="1"/>
  <c r="I2885" i="2"/>
  <c r="J2885" i="2" s="1"/>
  <c r="K2885" i="2" s="1"/>
  <c r="I2884" i="2"/>
  <c r="J2884" i="2" s="1"/>
  <c r="K2884" i="2" s="1"/>
  <c r="I2883" i="2"/>
  <c r="J2883" i="2" s="1"/>
  <c r="K2883" i="2" s="1"/>
  <c r="I2882" i="2"/>
  <c r="J2882" i="2" s="1"/>
  <c r="K2882" i="2" s="1"/>
  <c r="I2881" i="2"/>
  <c r="J2881" i="2" s="1"/>
  <c r="K2881" i="2" s="1"/>
  <c r="I2880" i="2"/>
  <c r="J2880" i="2" s="1"/>
  <c r="K2880" i="2" s="1"/>
  <c r="I2879" i="2"/>
  <c r="J2879" i="2" s="1"/>
  <c r="K2879" i="2" s="1"/>
  <c r="I2878" i="2"/>
  <c r="J2878" i="2" s="1"/>
  <c r="K2878" i="2" s="1"/>
  <c r="I2877" i="2"/>
  <c r="J2877" i="2" s="1"/>
  <c r="K2877" i="2" s="1"/>
  <c r="I2876" i="2"/>
  <c r="J2876" i="2" s="1"/>
  <c r="K2876" i="2" s="1"/>
  <c r="I2875" i="2"/>
  <c r="J2875" i="2" s="1"/>
  <c r="K2875" i="2" s="1"/>
  <c r="I2874" i="2"/>
  <c r="J2874" i="2" s="1"/>
  <c r="K2874" i="2" s="1"/>
  <c r="I2873" i="2"/>
  <c r="J2873" i="2" s="1"/>
  <c r="K2873" i="2" s="1"/>
  <c r="I2872" i="2"/>
  <c r="J2872" i="2" s="1"/>
  <c r="K2872" i="2" s="1"/>
  <c r="I2871" i="2"/>
  <c r="J2871" i="2" s="1"/>
  <c r="K2871" i="2" s="1"/>
  <c r="I2870" i="2"/>
  <c r="J2870" i="2" s="1"/>
  <c r="K2870" i="2" s="1"/>
  <c r="I2869" i="2"/>
  <c r="J2869" i="2" s="1"/>
  <c r="K2869" i="2" s="1"/>
  <c r="I2868" i="2"/>
  <c r="J2868" i="2" s="1"/>
  <c r="K2868" i="2" s="1"/>
  <c r="I2867" i="2"/>
  <c r="J2867" i="2" s="1"/>
  <c r="K2867" i="2" s="1"/>
  <c r="I2866" i="2"/>
  <c r="J2866" i="2" s="1"/>
  <c r="K2866" i="2" s="1"/>
  <c r="I2865" i="2"/>
  <c r="J2865" i="2" s="1"/>
  <c r="K2865" i="2" s="1"/>
  <c r="I2864" i="2"/>
  <c r="J2864" i="2" s="1"/>
  <c r="K2864" i="2" s="1"/>
  <c r="I2863" i="2"/>
  <c r="J2863" i="2" s="1"/>
  <c r="K2863" i="2" s="1"/>
  <c r="I2862" i="2"/>
  <c r="J2862" i="2" s="1"/>
  <c r="K2862" i="2" s="1"/>
  <c r="I2861" i="2"/>
  <c r="J2861" i="2" s="1"/>
  <c r="K2861" i="2" s="1"/>
  <c r="I2860" i="2"/>
  <c r="J2860" i="2" s="1"/>
  <c r="K2860" i="2" s="1"/>
  <c r="I2859" i="2"/>
  <c r="J2859" i="2" s="1"/>
  <c r="K2859" i="2" s="1"/>
  <c r="I2858" i="2"/>
  <c r="J2858" i="2" s="1"/>
  <c r="K2858" i="2" s="1"/>
  <c r="I2857" i="2"/>
  <c r="J2857" i="2" s="1"/>
  <c r="K2857" i="2" s="1"/>
  <c r="I2856" i="2"/>
  <c r="J2856" i="2" s="1"/>
  <c r="K2856" i="2" s="1"/>
  <c r="I2855" i="2"/>
  <c r="J2855" i="2" s="1"/>
  <c r="K2855" i="2" s="1"/>
  <c r="I2854" i="2"/>
  <c r="J2854" i="2" s="1"/>
  <c r="K2854" i="2" s="1"/>
  <c r="I2853" i="2"/>
  <c r="J2853" i="2" s="1"/>
  <c r="K2853" i="2" s="1"/>
  <c r="I2852" i="2"/>
  <c r="J2852" i="2" s="1"/>
  <c r="K2852" i="2" s="1"/>
  <c r="I2851" i="2"/>
  <c r="J2851" i="2" s="1"/>
  <c r="K2851" i="2" s="1"/>
  <c r="I2850" i="2"/>
  <c r="J2850" i="2" s="1"/>
  <c r="K2850" i="2" s="1"/>
  <c r="I2849" i="2"/>
  <c r="J2849" i="2" s="1"/>
  <c r="K2849" i="2" s="1"/>
  <c r="I2848" i="2"/>
  <c r="J2848" i="2" s="1"/>
  <c r="K2848" i="2" s="1"/>
  <c r="I2847" i="2"/>
  <c r="J2847" i="2" s="1"/>
  <c r="K2847" i="2" s="1"/>
  <c r="I2846" i="2"/>
  <c r="J2846" i="2" s="1"/>
  <c r="K2846" i="2" s="1"/>
  <c r="I2845" i="2"/>
  <c r="J2845" i="2" s="1"/>
  <c r="K2845" i="2" s="1"/>
  <c r="I2844" i="2"/>
  <c r="J2844" i="2" s="1"/>
  <c r="K2844" i="2" s="1"/>
  <c r="I2843" i="2"/>
  <c r="J2843" i="2" s="1"/>
  <c r="K2843" i="2" s="1"/>
  <c r="I2842" i="2"/>
  <c r="J2842" i="2" s="1"/>
  <c r="K2842" i="2" s="1"/>
  <c r="I2841" i="2"/>
  <c r="J2841" i="2" s="1"/>
  <c r="K2841" i="2" s="1"/>
  <c r="I2840" i="2"/>
  <c r="J2840" i="2" s="1"/>
  <c r="K2840" i="2" s="1"/>
  <c r="I2839" i="2"/>
  <c r="J2839" i="2" s="1"/>
  <c r="K2839" i="2" s="1"/>
  <c r="I2838" i="2"/>
  <c r="J2838" i="2" s="1"/>
  <c r="K2838" i="2" s="1"/>
  <c r="I2837" i="2"/>
  <c r="J2837" i="2" s="1"/>
  <c r="K2837" i="2" s="1"/>
  <c r="I2836" i="2"/>
  <c r="J2836" i="2" s="1"/>
  <c r="K2836" i="2" s="1"/>
  <c r="I2835" i="2"/>
  <c r="J2835" i="2" s="1"/>
  <c r="K2835" i="2" s="1"/>
  <c r="I2834" i="2"/>
  <c r="J2834" i="2" s="1"/>
  <c r="K2834" i="2" s="1"/>
  <c r="I2833" i="2"/>
  <c r="J2833" i="2" s="1"/>
  <c r="K2833" i="2" s="1"/>
  <c r="I2832" i="2"/>
  <c r="J2832" i="2" s="1"/>
  <c r="K2832" i="2" s="1"/>
  <c r="I2831" i="2"/>
  <c r="J2831" i="2" s="1"/>
  <c r="K2831" i="2" s="1"/>
  <c r="I2830" i="2"/>
  <c r="J2830" i="2" s="1"/>
  <c r="K2830" i="2" s="1"/>
  <c r="I2829" i="2"/>
  <c r="J2829" i="2" s="1"/>
  <c r="K2829" i="2" s="1"/>
  <c r="I2828" i="2"/>
  <c r="J2828" i="2" s="1"/>
  <c r="K2828" i="2" s="1"/>
  <c r="I2827" i="2"/>
  <c r="J2827" i="2" s="1"/>
  <c r="K2827" i="2" s="1"/>
  <c r="I2826" i="2"/>
  <c r="J2826" i="2" s="1"/>
  <c r="K2826" i="2" s="1"/>
  <c r="I2825" i="2"/>
  <c r="J2825" i="2" s="1"/>
  <c r="K2825" i="2" s="1"/>
  <c r="I2824" i="2"/>
  <c r="J2824" i="2" s="1"/>
  <c r="K2824" i="2" s="1"/>
  <c r="I2823" i="2"/>
  <c r="J2823" i="2" s="1"/>
  <c r="K2823" i="2" s="1"/>
  <c r="I2822" i="2"/>
  <c r="J2822" i="2" s="1"/>
  <c r="K2822" i="2" s="1"/>
  <c r="I2821" i="2"/>
  <c r="J2821" i="2" s="1"/>
  <c r="K2821" i="2" s="1"/>
  <c r="I2820" i="2"/>
  <c r="J2820" i="2" s="1"/>
  <c r="K2820" i="2" s="1"/>
  <c r="I2819" i="2"/>
  <c r="J2819" i="2" s="1"/>
  <c r="K2819" i="2" s="1"/>
  <c r="I2818" i="2"/>
  <c r="J2818" i="2" s="1"/>
  <c r="K2818" i="2" s="1"/>
  <c r="I2817" i="2"/>
  <c r="J2817" i="2" s="1"/>
  <c r="K2817" i="2" s="1"/>
  <c r="I2816" i="2"/>
  <c r="J2816" i="2" s="1"/>
  <c r="K2816" i="2" s="1"/>
  <c r="I2815" i="2"/>
  <c r="J2815" i="2" s="1"/>
  <c r="K2815" i="2" s="1"/>
  <c r="I2814" i="2"/>
  <c r="J2814" i="2" s="1"/>
  <c r="K2814" i="2" s="1"/>
  <c r="I2813" i="2"/>
  <c r="J2813" i="2" s="1"/>
  <c r="K2813" i="2" s="1"/>
  <c r="I2812" i="2"/>
  <c r="J2812" i="2" s="1"/>
  <c r="K2812" i="2" s="1"/>
  <c r="I2811" i="2"/>
  <c r="J2811" i="2" s="1"/>
  <c r="K2811" i="2" s="1"/>
  <c r="I2810" i="2"/>
  <c r="J2810" i="2" s="1"/>
  <c r="K2810" i="2" s="1"/>
  <c r="I2809" i="2"/>
  <c r="J2809" i="2" s="1"/>
  <c r="K2809" i="2" s="1"/>
  <c r="I2808" i="2"/>
  <c r="J2808" i="2" s="1"/>
  <c r="K2808" i="2" s="1"/>
  <c r="I2807" i="2"/>
  <c r="J2807" i="2" s="1"/>
  <c r="K2807" i="2" s="1"/>
  <c r="I2806" i="2"/>
  <c r="J2806" i="2" s="1"/>
  <c r="K2806" i="2" s="1"/>
  <c r="I2805" i="2"/>
  <c r="J2805" i="2" s="1"/>
  <c r="K2805" i="2" s="1"/>
  <c r="I2804" i="2"/>
  <c r="J2804" i="2" s="1"/>
  <c r="K2804" i="2" s="1"/>
  <c r="I2803" i="2"/>
  <c r="J2803" i="2" s="1"/>
  <c r="K2803" i="2" s="1"/>
  <c r="I2802" i="2"/>
  <c r="J2802" i="2" s="1"/>
  <c r="K2802" i="2" s="1"/>
  <c r="I2801" i="2"/>
  <c r="J2801" i="2" s="1"/>
  <c r="K2801" i="2" s="1"/>
  <c r="I2800" i="2"/>
  <c r="J2800" i="2" s="1"/>
  <c r="K2800" i="2" s="1"/>
  <c r="I2799" i="2"/>
  <c r="J2799" i="2" s="1"/>
  <c r="K2799" i="2" s="1"/>
  <c r="I2798" i="2"/>
  <c r="J2798" i="2" s="1"/>
  <c r="K2798" i="2" s="1"/>
  <c r="I2797" i="2"/>
  <c r="J2797" i="2" s="1"/>
  <c r="K2797" i="2" s="1"/>
  <c r="I2796" i="2"/>
  <c r="J2796" i="2" s="1"/>
  <c r="K2796" i="2" s="1"/>
  <c r="I2795" i="2"/>
  <c r="J2795" i="2" s="1"/>
  <c r="K2795" i="2" s="1"/>
  <c r="I2794" i="2"/>
  <c r="J2794" i="2" s="1"/>
  <c r="K2794" i="2" s="1"/>
  <c r="I2793" i="2"/>
  <c r="J2793" i="2" s="1"/>
  <c r="K2793" i="2" s="1"/>
  <c r="I2792" i="2"/>
  <c r="J2792" i="2" s="1"/>
  <c r="K2792" i="2" s="1"/>
  <c r="I2791" i="2"/>
  <c r="J2791" i="2" s="1"/>
  <c r="K2791" i="2" s="1"/>
  <c r="I2790" i="2"/>
  <c r="J2790" i="2" s="1"/>
  <c r="K2790" i="2" s="1"/>
  <c r="I2789" i="2"/>
  <c r="J2789" i="2" s="1"/>
  <c r="K2789" i="2" s="1"/>
  <c r="I2788" i="2"/>
  <c r="J2788" i="2" s="1"/>
  <c r="K2788" i="2" s="1"/>
  <c r="I2787" i="2"/>
  <c r="J2787" i="2" s="1"/>
  <c r="K2787" i="2" s="1"/>
  <c r="I2786" i="2"/>
  <c r="J2786" i="2" s="1"/>
  <c r="K2786" i="2" s="1"/>
  <c r="I2785" i="2"/>
  <c r="J2785" i="2" s="1"/>
  <c r="K2785" i="2" s="1"/>
  <c r="I2784" i="2"/>
  <c r="J2784" i="2" s="1"/>
  <c r="K2784" i="2" s="1"/>
  <c r="I2783" i="2"/>
  <c r="J2783" i="2" s="1"/>
  <c r="K2783" i="2" s="1"/>
  <c r="I2782" i="2"/>
  <c r="J2782" i="2" s="1"/>
  <c r="K2782" i="2" s="1"/>
  <c r="I2781" i="2"/>
  <c r="J2781" i="2" s="1"/>
  <c r="K2781" i="2" s="1"/>
  <c r="I2780" i="2"/>
  <c r="J2780" i="2" s="1"/>
  <c r="K2780" i="2" s="1"/>
  <c r="I2779" i="2"/>
  <c r="J2779" i="2" s="1"/>
  <c r="K2779" i="2" s="1"/>
  <c r="I2778" i="2"/>
  <c r="J2778" i="2" s="1"/>
  <c r="K2778" i="2" s="1"/>
  <c r="I2777" i="2"/>
  <c r="J2777" i="2" s="1"/>
  <c r="K2777" i="2" s="1"/>
  <c r="I2776" i="2"/>
  <c r="J2776" i="2" s="1"/>
  <c r="K2776" i="2" s="1"/>
  <c r="I2775" i="2"/>
  <c r="J2775" i="2" s="1"/>
  <c r="K2775" i="2" s="1"/>
  <c r="I2774" i="2"/>
  <c r="J2774" i="2" s="1"/>
  <c r="K2774" i="2" s="1"/>
  <c r="I2773" i="2"/>
  <c r="J2773" i="2" s="1"/>
  <c r="K2773" i="2" s="1"/>
  <c r="I2772" i="2"/>
  <c r="J2772" i="2" s="1"/>
  <c r="K2772" i="2" s="1"/>
  <c r="I2771" i="2"/>
  <c r="J2771" i="2" s="1"/>
  <c r="K2771" i="2" s="1"/>
  <c r="I2770" i="2"/>
  <c r="J2770" i="2" s="1"/>
  <c r="K2770" i="2" s="1"/>
  <c r="I2769" i="2"/>
  <c r="J2769" i="2" s="1"/>
  <c r="K2769" i="2" s="1"/>
  <c r="I2768" i="2"/>
  <c r="J2768" i="2" s="1"/>
  <c r="K2768" i="2" s="1"/>
  <c r="I2767" i="2"/>
  <c r="J2767" i="2" s="1"/>
  <c r="K2767" i="2" s="1"/>
  <c r="I2766" i="2"/>
  <c r="J2766" i="2" s="1"/>
  <c r="K2766" i="2" s="1"/>
  <c r="I2765" i="2"/>
  <c r="J2765" i="2" s="1"/>
  <c r="K2765" i="2" s="1"/>
  <c r="I2764" i="2"/>
  <c r="J2764" i="2" s="1"/>
  <c r="K2764" i="2" s="1"/>
  <c r="I2763" i="2"/>
  <c r="J2763" i="2" s="1"/>
  <c r="K2763" i="2" s="1"/>
  <c r="I2762" i="2"/>
  <c r="J2762" i="2" s="1"/>
  <c r="K2762" i="2" s="1"/>
  <c r="I2761" i="2"/>
  <c r="J2761" i="2" s="1"/>
  <c r="K2761" i="2" s="1"/>
  <c r="I2760" i="2"/>
  <c r="J2760" i="2" s="1"/>
  <c r="K2760" i="2" s="1"/>
  <c r="I2759" i="2"/>
  <c r="J2759" i="2" s="1"/>
  <c r="K2759" i="2" s="1"/>
  <c r="I2758" i="2"/>
  <c r="J2758" i="2" s="1"/>
  <c r="K2758" i="2" s="1"/>
  <c r="I2757" i="2"/>
  <c r="J2757" i="2" s="1"/>
  <c r="K2757" i="2" s="1"/>
  <c r="I2756" i="2"/>
  <c r="J2756" i="2" s="1"/>
  <c r="K2756" i="2" s="1"/>
  <c r="I2755" i="2"/>
  <c r="J2755" i="2" s="1"/>
  <c r="K2755" i="2" s="1"/>
  <c r="I2754" i="2"/>
  <c r="J2754" i="2" s="1"/>
  <c r="K2754" i="2" s="1"/>
  <c r="I2753" i="2"/>
  <c r="J2753" i="2" s="1"/>
  <c r="K2753" i="2" s="1"/>
  <c r="I2752" i="2"/>
  <c r="J2752" i="2" s="1"/>
  <c r="K2752" i="2" s="1"/>
  <c r="I2751" i="2"/>
  <c r="J2751" i="2" s="1"/>
  <c r="K2751" i="2" s="1"/>
  <c r="I2750" i="2"/>
  <c r="J2750" i="2" s="1"/>
  <c r="K2750" i="2" s="1"/>
  <c r="I2749" i="2"/>
  <c r="J2749" i="2" s="1"/>
  <c r="K2749" i="2" s="1"/>
  <c r="I2748" i="2"/>
  <c r="J2748" i="2" s="1"/>
  <c r="K2748" i="2" s="1"/>
  <c r="I2747" i="2"/>
  <c r="J2747" i="2" s="1"/>
  <c r="K2747" i="2" s="1"/>
  <c r="I2746" i="2"/>
  <c r="J2746" i="2" s="1"/>
  <c r="K2746" i="2" s="1"/>
  <c r="I2745" i="2"/>
  <c r="J2745" i="2" s="1"/>
  <c r="K2745" i="2" s="1"/>
  <c r="I2744" i="2"/>
  <c r="J2744" i="2" s="1"/>
  <c r="K2744" i="2" s="1"/>
  <c r="I2743" i="2"/>
  <c r="J2743" i="2" s="1"/>
  <c r="K2743" i="2" s="1"/>
  <c r="I2742" i="2"/>
  <c r="J2742" i="2" s="1"/>
  <c r="K2742" i="2" s="1"/>
  <c r="I2741" i="2"/>
  <c r="J2741" i="2" s="1"/>
  <c r="K2741" i="2" s="1"/>
  <c r="I2740" i="2"/>
  <c r="J2740" i="2" s="1"/>
  <c r="K2740" i="2" s="1"/>
  <c r="I2739" i="2"/>
  <c r="J2739" i="2" s="1"/>
  <c r="K2739" i="2" s="1"/>
  <c r="I2738" i="2"/>
  <c r="J2738" i="2" s="1"/>
  <c r="K2738" i="2" s="1"/>
  <c r="I2737" i="2"/>
  <c r="J2737" i="2" s="1"/>
  <c r="K2737" i="2" s="1"/>
  <c r="I2736" i="2"/>
  <c r="J2736" i="2" s="1"/>
  <c r="K2736" i="2" s="1"/>
  <c r="I2735" i="2"/>
  <c r="J2735" i="2" s="1"/>
  <c r="K2735" i="2" s="1"/>
  <c r="I2734" i="2"/>
  <c r="J2734" i="2" s="1"/>
  <c r="K2734" i="2" s="1"/>
  <c r="I2733" i="2"/>
  <c r="J2733" i="2" s="1"/>
  <c r="K2733" i="2" s="1"/>
  <c r="I2732" i="2"/>
  <c r="J2732" i="2" s="1"/>
  <c r="K2732" i="2" s="1"/>
  <c r="I2731" i="2"/>
  <c r="J2731" i="2" s="1"/>
  <c r="K2731" i="2" s="1"/>
  <c r="I2730" i="2"/>
  <c r="J2730" i="2" s="1"/>
  <c r="K2730" i="2" s="1"/>
  <c r="I2729" i="2"/>
  <c r="J2729" i="2" s="1"/>
  <c r="K2729" i="2" s="1"/>
  <c r="I2728" i="2"/>
  <c r="J2728" i="2" s="1"/>
  <c r="K2728" i="2" s="1"/>
  <c r="I2727" i="2"/>
  <c r="J2727" i="2" s="1"/>
  <c r="K2727" i="2" s="1"/>
  <c r="I2726" i="2"/>
  <c r="J2726" i="2" s="1"/>
  <c r="K2726" i="2" s="1"/>
  <c r="I2725" i="2"/>
  <c r="J2725" i="2" s="1"/>
  <c r="K2725" i="2" s="1"/>
  <c r="I2724" i="2"/>
  <c r="J2724" i="2" s="1"/>
  <c r="K2724" i="2" s="1"/>
  <c r="I2723" i="2"/>
  <c r="J2723" i="2" s="1"/>
  <c r="K2723" i="2" s="1"/>
  <c r="I2722" i="2"/>
  <c r="J2722" i="2" s="1"/>
  <c r="K2722" i="2" s="1"/>
  <c r="I2721" i="2"/>
  <c r="J2721" i="2" s="1"/>
  <c r="K2721" i="2" s="1"/>
  <c r="I2720" i="2"/>
  <c r="J2720" i="2" s="1"/>
  <c r="K2720" i="2" s="1"/>
  <c r="I2719" i="2"/>
  <c r="J2719" i="2" s="1"/>
  <c r="K2719" i="2" s="1"/>
  <c r="I2718" i="2"/>
  <c r="J2718" i="2" s="1"/>
  <c r="K2718" i="2" s="1"/>
  <c r="I2717" i="2"/>
  <c r="J2717" i="2" s="1"/>
  <c r="K2717" i="2" s="1"/>
  <c r="I2716" i="2"/>
  <c r="J2716" i="2" s="1"/>
  <c r="K2716" i="2" s="1"/>
  <c r="I2715" i="2"/>
  <c r="J2715" i="2" s="1"/>
  <c r="K2715" i="2" s="1"/>
  <c r="I2714" i="2"/>
  <c r="J2714" i="2" s="1"/>
  <c r="K2714" i="2" s="1"/>
  <c r="I2713" i="2"/>
  <c r="J2713" i="2" s="1"/>
  <c r="K2713" i="2" s="1"/>
  <c r="I2712" i="2"/>
  <c r="J2712" i="2" s="1"/>
  <c r="K2712" i="2" s="1"/>
  <c r="I2711" i="2"/>
  <c r="J2711" i="2" s="1"/>
  <c r="K2711" i="2" s="1"/>
  <c r="I2710" i="2"/>
  <c r="J2710" i="2" s="1"/>
  <c r="K2710" i="2" s="1"/>
  <c r="I2709" i="2"/>
  <c r="J2709" i="2" s="1"/>
  <c r="K2709" i="2" s="1"/>
  <c r="I2708" i="2"/>
  <c r="J2708" i="2" s="1"/>
  <c r="K2708" i="2" s="1"/>
  <c r="I2707" i="2"/>
  <c r="J2707" i="2" s="1"/>
  <c r="K2707" i="2" s="1"/>
  <c r="I2706" i="2"/>
  <c r="J2706" i="2" s="1"/>
  <c r="K2706" i="2" s="1"/>
  <c r="I2705" i="2"/>
  <c r="J2705" i="2" s="1"/>
  <c r="K2705" i="2" s="1"/>
  <c r="I2704" i="2"/>
  <c r="J2704" i="2" s="1"/>
  <c r="K2704" i="2" s="1"/>
  <c r="I2703" i="2"/>
  <c r="J2703" i="2" s="1"/>
  <c r="K2703" i="2" s="1"/>
  <c r="I2702" i="2"/>
  <c r="J2702" i="2" s="1"/>
  <c r="K2702" i="2" s="1"/>
  <c r="I2701" i="2"/>
  <c r="J2701" i="2" s="1"/>
  <c r="K2701" i="2" s="1"/>
  <c r="I2700" i="2"/>
  <c r="J2700" i="2" s="1"/>
  <c r="K2700" i="2" s="1"/>
  <c r="I2699" i="2"/>
  <c r="J2699" i="2" s="1"/>
  <c r="K2699" i="2" s="1"/>
  <c r="I2698" i="2"/>
  <c r="J2698" i="2" s="1"/>
  <c r="K2698" i="2" s="1"/>
  <c r="I2697" i="2"/>
  <c r="J2697" i="2" s="1"/>
  <c r="K2697" i="2" s="1"/>
  <c r="I2696" i="2"/>
  <c r="J2696" i="2" s="1"/>
  <c r="K2696" i="2" s="1"/>
  <c r="I2695" i="2"/>
  <c r="J2695" i="2" s="1"/>
  <c r="K2695" i="2" s="1"/>
  <c r="I2694" i="2"/>
  <c r="J2694" i="2" s="1"/>
  <c r="K2694" i="2" s="1"/>
  <c r="I2693" i="2"/>
  <c r="J2693" i="2" s="1"/>
  <c r="K2693" i="2" s="1"/>
  <c r="I2692" i="2"/>
  <c r="J2692" i="2" s="1"/>
  <c r="K2692" i="2" s="1"/>
  <c r="I2691" i="2"/>
  <c r="J2691" i="2" s="1"/>
  <c r="K2691" i="2" s="1"/>
  <c r="I2690" i="2"/>
  <c r="J2690" i="2" s="1"/>
  <c r="K2690" i="2" s="1"/>
  <c r="I2689" i="2"/>
  <c r="J2689" i="2" s="1"/>
  <c r="K2689" i="2" s="1"/>
  <c r="I2688" i="2"/>
  <c r="J2688" i="2" s="1"/>
  <c r="K2688" i="2" s="1"/>
  <c r="I2687" i="2"/>
  <c r="J2687" i="2" s="1"/>
  <c r="K2687" i="2" s="1"/>
  <c r="I2686" i="2"/>
  <c r="J2686" i="2" s="1"/>
  <c r="K2686" i="2" s="1"/>
  <c r="I2685" i="2"/>
  <c r="J2685" i="2" s="1"/>
  <c r="K2685" i="2" s="1"/>
  <c r="I2684" i="2"/>
  <c r="J2684" i="2" s="1"/>
  <c r="K2684" i="2" s="1"/>
  <c r="I2683" i="2"/>
  <c r="J2683" i="2" s="1"/>
  <c r="K2683" i="2" s="1"/>
  <c r="I2682" i="2"/>
  <c r="J2682" i="2" s="1"/>
  <c r="K2682" i="2" s="1"/>
  <c r="I2681" i="2"/>
  <c r="J2681" i="2" s="1"/>
  <c r="K2681" i="2" s="1"/>
  <c r="I2680" i="2"/>
  <c r="J2680" i="2" s="1"/>
  <c r="K2680" i="2" s="1"/>
  <c r="I2679" i="2"/>
  <c r="J2679" i="2" s="1"/>
  <c r="K2679" i="2" s="1"/>
  <c r="I2678" i="2"/>
  <c r="J2678" i="2" s="1"/>
  <c r="K2678" i="2" s="1"/>
  <c r="I2677" i="2"/>
  <c r="J2677" i="2" s="1"/>
  <c r="K2677" i="2" s="1"/>
  <c r="I2676" i="2"/>
  <c r="J2676" i="2" s="1"/>
  <c r="K2676" i="2" s="1"/>
  <c r="I2675" i="2"/>
  <c r="J2675" i="2" s="1"/>
  <c r="K2675" i="2" s="1"/>
  <c r="I2674" i="2"/>
  <c r="J2674" i="2" s="1"/>
  <c r="K2674" i="2" s="1"/>
  <c r="I2673" i="2"/>
  <c r="J2673" i="2" s="1"/>
  <c r="K2673" i="2" s="1"/>
  <c r="I2672" i="2"/>
  <c r="J2672" i="2" s="1"/>
  <c r="K2672" i="2" s="1"/>
  <c r="I2671" i="2"/>
  <c r="J2671" i="2" s="1"/>
  <c r="K2671" i="2" s="1"/>
  <c r="I2670" i="2"/>
  <c r="J2670" i="2" s="1"/>
  <c r="K2670" i="2" s="1"/>
  <c r="I2669" i="2"/>
  <c r="J2669" i="2" s="1"/>
  <c r="K2669" i="2" s="1"/>
  <c r="I2668" i="2"/>
  <c r="J2668" i="2" s="1"/>
  <c r="K2668" i="2" s="1"/>
  <c r="I2667" i="2"/>
  <c r="J2667" i="2" s="1"/>
  <c r="K2667" i="2" s="1"/>
  <c r="I2666" i="2"/>
  <c r="J2666" i="2" s="1"/>
  <c r="K2666" i="2" s="1"/>
  <c r="I2665" i="2"/>
  <c r="J2665" i="2" s="1"/>
  <c r="K2665" i="2" s="1"/>
  <c r="I2664" i="2"/>
  <c r="J2664" i="2" s="1"/>
  <c r="K2664" i="2" s="1"/>
  <c r="I2663" i="2"/>
  <c r="J2663" i="2" s="1"/>
  <c r="K2663" i="2" s="1"/>
  <c r="I2662" i="2"/>
  <c r="J2662" i="2" s="1"/>
  <c r="K2662" i="2" s="1"/>
  <c r="I2661" i="2"/>
  <c r="J2661" i="2" s="1"/>
  <c r="K2661" i="2" s="1"/>
  <c r="I2660" i="2"/>
  <c r="J2660" i="2" s="1"/>
  <c r="K2660" i="2" s="1"/>
  <c r="I2659" i="2"/>
  <c r="J2659" i="2" s="1"/>
  <c r="K2659" i="2" s="1"/>
  <c r="I2658" i="2"/>
  <c r="J2658" i="2" s="1"/>
  <c r="K2658" i="2" s="1"/>
  <c r="I2657" i="2"/>
  <c r="J2657" i="2" s="1"/>
  <c r="K2657" i="2" s="1"/>
  <c r="I2656" i="2"/>
  <c r="J2656" i="2" s="1"/>
  <c r="K2656" i="2" s="1"/>
  <c r="I2655" i="2"/>
  <c r="J2655" i="2" s="1"/>
  <c r="K2655" i="2" s="1"/>
  <c r="I2654" i="2"/>
  <c r="J2654" i="2" s="1"/>
  <c r="K2654" i="2" s="1"/>
  <c r="I2653" i="2"/>
  <c r="J2653" i="2" s="1"/>
  <c r="K2653" i="2" s="1"/>
  <c r="I2652" i="2"/>
  <c r="J2652" i="2" s="1"/>
  <c r="K2652" i="2" s="1"/>
  <c r="I2651" i="2"/>
  <c r="J2651" i="2" s="1"/>
  <c r="K2651" i="2" s="1"/>
  <c r="I2650" i="2"/>
  <c r="J2650" i="2" s="1"/>
  <c r="K2650" i="2" s="1"/>
  <c r="I2649" i="2"/>
  <c r="J2649" i="2" s="1"/>
  <c r="K2649" i="2" s="1"/>
  <c r="I2648" i="2"/>
  <c r="J2648" i="2" s="1"/>
  <c r="K2648" i="2" s="1"/>
  <c r="I2647" i="2"/>
  <c r="J2647" i="2" s="1"/>
  <c r="K2647" i="2" s="1"/>
  <c r="I2646" i="2"/>
  <c r="J2646" i="2" s="1"/>
  <c r="K2646" i="2" s="1"/>
  <c r="I2645" i="2"/>
  <c r="J2645" i="2" s="1"/>
  <c r="K2645" i="2" s="1"/>
  <c r="I2644" i="2"/>
  <c r="J2644" i="2" s="1"/>
  <c r="K2644" i="2" s="1"/>
  <c r="I2643" i="2"/>
  <c r="J2643" i="2" s="1"/>
  <c r="K2643" i="2" s="1"/>
  <c r="I2642" i="2"/>
  <c r="J2642" i="2" s="1"/>
  <c r="K2642" i="2" s="1"/>
  <c r="I2641" i="2"/>
  <c r="J2641" i="2" s="1"/>
  <c r="K2641" i="2" s="1"/>
  <c r="I2640" i="2"/>
  <c r="J2640" i="2" s="1"/>
  <c r="K2640" i="2" s="1"/>
  <c r="I2639" i="2"/>
  <c r="J2639" i="2" s="1"/>
  <c r="K2639" i="2" s="1"/>
  <c r="I2638" i="2"/>
  <c r="J2638" i="2" s="1"/>
  <c r="K2638" i="2" s="1"/>
  <c r="I2637" i="2"/>
  <c r="J2637" i="2" s="1"/>
  <c r="K2637" i="2" s="1"/>
  <c r="I2636" i="2"/>
  <c r="J2636" i="2" s="1"/>
  <c r="K2636" i="2" s="1"/>
  <c r="I2635" i="2"/>
  <c r="J2635" i="2" s="1"/>
  <c r="K2635" i="2" s="1"/>
  <c r="I2634" i="2"/>
  <c r="J2634" i="2" s="1"/>
  <c r="K2634" i="2" s="1"/>
  <c r="I2633" i="2"/>
  <c r="J2633" i="2" s="1"/>
  <c r="K2633" i="2" s="1"/>
  <c r="I2632" i="2"/>
  <c r="J2632" i="2" s="1"/>
  <c r="K2632" i="2" s="1"/>
  <c r="I2631" i="2"/>
  <c r="J2631" i="2" s="1"/>
  <c r="K2631" i="2" s="1"/>
  <c r="I2630" i="2"/>
  <c r="J2630" i="2" s="1"/>
  <c r="K2630" i="2" s="1"/>
  <c r="I2629" i="2"/>
  <c r="J2629" i="2" s="1"/>
  <c r="K2629" i="2" s="1"/>
  <c r="I2628" i="2"/>
  <c r="J2628" i="2" s="1"/>
  <c r="K2628" i="2" s="1"/>
  <c r="I2627" i="2"/>
  <c r="J2627" i="2" s="1"/>
  <c r="K2627" i="2" s="1"/>
  <c r="I2626" i="2"/>
  <c r="J2626" i="2" s="1"/>
  <c r="K2626" i="2" s="1"/>
  <c r="I2625" i="2"/>
  <c r="J2625" i="2" s="1"/>
  <c r="K2625" i="2" s="1"/>
  <c r="I2624" i="2"/>
  <c r="J2624" i="2" s="1"/>
  <c r="K2624" i="2" s="1"/>
  <c r="I2623" i="2"/>
  <c r="J2623" i="2" s="1"/>
  <c r="K2623" i="2" s="1"/>
  <c r="I2622" i="2"/>
  <c r="J2622" i="2" s="1"/>
  <c r="K2622" i="2" s="1"/>
  <c r="I2621" i="2"/>
  <c r="J2621" i="2" s="1"/>
  <c r="K2621" i="2" s="1"/>
  <c r="I2620" i="2"/>
  <c r="J2620" i="2" s="1"/>
  <c r="K2620" i="2" s="1"/>
  <c r="I2619" i="2"/>
  <c r="J2619" i="2" s="1"/>
  <c r="K2619" i="2" s="1"/>
  <c r="I2618" i="2"/>
  <c r="J2618" i="2" s="1"/>
  <c r="K2618" i="2" s="1"/>
  <c r="I2617" i="2"/>
  <c r="J2617" i="2" s="1"/>
  <c r="K2617" i="2" s="1"/>
  <c r="I2616" i="2"/>
  <c r="J2616" i="2" s="1"/>
  <c r="K2616" i="2" s="1"/>
  <c r="I2615" i="2"/>
  <c r="J2615" i="2" s="1"/>
  <c r="K2615" i="2" s="1"/>
  <c r="I2614" i="2"/>
  <c r="J2614" i="2" s="1"/>
  <c r="K2614" i="2" s="1"/>
  <c r="I2613" i="2"/>
  <c r="J2613" i="2" s="1"/>
  <c r="K2613" i="2" s="1"/>
  <c r="I2612" i="2"/>
  <c r="J2612" i="2" s="1"/>
  <c r="K2612" i="2" s="1"/>
  <c r="I2611" i="2"/>
  <c r="J2611" i="2" s="1"/>
  <c r="K2611" i="2" s="1"/>
  <c r="I2610" i="2"/>
  <c r="J2610" i="2" s="1"/>
  <c r="K2610" i="2" s="1"/>
  <c r="I2609" i="2"/>
  <c r="J2609" i="2" s="1"/>
  <c r="K2609" i="2" s="1"/>
  <c r="I2608" i="2"/>
  <c r="J2608" i="2" s="1"/>
  <c r="K2608" i="2" s="1"/>
  <c r="I2607" i="2"/>
  <c r="J2607" i="2" s="1"/>
  <c r="K2607" i="2" s="1"/>
  <c r="I2606" i="2"/>
  <c r="J2606" i="2" s="1"/>
  <c r="K2606" i="2" s="1"/>
  <c r="I2605" i="2"/>
  <c r="J2605" i="2" s="1"/>
  <c r="K2605" i="2" s="1"/>
  <c r="I2604" i="2"/>
  <c r="J2604" i="2" s="1"/>
  <c r="K2604" i="2" s="1"/>
  <c r="I2603" i="2"/>
  <c r="J2603" i="2" s="1"/>
  <c r="K2603" i="2" s="1"/>
  <c r="I2602" i="2"/>
  <c r="J2602" i="2" s="1"/>
  <c r="K2602" i="2" s="1"/>
  <c r="I2601" i="2"/>
  <c r="J2601" i="2" s="1"/>
  <c r="K2601" i="2" s="1"/>
  <c r="I2600" i="2"/>
  <c r="J2600" i="2" s="1"/>
  <c r="K2600" i="2" s="1"/>
  <c r="I2599" i="2"/>
  <c r="J2599" i="2" s="1"/>
  <c r="K2599" i="2" s="1"/>
  <c r="I2598" i="2"/>
  <c r="J2598" i="2" s="1"/>
  <c r="K2598" i="2" s="1"/>
  <c r="I2597" i="2"/>
  <c r="J2597" i="2" s="1"/>
  <c r="K2597" i="2" s="1"/>
  <c r="I2596" i="2"/>
  <c r="J2596" i="2" s="1"/>
  <c r="K2596" i="2" s="1"/>
  <c r="I2595" i="2"/>
  <c r="J2595" i="2" s="1"/>
  <c r="K2595" i="2" s="1"/>
  <c r="I2594" i="2"/>
  <c r="J2594" i="2" s="1"/>
  <c r="K2594" i="2" s="1"/>
  <c r="I2593" i="2"/>
  <c r="J2593" i="2" s="1"/>
  <c r="K2593" i="2" s="1"/>
  <c r="I2592" i="2"/>
  <c r="J2592" i="2" s="1"/>
  <c r="K2592" i="2" s="1"/>
  <c r="I2591" i="2"/>
  <c r="J2591" i="2" s="1"/>
  <c r="K2591" i="2" s="1"/>
  <c r="I2590" i="2"/>
  <c r="J2590" i="2" s="1"/>
  <c r="K2590" i="2" s="1"/>
  <c r="I2589" i="2"/>
  <c r="J2589" i="2" s="1"/>
  <c r="K2589" i="2" s="1"/>
  <c r="I2588" i="2"/>
  <c r="J2588" i="2" s="1"/>
  <c r="K2588" i="2" s="1"/>
  <c r="I2587" i="2"/>
  <c r="J2587" i="2" s="1"/>
  <c r="K2587" i="2" s="1"/>
  <c r="I2586" i="2"/>
  <c r="J2586" i="2" s="1"/>
  <c r="K2586" i="2" s="1"/>
  <c r="I2585" i="2"/>
  <c r="J2585" i="2" s="1"/>
  <c r="K2585" i="2" s="1"/>
  <c r="I2584" i="2"/>
  <c r="J2584" i="2" s="1"/>
  <c r="K2584" i="2" s="1"/>
  <c r="I2583" i="2"/>
  <c r="J2583" i="2" s="1"/>
  <c r="K2583" i="2" s="1"/>
  <c r="I2582" i="2"/>
  <c r="J2582" i="2" s="1"/>
  <c r="K2582" i="2" s="1"/>
  <c r="I2581" i="2"/>
  <c r="J2581" i="2" s="1"/>
  <c r="K2581" i="2" s="1"/>
  <c r="I2580" i="2"/>
  <c r="J2580" i="2" s="1"/>
  <c r="K2580" i="2" s="1"/>
  <c r="I2579" i="2"/>
  <c r="J2579" i="2" s="1"/>
  <c r="K2579" i="2" s="1"/>
  <c r="I2578" i="2"/>
  <c r="J2578" i="2" s="1"/>
  <c r="K2578" i="2" s="1"/>
  <c r="I2577" i="2"/>
  <c r="J2577" i="2" s="1"/>
  <c r="K2577" i="2" s="1"/>
  <c r="I2576" i="2"/>
  <c r="J2576" i="2" s="1"/>
  <c r="K2576" i="2" s="1"/>
  <c r="I2575" i="2"/>
  <c r="J2575" i="2" s="1"/>
  <c r="K2575" i="2" s="1"/>
  <c r="I2574" i="2"/>
  <c r="J2574" i="2" s="1"/>
  <c r="K2574" i="2" s="1"/>
  <c r="I2573" i="2"/>
  <c r="J2573" i="2" s="1"/>
  <c r="K2573" i="2" s="1"/>
  <c r="I2572" i="2"/>
  <c r="J2572" i="2" s="1"/>
  <c r="K2572" i="2" s="1"/>
  <c r="I2571" i="2"/>
  <c r="J2571" i="2" s="1"/>
  <c r="K2571" i="2" s="1"/>
  <c r="I2570" i="2"/>
  <c r="J2570" i="2" s="1"/>
  <c r="K2570" i="2" s="1"/>
  <c r="I2569" i="2"/>
  <c r="J2569" i="2" s="1"/>
  <c r="K2569" i="2" s="1"/>
  <c r="I2568" i="2"/>
  <c r="J2568" i="2" s="1"/>
  <c r="K2568" i="2" s="1"/>
  <c r="I2567" i="2"/>
  <c r="J2567" i="2" s="1"/>
  <c r="K2567" i="2" s="1"/>
  <c r="I2566" i="2"/>
  <c r="J2566" i="2" s="1"/>
  <c r="K2566" i="2" s="1"/>
  <c r="I2565" i="2"/>
  <c r="J2565" i="2" s="1"/>
  <c r="K2565" i="2" s="1"/>
  <c r="I2564" i="2"/>
  <c r="J2564" i="2" s="1"/>
  <c r="K2564" i="2" s="1"/>
  <c r="I2563" i="2"/>
  <c r="J2563" i="2" s="1"/>
  <c r="K2563" i="2" s="1"/>
  <c r="I2562" i="2"/>
  <c r="J2562" i="2" s="1"/>
  <c r="K2562" i="2" s="1"/>
  <c r="I2561" i="2"/>
  <c r="J2561" i="2" s="1"/>
  <c r="K2561" i="2" s="1"/>
  <c r="I2560" i="2"/>
  <c r="J2560" i="2" s="1"/>
  <c r="K2560" i="2" s="1"/>
  <c r="I2559" i="2"/>
  <c r="J2559" i="2" s="1"/>
  <c r="K2559" i="2" s="1"/>
  <c r="I2558" i="2"/>
  <c r="J2558" i="2" s="1"/>
  <c r="K2558" i="2" s="1"/>
  <c r="I2557" i="2"/>
  <c r="J2557" i="2" s="1"/>
  <c r="K2557" i="2" s="1"/>
  <c r="I2556" i="2"/>
  <c r="J2556" i="2" s="1"/>
  <c r="K2556" i="2" s="1"/>
  <c r="I2555" i="2"/>
  <c r="J2555" i="2" s="1"/>
  <c r="K2555" i="2" s="1"/>
  <c r="I2554" i="2"/>
  <c r="J2554" i="2" s="1"/>
  <c r="K2554" i="2" s="1"/>
  <c r="I2553" i="2"/>
  <c r="J2553" i="2" s="1"/>
  <c r="K2553" i="2" s="1"/>
  <c r="I2552" i="2"/>
  <c r="J2552" i="2" s="1"/>
  <c r="K2552" i="2" s="1"/>
  <c r="I2551" i="2"/>
  <c r="J2551" i="2" s="1"/>
  <c r="K2551" i="2" s="1"/>
  <c r="I2550" i="2"/>
  <c r="J2550" i="2" s="1"/>
  <c r="K2550" i="2" s="1"/>
  <c r="I2549" i="2"/>
  <c r="J2549" i="2" s="1"/>
  <c r="K2549" i="2" s="1"/>
  <c r="I2548" i="2"/>
  <c r="J2548" i="2" s="1"/>
  <c r="K2548" i="2" s="1"/>
  <c r="I2547" i="2"/>
  <c r="J2547" i="2" s="1"/>
  <c r="K2547" i="2" s="1"/>
  <c r="I2546" i="2"/>
  <c r="J2546" i="2" s="1"/>
  <c r="K2546" i="2" s="1"/>
  <c r="I2545" i="2"/>
  <c r="J2545" i="2" s="1"/>
  <c r="K2545" i="2" s="1"/>
  <c r="I2544" i="2"/>
  <c r="J2544" i="2" s="1"/>
  <c r="K2544" i="2" s="1"/>
  <c r="I2543" i="2"/>
  <c r="J2543" i="2" s="1"/>
  <c r="K2543" i="2" s="1"/>
  <c r="I2542" i="2"/>
  <c r="J2542" i="2" s="1"/>
  <c r="K2542" i="2" s="1"/>
  <c r="I2541" i="2"/>
  <c r="J2541" i="2" s="1"/>
  <c r="K2541" i="2" s="1"/>
  <c r="I2540" i="2"/>
  <c r="J2540" i="2" s="1"/>
  <c r="K2540" i="2" s="1"/>
  <c r="I2539" i="2"/>
  <c r="J2539" i="2" s="1"/>
  <c r="K2539" i="2" s="1"/>
  <c r="I2538" i="2"/>
  <c r="J2538" i="2" s="1"/>
  <c r="K2538" i="2" s="1"/>
  <c r="I2537" i="2"/>
  <c r="J2537" i="2" s="1"/>
  <c r="K2537" i="2" s="1"/>
  <c r="I2536" i="2"/>
  <c r="J2536" i="2" s="1"/>
  <c r="K2536" i="2" s="1"/>
  <c r="I2535" i="2"/>
  <c r="J2535" i="2" s="1"/>
  <c r="K2535" i="2" s="1"/>
  <c r="I2534" i="2"/>
  <c r="J2534" i="2" s="1"/>
  <c r="K2534" i="2" s="1"/>
  <c r="I2533" i="2"/>
  <c r="J2533" i="2" s="1"/>
  <c r="K2533" i="2" s="1"/>
  <c r="I2532" i="2"/>
  <c r="J2532" i="2" s="1"/>
  <c r="K2532" i="2" s="1"/>
  <c r="I2531" i="2"/>
  <c r="J2531" i="2" s="1"/>
  <c r="K2531" i="2" s="1"/>
  <c r="I2530" i="2"/>
  <c r="J2530" i="2" s="1"/>
  <c r="K2530" i="2" s="1"/>
  <c r="I2529" i="2"/>
  <c r="J2529" i="2" s="1"/>
  <c r="K2529" i="2" s="1"/>
  <c r="I2528" i="2"/>
  <c r="J2528" i="2" s="1"/>
  <c r="K2528" i="2" s="1"/>
  <c r="I2527" i="2"/>
  <c r="J2527" i="2" s="1"/>
  <c r="K2527" i="2" s="1"/>
  <c r="I2526" i="2"/>
  <c r="J2526" i="2" s="1"/>
  <c r="K2526" i="2" s="1"/>
  <c r="I2525" i="2"/>
  <c r="J2525" i="2" s="1"/>
  <c r="K2525" i="2" s="1"/>
  <c r="I2524" i="2"/>
  <c r="J2524" i="2" s="1"/>
  <c r="K2524" i="2" s="1"/>
  <c r="I2523" i="2"/>
  <c r="J2523" i="2" s="1"/>
  <c r="K2523" i="2" s="1"/>
  <c r="I2522" i="2"/>
  <c r="J2522" i="2" s="1"/>
  <c r="K2522" i="2" s="1"/>
  <c r="I2521" i="2"/>
  <c r="J2521" i="2" s="1"/>
  <c r="K2521" i="2" s="1"/>
  <c r="I2520" i="2"/>
  <c r="J2520" i="2" s="1"/>
  <c r="K2520" i="2" s="1"/>
  <c r="I2519" i="2"/>
  <c r="J2519" i="2" s="1"/>
  <c r="K2519" i="2" s="1"/>
  <c r="I2518" i="2"/>
  <c r="J2518" i="2" s="1"/>
  <c r="K2518" i="2" s="1"/>
  <c r="I2517" i="2"/>
  <c r="J2517" i="2" s="1"/>
  <c r="K2517" i="2" s="1"/>
  <c r="I2516" i="2"/>
  <c r="J2516" i="2" s="1"/>
  <c r="K2516" i="2" s="1"/>
  <c r="I2515" i="2"/>
  <c r="J2515" i="2" s="1"/>
  <c r="K2515" i="2" s="1"/>
  <c r="I2514" i="2"/>
  <c r="J2514" i="2" s="1"/>
  <c r="K2514" i="2" s="1"/>
  <c r="I2513" i="2"/>
  <c r="J2513" i="2" s="1"/>
  <c r="K2513" i="2" s="1"/>
  <c r="I2512" i="2"/>
  <c r="J2512" i="2" s="1"/>
  <c r="K2512" i="2" s="1"/>
  <c r="I2511" i="2"/>
  <c r="J2511" i="2" s="1"/>
  <c r="K2511" i="2" s="1"/>
  <c r="I2510" i="2"/>
  <c r="J2510" i="2" s="1"/>
  <c r="K2510" i="2" s="1"/>
  <c r="I2509" i="2"/>
  <c r="J2509" i="2" s="1"/>
  <c r="K2509" i="2" s="1"/>
  <c r="I2508" i="2"/>
  <c r="J2508" i="2" s="1"/>
  <c r="K2508" i="2" s="1"/>
  <c r="I2507" i="2"/>
  <c r="J2507" i="2" s="1"/>
  <c r="K2507" i="2" s="1"/>
  <c r="I2506" i="2"/>
  <c r="J2506" i="2" s="1"/>
  <c r="K2506" i="2" s="1"/>
  <c r="I2505" i="2"/>
  <c r="J2505" i="2" s="1"/>
  <c r="K2505" i="2" s="1"/>
  <c r="I2504" i="2"/>
  <c r="J2504" i="2" s="1"/>
  <c r="K2504" i="2" s="1"/>
  <c r="I2503" i="2"/>
  <c r="J2503" i="2" s="1"/>
  <c r="K2503" i="2" s="1"/>
  <c r="I2502" i="2"/>
  <c r="J2502" i="2" s="1"/>
  <c r="K2502" i="2" s="1"/>
  <c r="I2501" i="2"/>
  <c r="J2501" i="2" s="1"/>
  <c r="K2501" i="2" s="1"/>
  <c r="I2500" i="2"/>
  <c r="J2500" i="2" s="1"/>
  <c r="K2500" i="2" s="1"/>
  <c r="I2499" i="2"/>
  <c r="J2499" i="2" s="1"/>
  <c r="K2499" i="2" s="1"/>
  <c r="I2498" i="2"/>
  <c r="J2498" i="2" s="1"/>
  <c r="K2498" i="2" s="1"/>
  <c r="I2497" i="2"/>
  <c r="J2497" i="2" s="1"/>
  <c r="K2497" i="2" s="1"/>
  <c r="I2496" i="2"/>
  <c r="J2496" i="2" s="1"/>
  <c r="K2496" i="2" s="1"/>
  <c r="I2495" i="2"/>
  <c r="J2495" i="2" s="1"/>
  <c r="K2495" i="2" s="1"/>
  <c r="I2494" i="2"/>
  <c r="J2494" i="2" s="1"/>
  <c r="K2494" i="2" s="1"/>
  <c r="I2493" i="2"/>
  <c r="J2493" i="2" s="1"/>
  <c r="K2493" i="2" s="1"/>
  <c r="I2492" i="2"/>
  <c r="J2492" i="2" s="1"/>
  <c r="K2492" i="2" s="1"/>
  <c r="I2491" i="2"/>
  <c r="J2491" i="2" s="1"/>
  <c r="K2491" i="2" s="1"/>
  <c r="I2490" i="2"/>
  <c r="J2490" i="2" s="1"/>
  <c r="K2490" i="2" s="1"/>
  <c r="I2489" i="2"/>
  <c r="J2489" i="2" s="1"/>
  <c r="K2489" i="2" s="1"/>
  <c r="I2488" i="2"/>
  <c r="J2488" i="2" s="1"/>
  <c r="K2488" i="2" s="1"/>
  <c r="I2487" i="2"/>
  <c r="J2487" i="2" s="1"/>
  <c r="K2487" i="2" s="1"/>
  <c r="I2486" i="2"/>
  <c r="J2486" i="2" s="1"/>
  <c r="K2486" i="2" s="1"/>
  <c r="I2485" i="2"/>
  <c r="J2485" i="2" s="1"/>
  <c r="K2485" i="2" s="1"/>
  <c r="I2484" i="2"/>
  <c r="J2484" i="2" s="1"/>
  <c r="K2484" i="2" s="1"/>
  <c r="I2483" i="2"/>
  <c r="J2483" i="2" s="1"/>
  <c r="K2483" i="2" s="1"/>
  <c r="I2482" i="2"/>
  <c r="J2482" i="2" s="1"/>
  <c r="K2482" i="2" s="1"/>
  <c r="I2481" i="2"/>
  <c r="J2481" i="2" s="1"/>
  <c r="K2481" i="2" s="1"/>
  <c r="I2480" i="2"/>
  <c r="J2480" i="2" s="1"/>
  <c r="K2480" i="2" s="1"/>
  <c r="I2479" i="2"/>
  <c r="J2479" i="2" s="1"/>
  <c r="K2479" i="2" s="1"/>
  <c r="I2478" i="2"/>
  <c r="J2478" i="2" s="1"/>
  <c r="K2478" i="2" s="1"/>
  <c r="I2477" i="2"/>
  <c r="J2477" i="2" s="1"/>
  <c r="K2477" i="2" s="1"/>
  <c r="I2476" i="2"/>
  <c r="J2476" i="2" s="1"/>
  <c r="K2476" i="2" s="1"/>
  <c r="I2475" i="2"/>
  <c r="J2475" i="2" s="1"/>
  <c r="K2475" i="2" s="1"/>
  <c r="I2474" i="2"/>
  <c r="J2474" i="2" s="1"/>
  <c r="K2474" i="2" s="1"/>
  <c r="I2473" i="2"/>
  <c r="J2473" i="2" s="1"/>
  <c r="K2473" i="2" s="1"/>
  <c r="I2472" i="2"/>
  <c r="J2472" i="2" s="1"/>
  <c r="K2472" i="2" s="1"/>
  <c r="I2471" i="2"/>
  <c r="J2471" i="2" s="1"/>
  <c r="K2471" i="2" s="1"/>
  <c r="I2470" i="2"/>
  <c r="J2470" i="2" s="1"/>
  <c r="K2470" i="2" s="1"/>
  <c r="I2469" i="2"/>
  <c r="J2469" i="2" s="1"/>
  <c r="K2469" i="2" s="1"/>
  <c r="I2468" i="2"/>
  <c r="J2468" i="2" s="1"/>
  <c r="K2468" i="2" s="1"/>
  <c r="I2467" i="2"/>
  <c r="J2467" i="2" s="1"/>
  <c r="K2467" i="2" s="1"/>
  <c r="I2466" i="2"/>
  <c r="J2466" i="2" s="1"/>
  <c r="K2466" i="2" s="1"/>
  <c r="I2465" i="2"/>
  <c r="J2465" i="2" s="1"/>
  <c r="K2465" i="2" s="1"/>
  <c r="I2464" i="2"/>
  <c r="J2464" i="2" s="1"/>
  <c r="K2464" i="2" s="1"/>
  <c r="I2463" i="2"/>
  <c r="J2463" i="2" s="1"/>
  <c r="K2463" i="2" s="1"/>
  <c r="I2462" i="2"/>
  <c r="J2462" i="2" s="1"/>
  <c r="K2462" i="2" s="1"/>
  <c r="I2461" i="2"/>
  <c r="J2461" i="2" s="1"/>
  <c r="K2461" i="2" s="1"/>
  <c r="I2460" i="2"/>
  <c r="J2460" i="2" s="1"/>
  <c r="K2460" i="2" s="1"/>
  <c r="I2459" i="2"/>
  <c r="J2459" i="2" s="1"/>
  <c r="K2459" i="2" s="1"/>
  <c r="I2458" i="2"/>
  <c r="J2458" i="2" s="1"/>
  <c r="K2458" i="2" s="1"/>
  <c r="I2457" i="2"/>
  <c r="J2457" i="2" s="1"/>
  <c r="K2457" i="2" s="1"/>
  <c r="I2456" i="2"/>
  <c r="J2456" i="2" s="1"/>
  <c r="K2456" i="2" s="1"/>
  <c r="I2455" i="2"/>
  <c r="J2455" i="2" s="1"/>
  <c r="K2455" i="2" s="1"/>
  <c r="I2454" i="2"/>
  <c r="J2454" i="2" s="1"/>
  <c r="K2454" i="2" s="1"/>
  <c r="I2453" i="2"/>
  <c r="J2453" i="2" s="1"/>
  <c r="K2453" i="2" s="1"/>
  <c r="I2452" i="2"/>
  <c r="J2452" i="2" s="1"/>
  <c r="K2452" i="2" s="1"/>
  <c r="I2451" i="2"/>
  <c r="J2451" i="2" s="1"/>
  <c r="K2451" i="2" s="1"/>
  <c r="I2450" i="2"/>
  <c r="J2450" i="2" s="1"/>
  <c r="K2450" i="2" s="1"/>
  <c r="I2449" i="2"/>
  <c r="J2449" i="2" s="1"/>
  <c r="K2449" i="2" s="1"/>
  <c r="I2448" i="2"/>
  <c r="J2448" i="2" s="1"/>
  <c r="K2448" i="2" s="1"/>
  <c r="I2447" i="2"/>
  <c r="J2447" i="2" s="1"/>
  <c r="K2447" i="2" s="1"/>
  <c r="I2446" i="2"/>
  <c r="J2446" i="2" s="1"/>
  <c r="K2446" i="2" s="1"/>
  <c r="I2445" i="2"/>
  <c r="J2445" i="2" s="1"/>
  <c r="K2445" i="2" s="1"/>
  <c r="I2444" i="2"/>
  <c r="J2444" i="2" s="1"/>
  <c r="K2444" i="2" s="1"/>
  <c r="I2443" i="2"/>
  <c r="J2443" i="2" s="1"/>
  <c r="K2443" i="2" s="1"/>
  <c r="I2442" i="2"/>
  <c r="J2442" i="2" s="1"/>
  <c r="K2442" i="2" s="1"/>
  <c r="I2441" i="2"/>
  <c r="J2441" i="2" s="1"/>
  <c r="K2441" i="2" s="1"/>
  <c r="I2440" i="2"/>
  <c r="J2440" i="2" s="1"/>
  <c r="K2440" i="2" s="1"/>
  <c r="I2439" i="2"/>
  <c r="J2439" i="2" s="1"/>
  <c r="K2439" i="2" s="1"/>
  <c r="I2438" i="2"/>
  <c r="J2438" i="2" s="1"/>
  <c r="K2438" i="2" s="1"/>
  <c r="I2437" i="2"/>
  <c r="J2437" i="2" s="1"/>
  <c r="K2437" i="2" s="1"/>
  <c r="I2436" i="2"/>
  <c r="J2436" i="2" s="1"/>
  <c r="K2436" i="2" s="1"/>
  <c r="I2435" i="2"/>
  <c r="J2435" i="2" s="1"/>
  <c r="K2435" i="2" s="1"/>
  <c r="I2434" i="2"/>
  <c r="J2434" i="2" s="1"/>
  <c r="K2434" i="2" s="1"/>
  <c r="I2433" i="2"/>
  <c r="J2433" i="2" s="1"/>
  <c r="K2433" i="2" s="1"/>
  <c r="I2432" i="2"/>
  <c r="J2432" i="2" s="1"/>
  <c r="K2432" i="2" s="1"/>
  <c r="I2431" i="2"/>
  <c r="J2431" i="2" s="1"/>
  <c r="K2431" i="2" s="1"/>
  <c r="I2430" i="2"/>
  <c r="J2430" i="2" s="1"/>
  <c r="K2430" i="2" s="1"/>
  <c r="I2429" i="2"/>
  <c r="J2429" i="2" s="1"/>
  <c r="K2429" i="2" s="1"/>
  <c r="I2428" i="2"/>
  <c r="J2428" i="2" s="1"/>
  <c r="K2428" i="2" s="1"/>
  <c r="I2427" i="2"/>
  <c r="J2427" i="2" s="1"/>
  <c r="K2427" i="2" s="1"/>
  <c r="I2426" i="2"/>
  <c r="J2426" i="2" s="1"/>
  <c r="K2426" i="2" s="1"/>
  <c r="I2425" i="2"/>
  <c r="J2425" i="2" s="1"/>
  <c r="K2425" i="2" s="1"/>
  <c r="I2424" i="2"/>
  <c r="J2424" i="2" s="1"/>
  <c r="K2424" i="2" s="1"/>
  <c r="I2423" i="2"/>
  <c r="J2423" i="2" s="1"/>
  <c r="K2423" i="2" s="1"/>
  <c r="I2422" i="2"/>
  <c r="J2422" i="2" s="1"/>
  <c r="K2422" i="2" s="1"/>
  <c r="I2421" i="2"/>
  <c r="J2421" i="2" s="1"/>
  <c r="K2421" i="2" s="1"/>
  <c r="I2420" i="2"/>
  <c r="J2420" i="2" s="1"/>
  <c r="K2420" i="2" s="1"/>
  <c r="I2419" i="2"/>
  <c r="J2419" i="2" s="1"/>
  <c r="K2419" i="2" s="1"/>
  <c r="I2418" i="2"/>
  <c r="J2418" i="2" s="1"/>
  <c r="K2418" i="2" s="1"/>
  <c r="I2417" i="2"/>
  <c r="J2417" i="2" s="1"/>
  <c r="K2417" i="2" s="1"/>
  <c r="I2416" i="2"/>
  <c r="J2416" i="2" s="1"/>
  <c r="K2416" i="2" s="1"/>
  <c r="I2415" i="2"/>
  <c r="J2415" i="2" s="1"/>
  <c r="K2415" i="2" s="1"/>
  <c r="I2414" i="2"/>
  <c r="J2414" i="2" s="1"/>
  <c r="K2414" i="2" s="1"/>
  <c r="I2413" i="2"/>
  <c r="J2413" i="2" s="1"/>
  <c r="K2413" i="2" s="1"/>
  <c r="I2412" i="2"/>
  <c r="J2412" i="2" s="1"/>
  <c r="K2412" i="2" s="1"/>
  <c r="I2411" i="2"/>
  <c r="J2411" i="2" s="1"/>
  <c r="K2411" i="2" s="1"/>
  <c r="I2410" i="2"/>
  <c r="J2410" i="2" s="1"/>
  <c r="K2410" i="2" s="1"/>
  <c r="I2409" i="2"/>
  <c r="J2409" i="2" s="1"/>
  <c r="K2409" i="2" s="1"/>
  <c r="I2408" i="2"/>
  <c r="J2408" i="2" s="1"/>
  <c r="K2408" i="2" s="1"/>
  <c r="I2407" i="2"/>
  <c r="J2407" i="2" s="1"/>
  <c r="K2407" i="2" s="1"/>
  <c r="I2406" i="2"/>
  <c r="J2406" i="2" s="1"/>
  <c r="K2406" i="2" s="1"/>
  <c r="I2405" i="2"/>
  <c r="J2405" i="2" s="1"/>
  <c r="K2405" i="2" s="1"/>
  <c r="I2404" i="2"/>
  <c r="J2404" i="2" s="1"/>
  <c r="K2404" i="2" s="1"/>
  <c r="I2403" i="2"/>
  <c r="J2403" i="2" s="1"/>
  <c r="K2403" i="2" s="1"/>
  <c r="I2402" i="2"/>
  <c r="J2402" i="2" s="1"/>
  <c r="K2402" i="2" s="1"/>
  <c r="I2401" i="2"/>
  <c r="J2401" i="2" s="1"/>
  <c r="K2401" i="2" s="1"/>
  <c r="I2400" i="2"/>
  <c r="J2400" i="2" s="1"/>
  <c r="K2400" i="2" s="1"/>
  <c r="I2399" i="2"/>
  <c r="J2399" i="2" s="1"/>
  <c r="K2399" i="2" s="1"/>
  <c r="I2398" i="2"/>
  <c r="J2398" i="2" s="1"/>
  <c r="K2398" i="2" s="1"/>
  <c r="I2397" i="2"/>
  <c r="J2397" i="2" s="1"/>
  <c r="K2397" i="2" s="1"/>
  <c r="I2396" i="2"/>
  <c r="J2396" i="2" s="1"/>
  <c r="K2396" i="2" s="1"/>
  <c r="I2395" i="2"/>
  <c r="J2395" i="2" s="1"/>
  <c r="K2395" i="2" s="1"/>
  <c r="I2394" i="2"/>
  <c r="J2394" i="2" s="1"/>
  <c r="K2394" i="2" s="1"/>
  <c r="I2393" i="2"/>
  <c r="J2393" i="2" s="1"/>
  <c r="K2393" i="2" s="1"/>
  <c r="I2392" i="2"/>
  <c r="J2392" i="2" s="1"/>
  <c r="K2392" i="2" s="1"/>
  <c r="I2391" i="2"/>
  <c r="J2391" i="2" s="1"/>
  <c r="K2391" i="2" s="1"/>
  <c r="I2390" i="2"/>
  <c r="J2390" i="2" s="1"/>
  <c r="K2390" i="2" s="1"/>
  <c r="I2389" i="2"/>
  <c r="J2389" i="2" s="1"/>
  <c r="K2389" i="2" s="1"/>
  <c r="I2388" i="2"/>
  <c r="J2388" i="2" s="1"/>
  <c r="K2388" i="2" s="1"/>
  <c r="I2387" i="2"/>
  <c r="J2387" i="2" s="1"/>
  <c r="K2387" i="2" s="1"/>
  <c r="I2386" i="2"/>
  <c r="J2386" i="2" s="1"/>
  <c r="K2386" i="2" s="1"/>
  <c r="I2385" i="2"/>
  <c r="J2385" i="2" s="1"/>
  <c r="K2385" i="2" s="1"/>
  <c r="I2384" i="2"/>
  <c r="J2384" i="2" s="1"/>
  <c r="K2384" i="2" s="1"/>
  <c r="I2383" i="2"/>
  <c r="J2383" i="2" s="1"/>
  <c r="K2383" i="2" s="1"/>
  <c r="I2382" i="2"/>
  <c r="J2382" i="2" s="1"/>
  <c r="K2382" i="2" s="1"/>
  <c r="I2381" i="2"/>
  <c r="J2381" i="2" s="1"/>
  <c r="K2381" i="2" s="1"/>
  <c r="I2380" i="2"/>
  <c r="J2380" i="2" s="1"/>
  <c r="K2380" i="2" s="1"/>
  <c r="I2379" i="2"/>
  <c r="J2379" i="2" s="1"/>
  <c r="K2379" i="2" s="1"/>
  <c r="I2378" i="2"/>
  <c r="J2378" i="2" s="1"/>
  <c r="K2378" i="2" s="1"/>
  <c r="I2377" i="2"/>
  <c r="J2377" i="2" s="1"/>
  <c r="K2377" i="2" s="1"/>
  <c r="I2376" i="2"/>
  <c r="J2376" i="2" s="1"/>
  <c r="K2376" i="2" s="1"/>
  <c r="I2375" i="2"/>
  <c r="J2375" i="2" s="1"/>
  <c r="K2375" i="2" s="1"/>
  <c r="I2374" i="2"/>
  <c r="J2374" i="2" s="1"/>
  <c r="K2374" i="2" s="1"/>
  <c r="I2373" i="2"/>
  <c r="J2373" i="2" s="1"/>
  <c r="K2373" i="2" s="1"/>
  <c r="I2372" i="2"/>
  <c r="J2372" i="2" s="1"/>
  <c r="K2372" i="2" s="1"/>
  <c r="I2371" i="2"/>
  <c r="J2371" i="2" s="1"/>
  <c r="K2371" i="2" s="1"/>
  <c r="I2370" i="2"/>
  <c r="J2370" i="2" s="1"/>
  <c r="K2370" i="2" s="1"/>
  <c r="I2369" i="2"/>
  <c r="J2369" i="2" s="1"/>
  <c r="K2369" i="2" s="1"/>
  <c r="I2368" i="2"/>
  <c r="J2368" i="2" s="1"/>
  <c r="K2368" i="2" s="1"/>
  <c r="I2367" i="2"/>
  <c r="J2367" i="2" s="1"/>
  <c r="K2367" i="2" s="1"/>
  <c r="I2366" i="2"/>
  <c r="J2366" i="2" s="1"/>
  <c r="K2366" i="2" s="1"/>
  <c r="I2365" i="2"/>
  <c r="J2365" i="2" s="1"/>
  <c r="K2365" i="2" s="1"/>
  <c r="I2364" i="2"/>
  <c r="J2364" i="2" s="1"/>
  <c r="K2364" i="2" s="1"/>
  <c r="I2363" i="2"/>
  <c r="J2363" i="2" s="1"/>
  <c r="K2363" i="2" s="1"/>
  <c r="I2362" i="2"/>
  <c r="J2362" i="2" s="1"/>
  <c r="K2362" i="2" s="1"/>
  <c r="I2361" i="2"/>
  <c r="J2361" i="2" s="1"/>
  <c r="K2361" i="2" s="1"/>
  <c r="I2360" i="2"/>
  <c r="J2360" i="2" s="1"/>
  <c r="K2360" i="2" s="1"/>
  <c r="I2359" i="2"/>
  <c r="J2359" i="2" s="1"/>
  <c r="K2359" i="2" s="1"/>
  <c r="I2358" i="2"/>
  <c r="J2358" i="2" s="1"/>
  <c r="K2358" i="2" s="1"/>
  <c r="I2357" i="2"/>
  <c r="J2357" i="2" s="1"/>
  <c r="K2357" i="2" s="1"/>
  <c r="I2356" i="2"/>
  <c r="J2356" i="2" s="1"/>
  <c r="K2356" i="2" s="1"/>
  <c r="I2355" i="2"/>
  <c r="J2355" i="2" s="1"/>
  <c r="K2355" i="2" s="1"/>
  <c r="I2354" i="2"/>
  <c r="J2354" i="2" s="1"/>
  <c r="K2354" i="2" s="1"/>
  <c r="I2353" i="2"/>
  <c r="J2353" i="2" s="1"/>
  <c r="K2353" i="2" s="1"/>
  <c r="I2352" i="2"/>
  <c r="J2352" i="2" s="1"/>
  <c r="K2352" i="2" s="1"/>
  <c r="I2351" i="2"/>
  <c r="J2351" i="2" s="1"/>
  <c r="K2351" i="2" s="1"/>
  <c r="I2350" i="2"/>
  <c r="J2350" i="2" s="1"/>
  <c r="K2350" i="2" s="1"/>
  <c r="I2349" i="2"/>
  <c r="J2349" i="2" s="1"/>
  <c r="K2349" i="2" s="1"/>
  <c r="I2348" i="2"/>
  <c r="J2348" i="2" s="1"/>
  <c r="K2348" i="2" s="1"/>
  <c r="I2347" i="2"/>
  <c r="J2347" i="2" s="1"/>
  <c r="K2347" i="2" s="1"/>
  <c r="I2346" i="2"/>
  <c r="J2346" i="2" s="1"/>
  <c r="K2346" i="2" s="1"/>
  <c r="I2345" i="2"/>
  <c r="J2345" i="2" s="1"/>
  <c r="K2345" i="2" s="1"/>
  <c r="I2344" i="2"/>
  <c r="J2344" i="2" s="1"/>
  <c r="K2344" i="2" s="1"/>
  <c r="I2343" i="2"/>
  <c r="J2343" i="2" s="1"/>
  <c r="K2343" i="2" s="1"/>
  <c r="I2342" i="2"/>
  <c r="J2342" i="2" s="1"/>
  <c r="K2342" i="2" s="1"/>
  <c r="I2341" i="2"/>
  <c r="J2341" i="2" s="1"/>
  <c r="K2341" i="2" s="1"/>
  <c r="I2340" i="2"/>
  <c r="J2340" i="2" s="1"/>
  <c r="K2340" i="2" s="1"/>
  <c r="I2339" i="2"/>
  <c r="J2339" i="2" s="1"/>
  <c r="K2339" i="2" s="1"/>
  <c r="I2338" i="2"/>
  <c r="J2338" i="2" s="1"/>
  <c r="K2338" i="2" s="1"/>
  <c r="I2337" i="2"/>
  <c r="J2337" i="2" s="1"/>
  <c r="K2337" i="2" s="1"/>
  <c r="I2336" i="2"/>
  <c r="J2336" i="2" s="1"/>
  <c r="K2336" i="2" s="1"/>
  <c r="I2335" i="2"/>
  <c r="J2335" i="2" s="1"/>
  <c r="K2335" i="2" s="1"/>
  <c r="I2334" i="2"/>
  <c r="J2334" i="2" s="1"/>
  <c r="K2334" i="2" s="1"/>
  <c r="I2333" i="2"/>
  <c r="J2333" i="2" s="1"/>
  <c r="K2333" i="2" s="1"/>
  <c r="I2332" i="2"/>
  <c r="J2332" i="2" s="1"/>
  <c r="K2332" i="2" s="1"/>
  <c r="I2331" i="2"/>
  <c r="J2331" i="2" s="1"/>
  <c r="K2331" i="2" s="1"/>
  <c r="I2330" i="2"/>
  <c r="J2330" i="2" s="1"/>
  <c r="K2330" i="2" s="1"/>
  <c r="I2329" i="2"/>
  <c r="J2329" i="2" s="1"/>
  <c r="K2329" i="2" s="1"/>
  <c r="I2328" i="2"/>
  <c r="J2328" i="2" s="1"/>
  <c r="K2328" i="2" s="1"/>
  <c r="I2327" i="2"/>
  <c r="J2327" i="2" s="1"/>
  <c r="K2327" i="2" s="1"/>
  <c r="I2326" i="2"/>
  <c r="J2326" i="2" s="1"/>
  <c r="K2326" i="2" s="1"/>
  <c r="I2325" i="2"/>
  <c r="J2325" i="2" s="1"/>
  <c r="K2325" i="2" s="1"/>
  <c r="I2324" i="2"/>
  <c r="J2324" i="2" s="1"/>
  <c r="K2324" i="2" s="1"/>
  <c r="I2323" i="2"/>
  <c r="J2323" i="2" s="1"/>
  <c r="K2323" i="2" s="1"/>
  <c r="I2322" i="2"/>
  <c r="J2322" i="2" s="1"/>
  <c r="K2322" i="2" s="1"/>
  <c r="I2321" i="2"/>
  <c r="J2321" i="2" s="1"/>
  <c r="K2321" i="2" s="1"/>
  <c r="I2320" i="2"/>
  <c r="J2320" i="2" s="1"/>
  <c r="K2320" i="2" s="1"/>
  <c r="I2319" i="2"/>
  <c r="J2319" i="2" s="1"/>
  <c r="K2319" i="2" s="1"/>
  <c r="I2318" i="2"/>
  <c r="J2318" i="2" s="1"/>
  <c r="K2318" i="2" s="1"/>
  <c r="I2317" i="2"/>
  <c r="J2317" i="2" s="1"/>
  <c r="K2317" i="2" s="1"/>
  <c r="I2316" i="2"/>
  <c r="J2316" i="2" s="1"/>
  <c r="K2316" i="2" s="1"/>
  <c r="I2315" i="2"/>
  <c r="J2315" i="2" s="1"/>
  <c r="K2315" i="2" s="1"/>
  <c r="I2314" i="2"/>
  <c r="J2314" i="2" s="1"/>
  <c r="K2314" i="2" s="1"/>
  <c r="I2313" i="2"/>
  <c r="J2313" i="2" s="1"/>
  <c r="K2313" i="2" s="1"/>
  <c r="I2312" i="2"/>
  <c r="J2312" i="2" s="1"/>
  <c r="K2312" i="2" s="1"/>
  <c r="I2311" i="2"/>
  <c r="J2311" i="2" s="1"/>
  <c r="K2311" i="2" s="1"/>
  <c r="I2310" i="2"/>
  <c r="J2310" i="2" s="1"/>
  <c r="K2310" i="2" s="1"/>
  <c r="I2309" i="2"/>
  <c r="J2309" i="2" s="1"/>
  <c r="K2309" i="2" s="1"/>
  <c r="I2308" i="2"/>
  <c r="J2308" i="2" s="1"/>
  <c r="K2308" i="2" s="1"/>
  <c r="I2307" i="2"/>
  <c r="J2307" i="2" s="1"/>
  <c r="K2307" i="2" s="1"/>
  <c r="I2306" i="2"/>
  <c r="J2306" i="2" s="1"/>
  <c r="K2306" i="2" s="1"/>
  <c r="I2305" i="2"/>
  <c r="J2305" i="2" s="1"/>
  <c r="K2305" i="2" s="1"/>
  <c r="I2304" i="2"/>
  <c r="J2304" i="2" s="1"/>
  <c r="K2304" i="2" s="1"/>
  <c r="I2303" i="2"/>
  <c r="J2303" i="2" s="1"/>
  <c r="K2303" i="2" s="1"/>
  <c r="I2302" i="2"/>
  <c r="J2302" i="2" s="1"/>
  <c r="K2302" i="2" s="1"/>
  <c r="I2301" i="2"/>
  <c r="J2301" i="2" s="1"/>
  <c r="K2301" i="2" s="1"/>
  <c r="I2300" i="2"/>
  <c r="J2300" i="2" s="1"/>
  <c r="K2300" i="2" s="1"/>
  <c r="I2299" i="2"/>
  <c r="J2299" i="2" s="1"/>
  <c r="K2299" i="2" s="1"/>
  <c r="I2298" i="2"/>
  <c r="J2298" i="2" s="1"/>
  <c r="K2298" i="2" s="1"/>
  <c r="I2297" i="2"/>
  <c r="J2297" i="2" s="1"/>
  <c r="K2297" i="2" s="1"/>
  <c r="I2296" i="2"/>
  <c r="J2296" i="2" s="1"/>
  <c r="K2296" i="2" s="1"/>
  <c r="I2295" i="2"/>
  <c r="J2295" i="2" s="1"/>
  <c r="K2295" i="2" s="1"/>
  <c r="I2294" i="2"/>
  <c r="J2294" i="2" s="1"/>
  <c r="K2294" i="2" s="1"/>
  <c r="I2293" i="2"/>
  <c r="J2293" i="2" s="1"/>
  <c r="K2293" i="2" s="1"/>
  <c r="I2292" i="2"/>
  <c r="J2292" i="2" s="1"/>
  <c r="K2292" i="2" s="1"/>
  <c r="I2291" i="2"/>
  <c r="J2291" i="2" s="1"/>
  <c r="K2291" i="2" s="1"/>
  <c r="I2290" i="2"/>
  <c r="J2290" i="2" s="1"/>
  <c r="K2290" i="2" s="1"/>
  <c r="I2289" i="2"/>
  <c r="J2289" i="2" s="1"/>
  <c r="K2289" i="2" s="1"/>
  <c r="I2288" i="2"/>
  <c r="J2288" i="2" s="1"/>
  <c r="K2288" i="2" s="1"/>
  <c r="I2287" i="2"/>
  <c r="J2287" i="2" s="1"/>
  <c r="K2287" i="2" s="1"/>
  <c r="I2286" i="2"/>
  <c r="J2286" i="2" s="1"/>
  <c r="K2286" i="2" s="1"/>
  <c r="I2285" i="2"/>
  <c r="J2285" i="2" s="1"/>
  <c r="K2285" i="2" s="1"/>
  <c r="I2284" i="2"/>
  <c r="J2284" i="2" s="1"/>
  <c r="K2284" i="2" s="1"/>
  <c r="I2283" i="2"/>
  <c r="J2283" i="2" s="1"/>
  <c r="K2283" i="2" s="1"/>
  <c r="I2282" i="2"/>
  <c r="J2282" i="2" s="1"/>
  <c r="K2282" i="2" s="1"/>
  <c r="I2281" i="2"/>
  <c r="J2281" i="2" s="1"/>
  <c r="K2281" i="2" s="1"/>
  <c r="I2280" i="2"/>
  <c r="J2280" i="2" s="1"/>
  <c r="K2280" i="2" s="1"/>
  <c r="I2279" i="2"/>
  <c r="J2279" i="2" s="1"/>
  <c r="K2279" i="2" s="1"/>
  <c r="I2278" i="2"/>
  <c r="J2278" i="2" s="1"/>
  <c r="K2278" i="2" s="1"/>
  <c r="I2277" i="2"/>
  <c r="J2277" i="2" s="1"/>
  <c r="K2277" i="2" s="1"/>
  <c r="I2276" i="2"/>
  <c r="J2276" i="2" s="1"/>
  <c r="K2276" i="2" s="1"/>
  <c r="I2275" i="2"/>
  <c r="J2275" i="2" s="1"/>
  <c r="K2275" i="2" s="1"/>
  <c r="I2274" i="2"/>
  <c r="J2274" i="2" s="1"/>
  <c r="K2274" i="2" s="1"/>
  <c r="I2273" i="2"/>
  <c r="J2273" i="2" s="1"/>
  <c r="K2273" i="2" s="1"/>
  <c r="I2272" i="2"/>
  <c r="J2272" i="2" s="1"/>
  <c r="K2272" i="2" s="1"/>
  <c r="I2271" i="2"/>
  <c r="J2271" i="2" s="1"/>
  <c r="K2271" i="2" s="1"/>
  <c r="I2270" i="2"/>
  <c r="J2270" i="2" s="1"/>
  <c r="K2270" i="2" s="1"/>
  <c r="I2269" i="2"/>
  <c r="J2269" i="2" s="1"/>
  <c r="K2269" i="2" s="1"/>
  <c r="I2268" i="2"/>
  <c r="J2268" i="2" s="1"/>
  <c r="K2268" i="2" s="1"/>
  <c r="I2267" i="2"/>
  <c r="J2267" i="2" s="1"/>
  <c r="K2267" i="2" s="1"/>
  <c r="I2266" i="2"/>
  <c r="J2266" i="2" s="1"/>
  <c r="K2266" i="2" s="1"/>
  <c r="I2265" i="2"/>
  <c r="J2265" i="2" s="1"/>
  <c r="K2265" i="2" s="1"/>
  <c r="I2264" i="2"/>
  <c r="J2264" i="2" s="1"/>
  <c r="K2264" i="2" s="1"/>
  <c r="I2263" i="2"/>
  <c r="J2263" i="2" s="1"/>
  <c r="K2263" i="2" s="1"/>
  <c r="I2262" i="2"/>
  <c r="J2262" i="2" s="1"/>
  <c r="K2262" i="2" s="1"/>
  <c r="I2261" i="2"/>
  <c r="J2261" i="2" s="1"/>
  <c r="K2261" i="2" s="1"/>
  <c r="I2260" i="2"/>
  <c r="J2260" i="2" s="1"/>
  <c r="K2260" i="2" s="1"/>
  <c r="I2259" i="2"/>
  <c r="J2259" i="2" s="1"/>
  <c r="K2259" i="2" s="1"/>
  <c r="I2258" i="2"/>
  <c r="J2258" i="2" s="1"/>
  <c r="K2258" i="2" s="1"/>
  <c r="I2257" i="2"/>
  <c r="J2257" i="2" s="1"/>
  <c r="K2257" i="2" s="1"/>
  <c r="I2256" i="2"/>
  <c r="J2256" i="2" s="1"/>
  <c r="K2256" i="2" s="1"/>
  <c r="I2255" i="2"/>
  <c r="J2255" i="2" s="1"/>
  <c r="K2255" i="2" s="1"/>
  <c r="I2254" i="2"/>
  <c r="J2254" i="2" s="1"/>
  <c r="K2254" i="2" s="1"/>
  <c r="I2253" i="2"/>
  <c r="J2253" i="2" s="1"/>
  <c r="K2253" i="2" s="1"/>
  <c r="I2252" i="2"/>
  <c r="J2252" i="2" s="1"/>
  <c r="K2252" i="2" s="1"/>
  <c r="I2251" i="2"/>
  <c r="J2251" i="2" s="1"/>
  <c r="K2251" i="2" s="1"/>
  <c r="I2250" i="2"/>
  <c r="J2250" i="2" s="1"/>
  <c r="K2250" i="2" s="1"/>
  <c r="I2249" i="2"/>
  <c r="J2249" i="2" s="1"/>
  <c r="K2249" i="2" s="1"/>
  <c r="I2248" i="2"/>
  <c r="J2248" i="2" s="1"/>
  <c r="K2248" i="2" s="1"/>
  <c r="I2247" i="2"/>
  <c r="J2247" i="2" s="1"/>
  <c r="K2247" i="2" s="1"/>
  <c r="I2246" i="2"/>
  <c r="J2246" i="2" s="1"/>
  <c r="K2246" i="2" s="1"/>
  <c r="I2245" i="2"/>
  <c r="J2245" i="2" s="1"/>
  <c r="K2245" i="2" s="1"/>
  <c r="I2244" i="2"/>
  <c r="J2244" i="2" s="1"/>
  <c r="K2244" i="2" s="1"/>
  <c r="I2243" i="2"/>
  <c r="J2243" i="2" s="1"/>
  <c r="K2243" i="2" s="1"/>
  <c r="I2242" i="2"/>
  <c r="J2242" i="2" s="1"/>
  <c r="K2242" i="2" s="1"/>
  <c r="I2241" i="2"/>
  <c r="J2241" i="2" s="1"/>
  <c r="K2241" i="2" s="1"/>
  <c r="I2240" i="2"/>
  <c r="J2240" i="2" s="1"/>
  <c r="K2240" i="2" s="1"/>
  <c r="I2239" i="2"/>
  <c r="J2239" i="2" s="1"/>
  <c r="K2239" i="2" s="1"/>
  <c r="I2238" i="2"/>
  <c r="J2238" i="2" s="1"/>
  <c r="K2238" i="2" s="1"/>
  <c r="I2237" i="2"/>
  <c r="J2237" i="2" s="1"/>
  <c r="K2237" i="2" s="1"/>
  <c r="I2236" i="2"/>
  <c r="J2236" i="2" s="1"/>
  <c r="K2236" i="2" s="1"/>
  <c r="I2235" i="2"/>
  <c r="J2235" i="2" s="1"/>
  <c r="K2235" i="2" s="1"/>
  <c r="I2234" i="2"/>
  <c r="J2234" i="2" s="1"/>
  <c r="K2234" i="2" s="1"/>
  <c r="I2233" i="2"/>
  <c r="J2233" i="2" s="1"/>
  <c r="K2233" i="2" s="1"/>
  <c r="I2232" i="2"/>
  <c r="J2232" i="2" s="1"/>
  <c r="K2232" i="2" s="1"/>
  <c r="I2231" i="2"/>
  <c r="J2231" i="2" s="1"/>
  <c r="K2231" i="2" s="1"/>
  <c r="I2230" i="2"/>
  <c r="J2230" i="2" s="1"/>
  <c r="K2230" i="2" s="1"/>
  <c r="I2229" i="2"/>
  <c r="J2229" i="2" s="1"/>
  <c r="K2229" i="2" s="1"/>
  <c r="I2228" i="2"/>
  <c r="J2228" i="2" s="1"/>
  <c r="K2228" i="2" s="1"/>
  <c r="I2227" i="2"/>
  <c r="J2227" i="2" s="1"/>
  <c r="K2227" i="2" s="1"/>
  <c r="I2226" i="2"/>
  <c r="J2226" i="2" s="1"/>
  <c r="K2226" i="2" s="1"/>
  <c r="I2225" i="2"/>
  <c r="J2225" i="2" s="1"/>
  <c r="K2225" i="2" s="1"/>
  <c r="I2224" i="2"/>
  <c r="J2224" i="2" s="1"/>
  <c r="K2224" i="2" s="1"/>
  <c r="I2223" i="2"/>
  <c r="J2223" i="2" s="1"/>
  <c r="K2223" i="2" s="1"/>
  <c r="I2222" i="2"/>
  <c r="J2222" i="2" s="1"/>
  <c r="K2222" i="2" s="1"/>
  <c r="I2221" i="2"/>
  <c r="J2221" i="2" s="1"/>
  <c r="K2221" i="2" s="1"/>
  <c r="I2220" i="2"/>
  <c r="J2220" i="2" s="1"/>
  <c r="K2220" i="2" s="1"/>
  <c r="I2219" i="2"/>
  <c r="J2219" i="2" s="1"/>
  <c r="K2219" i="2" s="1"/>
  <c r="I2218" i="2"/>
  <c r="J2218" i="2" s="1"/>
  <c r="K2218" i="2" s="1"/>
  <c r="I2217" i="2"/>
  <c r="J2217" i="2" s="1"/>
  <c r="K2217" i="2" s="1"/>
  <c r="I2216" i="2"/>
  <c r="J2216" i="2" s="1"/>
  <c r="K2216" i="2" s="1"/>
  <c r="I2215" i="2"/>
  <c r="J2215" i="2" s="1"/>
  <c r="K2215" i="2" s="1"/>
  <c r="I2214" i="2"/>
  <c r="J2214" i="2" s="1"/>
  <c r="K2214" i="2" s="1"/>
  <c r="I2213" i="2"/>
  <c r="J2213" i="2" s="1"/>
  <c r="K2213" i="2" s="1"/>
  <c r="I2212" i="2"/>
  <c r="J2212" i="2" s="1"/>
  <c r="K2212" i="2" s="1"/>
  <c r="I2211" i="2"/>
  <c r="J2211" i="2" s="1"/>
  <c r="K2211" i="2" s="1"/>
  <c r="I2210" i="2"/>
  <c r="J2210" i="2" s="1"/>
  <c r="K2210" i="2" s="1"/>
  <c r="I2209" i="2"/>
  <c r="J2209" i="2" s="1"/>
  <c r="K2209" i="2" s="1"/>
  <c r="I2208" i="2"/>
  <c r="J2208" i="2" s="1"/>
  <c r="K2208" i="2" s="1"/>
  <c r="I2207" i="2"/>
  <c r="J2207" i="2" s="1"/>
  <c r="K2207" i="2" s="1"/>
  <c r="I2206" i="2"/>
  <c r="J2206" i="2" s="1"/>
  <c r="K2206" i="2" s="1"/>
  <c r="I2205" i="2"/>
  <c r="J2205" i="2" s="1"/>
  <c r="K2205" i="2" s="1"/>
  <c r="I2204" i="2"/>
  <c r="J2204" i="2" s="1"/>
  <c r="K2204" i="2" s="1"/>
  <c r="I2203" i="2"/>
  <c r="J2203" i="2" s="1"/>
  <c r="K2203" i="2" s="1"/>
  <c r="I2202" i="2"/>
  <c r="J2202" i="2" s="1"/>
  <c r="K2202" i="2" s="1"/>
  <c r="I2201" i="2"/>
  <c r="J2201" i="2" s="1"/>
  <c r="K2201" i="2" s="1"/>
  <c r="I2200" i="2"/>
  <c r="J2200" i="2" s="1"/>
  <c r="K2200" i="2" s="1"/>
  <c r="I2199" i="2"/>
  <c r="J2199" i="2" s="1"/>
  <c r="K2199" i="2" s="1"/>
  <c r="I2198" i="2"/>
  <c r="J2198" i="2" s="1"/>
  <c r="K2198" i="2" s="1"/>
  <c r="I2197" i="2"/>
  <c r="J2197" i="2" s="1"/>
  <c r="K2197" i="2" s="1"/>
  <c r="I2196" i="2"/>
  <c r="J2196" i="2" s="1"/>
  <c r="K2196" i="2" s="1"/>
  <c r="I2195" i="2"/>
  <c r="J2195" i="2" s="1"/>
  <c r="K2195" i="2" s="1"/>
  <c r="I2194" i="2"/>
  <c r="J2194" i="2" s="1"/>
  <c r="K2194" i="2" s="1"/>
  <c r="I2193" i="2"/>
  <c r="J2193" i="2" s="1"/>
  <c r="K2193" i="2" s="1"/>
  <c r="I2192" i="2"/>
  <c r="J2192" i="2" s="1"/>
  <c r="K2192" i="2" s="1"/>
  <c r="I2191" i="2"/>
  <c r="J2191" i="2" s="1"/>
  <c r="K2191" i="2" s="1"/>
  <c r="I2190" i="2"/>
  <c r="J2190" i="2" s="1"/>
  <c r="K2190" i="2" s="1"/>
  <c r="I2189" i="2"/>
  <c r="J2189" i="2" s="1"/>
  <c r="K2189" i="2" s="1"/>
  <c r="I2188" i="2"/>
  <c r="J2188" i="2" s="1"/>
  <c r="K2188" i="2" s="1"/>
  <c r="I2187" i="2"/>
  <c r="J2187" i="2" s="1"/>
  <c r="K2187" i="2" s="1"/>
  <c r="I2186" i="2"/>
  <c r="J2186" i="2" s="1"/>
  <c r="K2186" i="2" s="1"/>
  <c r="I2185" i="2"/>
  <c r="J2185" i="2" s="1"/>
  <c r="K2185" i="2" s="1"/>
  <c r="I2184" i="2"/>
  <c r="J2184" i="2" s="1"/>
  <c r="K2184" i="2" s="1"/>
  <c r="I2183" i="2"/>
  <c r="J2183" i="2" s="1"/>
  <c r="K2183" i="2" s="1"/>
  <c r="I2182" i="2"/>
  <c r="J2182" i="2" s="1"/>
  <c r="K2182" i="2" s="1"/>
  <c r="I2181" i="2"/>
  <c r="J2181" i="2" s="1"/>
  <c r="K2181" i="2" s="1"/>
  <c r="I2180" i="2"/>
  <c r="J2180" i="2" s="1"/>
  <c r="K2180" i="2" s="1"/>
  <c r="I2179" i="2"/>
  <c r="J2179" i="2" s="1"/>
  <c r="K2179" i="2" s="1"/>
  <c r="I2178" i="2"/>
  <c r="J2178" i="2" s="1"/>
  <c r="K2178" i="2" s="1"/>
  <c r="I2177" i="2"/>
  <c r="J2177" i="2" s="1"/>
  <c r="K2177" i="2" s="1"/>
  <c r="I2176" i="2"/>
  <c r="J2176" i="2" s="1"/>
  <c r="K2176" i="2" s="1"/>
  <c r="I2175" i="2"/>
  <c r="J2175" i="2" s="1"/>
  <c r="K2175" i="2" s="1"/>
  <c r="I2174" i="2"/>
  <c r="J2174" i="2" s="1"/>
  <c r="K2174" i="2" s="1"/>
  <c r="I2173" i="2"/>
  <c r="J2173" i="2" s="1"/>
  <c r="K2173" i="2" s="1"/>
  <c r="I2172" i="2"/>
  <c r="J2172" i="2" s="1"/>
  <c r="K2172" i="2" s="1"/>
  <c r="I2171" i="2"/>
  <c r="J2171" i="2" s="1"/>
  <c r="K2171" i="2" s="1"/>
  <c r="I2170" i="2"/>
  <c r="J2170" i="2" s="1"/>
  <c r="K2170" i="2" s="1"/>
  <c r="I2169" i="2"/>
  <c r="J2169" i="2" s="1"/>
  <c r="K2169" i="2" s="1"/>
  <c r="I2168" i="2"/>
  <c r="J2168" i="2" s="1"/>
  <c r="K2168" i="2" s="1"/>
  <c r="I2167" i="2"/>
  <c r="J2167" i="2" s="1"/>
  <c r="K2167" i="2" s="1"/>
  <c r="I2166" i="2"/>
  <c r="J2166" i="2" s="1"/>
  <c r="K2166" i="2" s="1"/>
  <c r="I2165" i="2"/>
  <c r="J2165" i="2" s="1"/>
  <c r="K2165" i="2" s="1"/>
  <c r="I2164" i="2"/>
  <c r="J2164" i="2" s="1"/>
  <c r="K2164" i="2" s="1"/>
  <c r="I2163" i="2"/>
  <c r="J2163" i="2" s="1"/>
  <c r="K2163" i="2" s="1"/>
  <c r="I2162" i="2"/>
  <c r="J2162" i="2" s="1"/>
  <c r="K2162" i="2" s="1"/>
  <c r="I2161" i="2"/>
  <c r="J2161" i="2" s="1"/>
  <c r="K2161" i="2" s="1"/>
  <c r="I2160" i="2"/>
  <c r="J2160" i="2" s="1"/>
  <c r="K2160" i="2" s="1"/>
  <c r="I2159" i="2"/>
  <c r="J2159" i="2" s="1"/>
  <c r="K2159" i="2" s="1"/>
  <c r="I2158" i="2"/>
  <c r="J2158" i="2" s="1"/>
  <c r="K2158" i="2" s="1"/>
  <c r="I2157" i="2"/>
  <c r="J2157" i="2" s="1"/>
  <c r="K2157" i="2" s="1"/>
  <c r="I2156" i="2"/>
  <c r="J2156" i="2" s="1"/>
  <c r="K2156" i="2" s="1"/>
  <c r="I2155" i="2"/>
  <c r="J2155" i="2" s="1"/>
  <c r="K2155" i="2" s="1"/>
  <c r="I2154" i="2"/>
  <c r="J2154" i="2" s="1"/>
  <c r="K2154" i="2" s="1"/>
  <c r="I2153" i="2"/>
  <c r="J2153" i="2" s="1"/>
  <c r="K2153" i="2" s="1"/>
  <c r="I2152" i="2"/>
  <c r="J2152" i="2" s="1"/>
  <c r="K2152" i="2" s="1"/>
  <c r="I2151" i="2"/>
  <c r="J2151" i="2" s="1"/>
  <c r="K2151" i="2" s="1"/>
  <c r="I2150" i="2"/>
  <c r="J2150" i="2" s="1"/>
  <c r="K2150" i="2" s="1"/>
  <c r="I2149" i="2"/>
  <c r="J2149" i="2" s="1"/>
  <c r="K2149" i="2" s="1"/>
  <c r="I2148" i="2"/>
  <c r="J2148" i="2" s="1"/>
  <c r="K2148" i="2" s="1"/>
  <c r="I2147" i="2"/>
  <c r="J2147" i="2" s="1"/>
  <c r="K2147" i="2" s="1"/>
  <c r="I2146" i="2"/>
  <c r="J2146" i="2" s="1"/>
  <c r="K2146" i="2" s="1"/>
  <c r="I2145" i="2"/>
  <c r="J2145" i="2" s="1"/>
  <c r="K2145" i="2" s="1"/>
  <c r="I2144" i="2"/>
  <c r="J2144" i="2" s="1"/>
  <c r="K2144" i="2" s="1"/>
  <c r="I2143" i="2"/>
  <c r="J2143" i="2" s="1"/>
  <c r="K2143" i="2" s="1"/>
  <c r="I2142" i="2"/>
  <c r="J2142" i="2" s="1"/>
  <c r="K2142" i="2" s="1"/>
  <c r="I2141" i="2"/>
  <c r="J2141" i="2" s="1"/>
  <c r="K2141" i="2" s="1"/>
  <c r="I2140" i="2"/>
  <c r="J2140" i="2" s="1"/>
  <c r="K2140" i="2" s="1"/>
  <c r="I2139" i="2"/>
  <c r="J2139" i="2" s="1"/>
  <c r="K2139" i="2" s="1"/>
  <c r="I2138" i="2"/>
  <c r="J2138" i="2" s="1"/>
  <c r="K2138" i="2" s="1"/>
  <c r="I2137" i="2"/>
  <c r="J2137" i="2" s="1"/>
  <c r="K2137" i="2" s="1"/>
  <c r="I2136" i="2"/>
  <c r="J2136" i="2" s="1"/>
  <c r="K2136" i="2" s="1"/>
  <c r="I2135" i="2"/>
  <c r="J2135" i="2" s="1"/>
  <c r="K2135" i="2" s="1"/>
  <c r="I2134" i="2"/>
  <c r="J2134" i="2" s="1"/>
  <c r="K2134" i="2" s="1"/>
  <c r="I2133" i="2"/>
  <c r="J2133" i="2" s="1"/>
  <c r="K2133" i="2" s="1"/>
  <c r="I2132" i="2"/>
  <c r="J2132" i="2" s="1"/>
  <c r="K2132" i="2" s="1"/>
  <c r="I2131" i="2"/>
  <c r="J2131" i="2" s="1"/>
  <c r="K2131" i="2" s="1"/>
  <c r="I2130" i="2"/>
  <c r="J2130" i="2" s="1"/>
  <c r="K2130" i="2" s="1"/>
  <c r="I2129" i="2"/>
  <c r="J2129" i="2" s="1"/>
  <c r="K2129" i="2" s="1"/>
  <c r="I2128" i="2"/>
  <c r="J2128" i="2" s="1"/>
  <c r="K2128" i="2" s="1"/>
  <c r="I2127" i="2"/>
  <c r="J2127" i="2" s="1"/>
  <c r="K2127" i="2" s="1"/>
  <c r="I2126" i="2"/>
  <c r="J2126" i="2" s="1"/>
  <c r="K2126" i="2" s="1"/>
  <c r="I2125" i="2"/>
  <c r="J2125" i="2" s="1"/>
  <c r="K2125" i="2" s="1"/>
  <c r="I2124" i="2"/>
  <c r="J2124" i="2" s="1"/>
  <c r="K2124" i="2" s="1"/>
  <c r="I2123" i="2"/>
  <c r="J2123" i="2" s="1"/>
  <c r="K2123" i="2" s="1"/>
  <c r="I2122" i="2"/>
  <c r="J2122" i="2" s="1"/>
  <c r="K2122" i="2" s="1"/>
  <c r="I2121" i="2"/>
  <c r="J2121" i="2" s="1"/>
  <c r="K2121" i="2" s="1"/>
  <c r="I2120" i="2"/>
  <c r="J2120" i="2" s="1"/>
  <c r="K2120" i="2" s="1"/>
  <c r="I2119" i="2"/>
  <c r="J2119" i="2" s="1"/>
  <c r="K2119" i="2" s="1"/>
  <c r="I2118" i="2"/>
  <c r="J2118" i="2" s="1"/>
  <c r="K2118" i="2" s="1"/>
  <c r="I2117" i="2"/>
  <c r="J2117" i="2" s="1"/>
  <c r="K2117" i="2" s="1"/>
  <c r="I2116" i="2"/>
  <c r="J2116" i="2" s="1"/>
  <c r="K2116" i="2" s="1"/>
  <c r="I2115" i="2"/>
  <c r="J2115" i="2" s="1"/>
  <c r="K2115" i="2" s="1"/>
  <c r="I2114" i="2"/>
  <c r="J2114" i="2" s="1"/>
  <c r="K2114" i="2" s="1"/>
  <c r="I2113" i="2"/>
  <c r="J2113" i="2" s="1"/>
  <c r="K2113" i="2" s="1"/>
  <c r="I2112" i="2"/>
  <c r="J2112" i="2" s="1"/>
  <c r="K2112" i="2" s="1"/>
  <c r="I2111" i="2"/>
  <c r="J2111" i="2" s="1"/>
  <c r="K2111" i="2" s="1"/>
  <c r="I2110" i="2"/>
  <c r="J2110" i="2" s="1"/>
  <c r="K2110" i="2" s="1"/>
  <c r="I2109" i="2"/>
  <c r="J2109" i="2" s="1"/>
  <c r="K2109" i="2" s="1"/>
  <c r="I2108" i="2"/>
  <c r="J2108" i="2" s="1"/>
  <c r="K2108" i="2" s="1"/>
  <c r="I2107" i="2"/>
  <c r="J2107" i="2" s="1"/>
  <c r="K2107" i="2" s="1"/>
  <c r="I2106" i="2"/>
  <c r="J2106" i="2" s="1"/>
  <c r="K2106" i="2" s="1"/>
  <c r="I2105" i="2"/>
  <c r="J2105" i="2" s="1"/>
  <c r="K2105" i="2" s="1"/>
  <c r="I2104" i="2"/>
  <c r="J2104" i="2" s="1"/>
  <c r="K2104" i="2" s="1"/>
  <c r="I2103" i="2"/>
  <c r="J2103" i="2" s="1"/>
  <c r="K2103" i="2" s="1"/>
  <c r="I2102" i="2"/>
  <c r="J2102" i="2" s="1"/>
  <c r="K2102" i="2" s="1"/>
  <c r="I2101" i="2"/>
  <c r="J2101" i="2" s="1"/>
  <c r="K2101" i="2" s="1"/>
  <c r="I2100" i="2"/>
  <c r="J2100" i="2" s="1"/>
  <c r="K2100" i="2" s="1"/>
  <c r="I2099" i="2"/>
  <c r="J2099" i="2" s="1"/>
  <c r="K2099" i="2" s="1"/>
  <c r="I2098" i="2"/>
  <c r="J2098" i="2" s="1"/>
  <c r="K2098" i="2" s="1"/>
  <c r="I2097" i="2"/>
  <c r="J2097" i="2" s="1"/>
  <c r="K2097" i="2" s="1"/>
  <c r="I2096" i="2"/>
  <c r="J2096" i="2" s="1"/>
  <c r="K2096" i="2" s="1"/>
  <c r="I2095" i="2"/>
  <c r="J2095" i="2" s="1"/>
  <c r="K2095" i="2" s="1"/>
  <c r="I2094" i="2"/>
  <c r="J2094" i="2" s="1"/>
  <c r="K2094" i="2" s="1"/>
  <c r="I2093" i="2"/>
  <c r="J2093" i="2" s="1"/>
  <c r="K2093" i="2" s="1"/>
  <c r="I2092" i="2"/>
  <c r="J2092" i="2" s="1"/>
  <c r="K2092" i="2" s="1"/>
  <c r="I2091" i="2"/>
  <c r="J2091" i="2" s="1"/>
  <c r="K2091" i="2" s="1"/>
  <c r="I2090" i="2"/>
  <c r="J2090" i="2" s="1"/>
  <c r="K2090" i="2" s="1"/>
  <c r="I2089" i="2"/>
  <c r="J2089" i="2" s="1"/>
  <c r="K2089" i="2" s="1"/>
  <c r="I2088" i="2"/>
  <c r="J2088" i="2" s="1"/>
  <c r="K2088" i="2" s="1"/>
  <c r="I2087" i="2"/>
  <c r="J2087" i="2" s="1"/>
  <c r="K2087" i="2" s="1"/>
  <c r="I2086" i="2"/>
  <c r="J2086" i="2" s="1"/>
  <c r="K2086" i="2" s="1"/>
  <c r="I2085" i="2"/>
  <c r="J2085" i="2" s="1"/>
  <c r="K2085" i="2" s="1"/>
  <c r="I2084" i="2"/>
  <c r="J2084" i="2" s="1"/>
  <c r="K2084" i="2" s="1"/>
  <c r="I2083" i="2"/>
  <c r="J2083" i="2" s="1"/>
  <c r="K2083" i="2" s="1"/>
  <c r="I2082" i="2"/>
  <c r="J2082" i="2" s="1"/>
  <c r="K2082" i="2" s="1"/>
  <c r="I2081" i="2"/>
  <c r="J2081" i="2" s="1"/>
  <c r="K2081" i="2" s="1"/>
  <c r="I2080" i="2"/>
  <c r="J2080" i="2" s="1"/>
  <c r="K2080" i="2" s="1"/>
  <c r="I2079" i="2"/>
  <c r="J2079" i="2" s="1"/>
  <c r="K2079" i="2" s="1"/>
  <c r="I2078" i="2"/>
  <c r="J2078" i="2" s="1"/>
  <c r="K2078" i="2" s="1"/>
  <c r="I2077" i="2"/>
  <c r="J2077" i="2" s="1"/>
  <c r="K2077" i="2" s="1"/>
  <c r="I2076" i="2"/>
  <c r="J2076" i="2" s="1"/>
  <c r="K2076" i="2" s="1"/>
  <c r="I2075" i="2"/>
  <c r="J2075" i="2" s="1"/>
  <c r="K2075" i="2" s="1"/>
  <c r="I2074" i="2"/>
  <c r="J2074" i="2" s="1"/>
  <c r="K2074" i="2" s="1"/>
  <c r="I2073" i="2"/>
  <c r="J2073" i="2" s="1"/>
  <c r="K2073" i="2" s="1"/>
  <c r="I2072" i="2"/>
  <c r="J2072" i="2" s="1"/>
  <c r="K2072" i="2" s="1"/>
  <c r="I2071" i="2"/>
  <c r="J2071" i="2" s="1"/>
  <c r="K2071" i="2" s="1"/>
  <c r="I2070" i="2"/>
  <c r="J2070" i="2" s="1"/>
  <c r="K2070" i="2" s="1"/>
  <c r="I2069" i="2"/>
  <c r="J2069" i="2" s="1"/>
  <c r="K2069" i="2" s="1"/>
  <c r="I2068" i="2"/>
  <c r="J2068" i="2" s="1"/>
  <c r="K2068" i="2" s="1"/>
  <c r="I2067" i="2"/>
  <c r="J2067" i="2" s="1"/>
  <c r="K2067" i="2" s="1"/>
  <c r="I2066" i="2"/>
  <c r="J2066" i="2" s="1"/>
  <c r="K2066" i="2" s="1"/>
  <c r="I2065" i="2"/>
  <c r="J2065" i="2" s="1"/>
  <c r="K2065" i="2" s="1"/>
  <c r="I2064" i="2"/>
  <c r="J2064" i="2" s="1"/>
  <c r="K2064" i="2" s="1"/>
  <c r="I2063" i="2"/>
  <c r="J2063" i="2" s="1"/>
  <c r="K2063" i="2" s="1"/>
  <c r="I2062" i="2"/>
  <c r="J2062" i="2" s="1"/>
  <c r="K2062" i="2" s="1"/>
  <c r="I2061" i="2"/>
  <c r="J2061" i="2" s="1"/>
  <c r="K2061" i="2" s="1"/>
  <c r="I2060" i="2"/>
  <c r="J2060" i="2" s="1"/>
  <c r="K2060" i="2" s="1"/>
  <c r="I2059" i="2"/>
  <c r="J2059" i="2" s="1"/>
  <c r="K2059" i="2" s="1"/>
  <c r="I2058" i="2"/>
  <c r="J2058" i="2" s="1"/>
  <c r="K2058" i="2" s="1"/>
  <c r="I2057" i="2"/>
  <c r="J2057" i="2" s="1"/>
  <c r="K2057" i="2" s="1"/>
  <c r="I2056" i="2"/>
  <c r="J2056" i="2" s="1"/>
  <c r="K2056" i="2" s="1"/>
  <c r="I2055" i="2"/>
  <c r="J2055" i="2" s="1"/>
  <c r="K2055" i="2" s="1"/>
  <c r="I2054" i="2"/>
  <c r="J2054" i="2" s="1"/>
  <c r="K2054" i="2" s="1"/>
  <c r="I2053" i="2"/>
  <c r="J2053" i="2" s="1"/>
  <c r="K2053" i="2" s="1"/>
  <c r="I2052" i="2"/>
  <c r="J2052" i="2" s="1"/>
  <c r="K2052" i="2" s="1"/>
  <c r="I2051" i="2"/>
  <c r="J2051" i="2" s="1"/>
  <c r="K2051" i="2" s="1"/>
  <c r="I2050" i="2"/>
  <c r="J2050" i="2" s="1"/>
  <c r="K2050" i="2" s="1"/>
  <c r="I2049" i="2"/>
  <c r="J2049" i="2" s="1"/>
  <c r="K2049" i="2" s="1"/>
  <c r="I2048" i="2"/>
  <c r="J2048" i="2" s="1"/>
  <c r="K2048" i="2" s="1"/>
  <c r="I2047" i="2"/>
  <c r="J2047" i="2" s="1"/>
  <c r="K2047" i="2" s="1"/>
  <c r="I2046" i="2"/>
  <c r="J2046" i="2" s="1"/>
  <c r="K2046" i="2" s="1"/>
  <c r="I2045" i="2"/>
  <c r="J2045" i="2" s="1"/>
  <c r="K2045" i="2" s="1"/>
  <c r="I2044" i="2"/>
  <c r="J2044" i="2" s="1"/>
  <c r="K2044" i="2" s="1"/>
  <c r="I2043" i="2"/>
  <c r="J2043" i="2" s="1"/>
  <c r="K2043" i="2" s="1"/>
  <c r="I2042" i="2"/>
  <c r="J2042" i="2" s="1"/>
  <c r="K2042" i="2" s="1"/>
  <c r="I2041" i="2"/>
  <c r="J2041" i="2" s="1"/>
  <c r="K2041" i="2" s="1"/>
  <c r="I2040" i="2"/>
  <c r="J2040" i="2" s="1"/>
  <c r="K2040" i="2" s="1"/>
  <c r="I2039" i="2"/>
  <c r="J2039" i="2" s="1"/>
  <c r="K2039" i="2" s="1"/>
  <c r="I2038" i="2"/>
  <c r="J2038" i="2" s="1"/>
  <c r="K2038" i="2" s="1"/>
  <c r="I2037" i="2"/>
  <c r="J2037" i="2" s="1"/>
  <c r="K2037" i="2" s="1"/>
  <c r="I2036" i="2"/>
  <c r="J2036" i="2" s="1"/>
  <c r="K2036" i="2" s="1"/>
  <c r="I2035" i="2"/>
  <c r="J2035" i="2" s="1"/>
  <c r="K2035" i="2" s="1"/>
  <c r="I2034" i="2"/>
  <c r="J2034" i="2" s="1"/>
  <c r="K2034" i="2" s="1"/>
  <c r="I2033" i="2"/>
  <c r="J2033" i="2" s="1"/>
  <c r="K2033" i="2" s="1"/>
  <c r="I2032" i="2"/>
  <c r="J2032" i="2" s="1"/>
  <c r="K2032" i="2" s="1"/>
  <c r="I2031" i="2"/>
  <c r="J2031" i="2" s="1"/>
  <c r="K2031" i="2" s="1"/>
  <c r="I2030" i="2"/>
  <c r="J2030" i="2" s="1"/>
  <c r="K2030" i="2" s="1"/>
  <c r="I2029" i="2"/>
  <c r="J2029" i="2" s="1"/>
  <c r="K2029" i="2" s="1"/>
  <c r="I2028" i="2"/>
  <c r="J2028" i="2" s="1"/>
  <c r="K2028" i="2" s="1"/>
  <c r="I2027" i="2"/>
  <c r="J2027" i="2" s="1"/>
  <c r="K2027" i="2" s="1"/>
  <c r="I2026" i="2"/>
  <c r="J2026" i="2" s="1"/>
  <c r="K2026" i="2" s="1"/>
  <c r="I2025" i="2"/>
  <c r="J2025" i="2" s="1"/>
  <c r="K2025" i="2" s="1"/>
  <c r="I2024" i="2"/>
  <c r="J2024" i="2" s="1"/>
  <c r="K2024" i="2" s="1"/>
  <c r="I2023" i="2"/>
  <c r="J2023" i="2" s="1"/>
  <c r="K2023" i="2" s="1"/>
  <c r="I2022" i="2"/>
  <c r="J2022" i="2" s="1"/>
  <c r="K2022" i="2" s="1"/>
  <c r="I2021" i="2"/>
  <c r="J2021" i="2" s="1"/>
  <c r="K2021" i="2" s="1"/>
  <c r="I2020" i="2"/>
  <c r="J2020" i="2" s="1"/>
  <c r="K2020" i="2" s="1"/>
  <c r="I2019" i="2"/>
  <c r="J2019" i="2" s="1"/>
  <c r="K2019" i="2" s="1"/>
  <c r="I2018" i="2"/>
  <c r="J2018" i="2" s="1"/>
  <c r="K2018" i="2" s="1"/>
  <c r="I2017" i="2"/>
  <c r="J2017" i="2" s="1"/>
  <c r="K2017" i="2" s="1"/>
  <c r="I2016" i="2"/>
  <c r="J2016" i="2" s="1"/>
  <c r="K2016" i="2" s="1"/>
  <c r="I2015" i="2"/>
  <c r="J2015" i="2" s="1"/>
  <c r="K2015" i="2" s="1"/>
  <c r="I2014" i="2"/>
  <c r="J2014" i="2" s="1"/>
  <c r="K2014" i="2" s="1"/>
  <c r="I2013" i="2"/>
  <c r="J2013" i="2" s="1"/>
  <c r="K2013" i="2" s="1"/>
  <c r="I2012" i="2"/>
  <c r="J2012" i="2" s="1"/>
  <c r="K2012" i="2" s="1"/>
  <c r="I2011" i="2"/>
  <c r="J2011" i="2" s="1"/>
  <c r="K2011" i="2" s="1"/>
  <c r="I2010" i="2"/>
  <c r="J2010" i="2" s="1"/>
  <c r="K2010" i="2" s="1"/>
  <c r="I2009" i="2"/>
  <c r="J2009" i="2" s="1"/>
  <c r="K2009" i="2" s="1"/>
  <c r="I2008" i="2"/>
  <c r="J2008" i="2" s="1"/>
  <c r="K2008" i="2" s="1"/>
  <c r="I2007" i="2"/>
  <c r="J2007" i="2" s="1"/>
  <c r="K2007" i="2" s="1"/>
  <c r="I2006" i="2"/>
  <c r="J2006" i="2" s="1"/>
  <c r="K2006" i="2" s="1"/>
  <c r="I2005" i="2"/>
  <c r="J2005" i="2" s="1"/>
  <c r="K2005" i="2" s="1"/>
  <c r="I2004" i="2"/>
  <c r="J2004" i="2" s="1"/>
  <c r="K2004" i="2" s="1"/>
  <c r="I2003" i="2"/>
  <c r="J2003" i="2" s="1"/>
  <c r="K2003" i="2" s="1"/>
  <c r="I2002" i="2"/>
  <c r="J2002" i="2" s="1"/>
  <c r="K2002" i="2" s="1"/>
  <c r="I2001" i="2"/>
  <c r="J2001" i="2" s="1"/>
  <c r="K2001" i="2" s="1"/>
  <c r="I2000" i="2"/>
  <c r="J2000" i="2" s="1"/>
  <c r="K2000" i="2" s="1"/>
  <c r="I1999" i="2"/>
  <c r="J1999" i="2" s="1"/>
  <c r="K1999" i="2" s="1"/>
  <c r="I1998" i="2"/>
  <c r="J1998" i="2" s="1"/>
  <c r="K1998" i="2" s="1"/>
  <c r="I1997" i="2"/>
  <c r="J1997" i="2" s="1"/>
  <c r="K1997" i="2" s="1"/>
  <c r="I1996" i="2"/>
  <c r="J1996" i="2" s="1"/>
  <c r="K1996" i="2" s="1"/>
  <c r="I1995" i="2"/>
  <c r="J1995" i="2" s="1"/>
  <c r="K1995" i="2" s="1"/>
  <c r="I1994" i="2"/>
  <c r="J1994" i="2" s="1"/>
  <c r="K1994" i="2" s="1"/>
  <c r="I1993" i="2"/>
  <c r="J1993" i="2" s="1"/>
  <c r="K1993" i="2" s="1"/>
  <c r="I1992" i="2"/>
  <c r="J1992" i="2" s="1"/>
  <c r="K1992" i="2" s="1"/>
  <c r="I1991" i="2"/>
  <c r="J1991" i="2" s="1"/>
  <c r="K1991" i="2" s="1"/>
  <c r="I1990" i="2"/>
  <c r="J1990" i="2" s="1"/>
  <c r="K1990" i="2" s="1"/>
  <c r="I1989" i="2"/>
  <c r="J1989" i="2" s="1"/>
  <c r="K1989" i="2" s="1"/>
  <c r="I1988" i="2"/>
  <c r="J1988" i="2" s="1"/>
  <c r="K1988" i="2" s="1"/>
  <c r="I1987" i="2"/>
  <c r="J1987" i="2" s="1"/>
  <c r="K1987" i="2" s="1"/>
  <c r="I1986" i="2"/>
  <c r="J1986" i="2" s="1"/>
  <c r="K1986" i="2" s="1"/>
  <c r="I1985" i="2"/>
  <c r="J1985" i="2" s="1"/>
  <c r="K1985" i="2" s="1"/>
  <c r="I1984" i="2"/>
  <c r="J1984" i="2" s="1"/>
  <c r="K1984" i="2" s="1"/>
  <c r="I1983" i="2"/>
  <c r="J1983" i="2" s="1"/>
  <c r="K1983" i="2" s="1"/>
  <c r="I1982" i="2"/>
  <c r="J1982" i="2" s="1"/>
  <c r="K1982" i="2" s="1"/>
  <c r="I1981" i="2"/>
  <c r="J1981" i="2" s="1"/>
  <c r="K1981" i="2" s="1"/>
  <c r="I1980" i="2"/>
  <c r="J1980" i="2" s="1"/>
  <c r="K1980" i="2" s="1"/>
  <c r="I1979" i="2"/>
  <c r="J1979" i="2" s="1"/>
  <c r="K1979" i="2" s="1"/>
  <c r="I1978" i="2"/>
  <c r="J1978" i="2" s="1"/>
  <c r="K1978" i="2" s="1"/>
  <c r="I1977" i="2"/>
  <c r="J1977" i="2" s="1"/>
  <c r="K1977" i="2" s="1"/>
  <c r="I1976" i="2"/>
  <c r="J1976" i="2" s="1"/>
  <c r="K1976" i="2" s="1"/>
  <c r="I1975" i="2"/>
  <c r="J1975" i="2" s="1"/>
  <c r="K1975" i="2" s="1"/>
  <c r="I1974" i="2"/>
  <c r="J1974" i="2" s="1"/>
  <c r="K1974" i="2" s="1"/>
  <c r="I1973" i="2"/>
  <c r="J1973" i="2" s="1"/>
  <c r="K1973" i="2" s="1"/>
  <c r="I1972" i="2"/>
  <c r="J1972" i="2" s="1"/>
  <c r="K1972" i="2" s="1"/>
  <c r="I1971" i="2"/>
  <c r="J1971" i="2" s="1"/>
  <c r="K1971" i="2" s="1"/>
  <c r="I1970" i="2"/>
  <c r="J1970" i="2" s="1"/>
  <c r="K1970" i="2" s="1"/>
  <c r="I1969" i="2"/>
  <c r="J1969" i="2" s="1"/>
  <c r="K1969" i="2" s="1"/>
  <c r="I1968" i="2"/>
  <c r="J1968" i="2" s="1"/>
  <c r="K1968" i="2" s="1"/>
  <c r="I1967" i="2"/>
  <c r="J1967" i="2" s="1"/>
  <c r="K1967" i="2" s="1"/>
  <c r="I1966" i="2"/>
  <c r="J1966" i="2" s="1"/>
  <c r="K1966" i="2" s="1"/>
  <c r="I1965" i="2"/>
  <c r="J1965" i="2" s="1"/>
  <c r="K1965" i="2" s="1"/>
  <c r="I1964" i="2"/>
  <c r="J1964" i="2" s="1"/>
  <c r="K1964" i="2" s="1"/>
  <c r="I1963" i="2"/>
  <c r="J1963" i="2" s="1"/>
  <c r="K1963" i="2" s="1"/>
  <c r="I1962" i="2"/>
  <c r="J1962" i="2" s="1"/>
  <c r="K1962" i="2" s="1"/>
  <c r="I1961" i="2"/>
  <c r="J1961" i="2" s="1"/>
  <c r="K1961" i="2" s="1"/>
  <c r="I1960" i="2"/>
  <c r="J1960" i="2" s="1"/>
  <c r="K1960" i="2" s="1"/>
  <c r="I1959" i="2"/>
  <c r="J1959" i="2" s="1"/>
  <c r="K1959" i="2" s="1"/>
  <c r="I1958" i="2"/>
  <c r="J1958" i="2" s="1"/>
  <c r="K1958" i="2" s="1"/>
  <c r="I1957" i="2"/>
  <c r="J1957" i="2" s="1"/>
  <c r="K1957" i="2" s="1"/>
  <c r="I1956" i="2"/>
  <c r="J1956" i="2" s="1"/>
  <c r="K1956" i="2" s="1"/>
  <c r="I1955" i="2"/>
  <c r="J1955" i="2" s="1"/>
  <c r="K1955" i="2" s="1"/>
  <c r="I1954" i="2"/>
  <c r="J1954" i="2" s="1"/>
  <c r="K1954" i="2" s="1"/>
  <c r="I1953" i="2"/>
  <c r="J1953" i="2" s="1"/>
  <c r="K1953" i="2" s="1"/>
  <c r="I1952" i="2"/>
  <c r="J1952" i="2" s="1"/>
  <c r="K1952" i="2" s="1"/>
  <c r="I1951" i="2"/>
  <c r="J1951" i="2" s="1"/>
  <c r="K1951" i="2" s="1"/>
  <c r="I1950" i="2"/>
  <c r="J1950" i="2" s="1"/>
  <c r="K1950" i="2" s="1"/>
  <c r="I1949" i="2"/>
  <c r="J1949" i="2" s="1"/>
  <c r="K1949" i="2" s="1"/>
  <c r="I1948" i="2"/>
  <c r="J1948" i="2" s="1"/>
  <c r="K1948" i="2" s="1"/>
  <c r="I1947" i="2"/>
  <c r="J1947" i="2" s="1"/>
  <c r="K1947" i="2" s="1"/>
  <c r="I1946" i="2"/>
  <c r="J1946" i="2" s="1"/>
  <c r="K1946" i="2" s="1"/>
  <c r="I1945" i="2"/>
  <c r="J1945" i="2" s="1"/>
  <c r="K1945" i="2" s="1"/>
  <c r="I1944" i="2"/>
  <c r="J1944" i="2" s="1"/>
  <c r="K1944" i="2" s="1"/>
  <c r="I1943" i="2"/>
  <c r="J1943" i="2" s="1"/>
  <c r="K1943" i="2" s="1"/>
  <c r="I1942" i="2"/>
  <c r="J1942" i="2" s="1"/>
  <c r="K1942" i="2" s="1"/>
  <c r="I1941" i="2"/>
  <c r="J1941" i="2" s="1"/>
  <c r="K1941" i="2" s="1"/>
  <c r="I1940" i="2"/>
  <c r="J1940" i="2" s="1"/>
  <c r="K1940" i="2" s="1"/>
  <c r="I1939" i="2"/>
  <c r="J1939" i="2" s="1"/>
  <c r="K1939" i="2" s="1"/>
  <c r="I1938" i="2"/>
  <c r="J1938" i="2" s="1"/>
  <c r="K1938" i="2" s="1"/>
  <c r="I1937" i="2"/>
  <c r="J1937" i="2" s="1"/>
  <c r="K1937" i="2" s="1"/>
  <c r="I1936" i="2"/>
  <c r="J1936" i="2" s="1"/>
  <c r="K1936" i="2" s="1"/>
  <c r="I1935" i="2"/>
  <c r="J1935" i="2" s="1"/>
  <c r="K1935" i="2" s="1"/>
  <c r="I1934" i="2"/>
  <c r="J1934" i="2" s="1"/>
  <c r="K1934" i="2" s="1"/>
  <c r="I1933" i="2"/>
  <c r="J1933" i="2" s="1"/>
  <c r="K1933" i="2" s="1"/>
  <c r="I1932" i="2"/>
  <c r="J1932" i="2" s="1"/>
  <c r="K1932" i="2" s="1"/>
  <c r="I1931" i="2"/>
  <c r="J1931" i="2" s="1"/>
  <c r="K1931" i="2" s="1"/>
  <c r="I1930" i="2"/>
  <c r="J1930" i="2" s="1"/>
  <c r="K1930" i="2" s="1"/>
  <c r="I1929" i="2"/>
  <c r="J1929" i="2" s="1"/>
  <c r="K1929" i="2" s="1"/>
  <c r="I1928" i="2"/>
  <c r="J1928" i="2" s="1"/>
  <c r="K1928" i="2" s="1"/>
  <c r="I1927" i="2"/>
  <c r="J1927" i="2" s="1"/>
  <c r="K1927" i="2" s="1"/>
  <c r="I1926" i="2"/>
  <c r="J1926" i="2" s="1"/>
  <c r="K1926" i="2" s="1"/>
  <c r="I1925" i="2"/>
  <c r="J1925" i="2" s="1"/>
  <c r="K1925" i="2" s="1"/>
  <c r="I1924" i="2"/>
  <c r="J1924" i="2" s="1"/>
  <c r="K1924" i="2" s="1"/>
  <c r="I1923" i="2"/>
  <c r="J1923" i="2" s="1"/>
  <c r="K1923" i="2" s="1"/>
  <c r="I1922" i="2"/>
  <c r="J1922" i="2" s="1"/>
  <c r="K1922" i="2" s="1"/>
  <c r="I1921" i="2"/>
  <c r="J1921" i="2" s="1"/>
  <c r="K1921" i="2" s="1"/>
  <c r="I1920" i="2"/>
  <c r="J1920" i="2" s="1"/>
  <c r="K1920" i="2" s="1"/>
  <c r="I1919" i="2"/>
  <c r="J1919" i="2" s="1"/>
  <c r="K1919" i="2" s="1"/>
  <c r="I1918" i="2"/>
  <c r="J1918" i="2" s="1"/>
  <c r="K1918" i="2" s="1"/>
  <c r="I1917" i="2"/>
  <c r="J1917" i="2" s="1"/>
  <c r="K1917" i="2" s="1"/>
  <c r="I1916" i="2"/>
  <c r="J1916" i="2" s="1"/>
  <c r="K1916" i="2" s="1"/>
  <c r="I1915" i="2"/>
  <c r="J1915" i="2" s="1"/>
  <c r="K1915" i="2" s="1"/>
  <c r="I1914" i="2"/>
  <c r="J1914" i="2" s="1"/>
  <c r="K1914" i="2" s="1"/>
  <c r="I1913" i="2"/>
  <c r="J1913" i="2" s="1"/>
  <c r="K1913" i="2" s="1"/>
  <c r="I1912" i="2"/>
  <c r="J1912" i="2" s="1"/>
  <c r="K1912" i="2" s="1"/>
  <c r="I1911" i="2"/>
  <c r="J1911" i="2" s="1"/>
  <c r="K1911" i="2" s="1"/>
  <c r="I1910" i="2"/>
  <c r="J1910" i="2" s="1"/>
  <c r="K1910" i="2" s="1"/>
  <c r="I1909" i="2"/>
  <c r="J1909" i="2" s="1"/>
  <c r="K1909" i="2" s="1"/>
  <c r="I1908" i="2"/>
  <c r="J1908" i="2" s="1"/>
  <c r="K1908" i="2" s="1"/>
  <c r="I1907" i="2"/>
  <c r="J1907" i="2" s="1"/>
  <c r="K1907" i="2" s="1"/>
  <c r="I1906" i="2"/>
  <c r="J1906" i="2" s="1"/>
  <c r="K1906" i="2" s="1"/>
  <c r="I1905" i="2"/>
  <c r="J1905" i="2" s="1"/>
  <c r="K1905" i="2" s="1"/>
  <c r="I1904" i="2"/>
  <c r="J1904" i="2" s="1"/>
  <c r="K1904" i="2" s="1"/>
  <c r="I1903" i="2"/>
  <c r="J1903" i="2" s="1"/>
  <c r="K1903" i="2" s="1"/>
  <c r="I1902" i="2"/>
  <c r="J1902" i="2" s="1"/>
  <c r="K1902" i="2" s="1"/>
  <c r="I1901" i="2"/>
  <c r="J1901" i="2" s="1"/>
  <c r="K1901" i="2" s="1"/>
  <c r="I1900" i="2"/>
  <c r="J1900" i="2" s="1"/>
  <c r="K1900" i="2" s="1"/>
  <c r="I1899" i="2"/>
  <c r="J1899" i="2" s="1"/>
  <c r="K1899" i="2" s="1"/>
  <c r="I1898" i="2"/>
  <c r="J1898" i="2" s="1"/>
  <c r="K1898" i="2" s="1"/>
  <c r="I1897" i="2"/>
  <c r="J1897" i="2" s="1"/>
  <c r="K1897" i="2" s="1"/>
  <c r="I1896" i="2"/>
  <c r="J1896" i="2" s="1"/>
  <c r="K1896" i="2" s="1"/>
  <c r="I1895" i="2"/>
  <c r="J1895" i="2" s="1"/>
  <c r="K1895" i="2" s="1"/>
  <c r="I1894" i="2"/>
  <c r="J1894" i="2" s="1"/>
  <c r="K1894" i="2" s="1"/>
  <c r="I1893" i="2"/>
  <c r="J1893" i="2" s="1"/>
  <c r="K1893" i="2" s="1"/>
  <c r="I1892" i="2"/>
  <c r="J1892" i="2" s="1"/>
  <c r="K1892" i="2" s="1"/>
  <c r="I1891" i="2"/>
  <c r="J1891" i="2" s="1"/>
  <c r="K1891" i="2" s="1"/>
  <c r="I1890" i="2"/>
  <c r="J1890" i="2" s="1"/>
  <c r="K1890" i="2" s="1"/>
  <c r="I1889" i="2"/>
  <c r="J1889" i="2" s="1"/>
  <c r="K1889" i="2" s="1"/>
  <c r="I1888" i="2"/>
  <c r="J1888" i="2" s="1"/>
  <c r="K1888" i="2" s="1"/>
  <c r="I1887" i="2"/>
  <c r="J1887" i="2" s="1"/>
  <c r="K1887" i="2" s="1"/>
  <c r="I1886" i="2"/>
  <c r="J1886" i="2" s="1"/>
  <c r="K1886" i="2" s="1"/>
  <c r="I1885" i="2"/>
  <c r="J1885" i="2" s="1"/>
  <c r="K1885" i="2" s="1"/>
  <c r="I1884" i="2"/>
  <c r="J1884" i="2" s="1"/>
  <c r="K1884" i="2" s="1"/>
  <c r="I1883" i="2"/>
  <c r="J1883" i="2" s="1"/>
  <c r="K1883" i="2" s="1"/>
  <c r="I1882" i="2"/>
  <c r="J1882" i="2" s="1"/>
  <c r="K1882" i="2" s="1"/>
  <c r="I1881" i="2"/>
  <c r="J1881" i="2" s="1"/>
  <c r="K1881" i="2" s="1"/>
  <c r="I1880" i="2"/>
  <c r="J1880" i="2" s="1"/>
  <c r="K1880" i="2" s="1"/>
  <c r="I1879" i="2"/>
  <c r="J1879" i="2" s="1"/>
  <c r="K1879" i="2" s="1"/>
  <c r="I1878" i="2"/>
  <c r="J1878" i="2" s="1"/>
  <c r="K1878" i="2" s="1"/>
  <c r="I1877" i="2"/>
  <c r="J1877" i="2" s="1"/>
  <c r="K1877" i="2" s="1"/>
  <c r="I1876" i="2"/>
  <c r="J1876" i="2" s="1"/>
  <c r="K1876" i="2" s="1"/>
  <c r="I1875" i="2"/>
  <c r="J1875" i="2" s="1"/>
  <c r="K1875" i="2" s="1"/>
  <c r="I1874" i="2"/>
  <c r="J1874" i="2" s="1"/>
  <c r="K1874" i="2" s="1"/>
  <c r="I1873" i="2"/>
  <c r="J1873" i="2" s="1"/>
  <c r="K1873" i="2" s="1"/>
  <c r="I1872" i="2"/>
  <c r="J1872" i="2" s="1"/>
  <c r="K1872" i="2" s="1"/>
  <c r="I1871" i="2"/>
  <c r="J1871" i="2" s="1"/>
  <c r="K1871" i="2" s="1"/>
  <c r="I1870" i="2"/>
  <c r="J1870" i="2" s="1"/>
  <c r="K1870" i="2" s="1"/>
  <c r="I1869" i="2"/>
  <c r="J1869" i="2" s="1"/>
  <c r="K1869" i="2" s="1"/>
  <c r="I1868" i="2"/>
  <c r="J1868" i="2" s="1"/>
  <c r="K1868" i="2" s="1"/>
  <c r="I1867" i="2"/>
  <c r="J1867" i="2" s="1"/>
  <c r="K1867" i="2" s="1"/>
  <c r="I1866" i="2"/>
  <c r="J1866" i="2" s="1"/>
  <c r="K1866" i="2" s="1"/>
  <c r="I1865" i="2"/>
  <c r="J1865" i="2" s="1"/>
  <c r="K1865" i="2" s="1"/>
  <c r="I1864" i="2"/>
  <c r="J1864" i="2" s="1"/>
  <c r="K1864" i="2" s="1"/>
  <c r="I1863" i="2"/>
  <c r="J1863" i="2" s="1"/>
  <c r="K1863" i="2" s="1"/>
  <c r="I1862" i="2"/>
  <c r="J1862" i="2" s="1"/>
  <c r="K1862" i="2" s="1"/>
  <c r="I1861" i="2"/>
  <c r="J1861" i="2" s="1"/>
  <c r="K1861" i="2" s="1"/>
  <c r="I1860" i="2"/>
  <c r="J1860" i="2" s="1"/>
  <c r="K1860" i="2" s="1"/>
  <c r="I1859" i="2"/>
  <c r="J1859" i="2" s="1"/>
  <c r="K1859" i="2" s="1"/>
  <c r="I1858" i="2"/>
  <c r="J1858" i="2" s="1"/>
  <c r="K1858" i="2" s="1"/>
  <c r="I1857" i="2"/>
  <c r="J1857" i="2" s="1"/>
  <c r="K1857" i="2" s="1"/>
  <c r="I1856" i="2"/>
  <c r="J1856" i="2" s="1"/>
  <c r="K1856" i="2" s="1"/>
  <c r="I1855" i="2"/>
  <c r="J1855" i="2" s="1"/>
  <c r="K1855" i="2" s="1"/>
  <c r="I1854" i="2"/>
  <c r="J1854" i="2" s="1"/>
  <c r="K1854" i="2" s="1"/>
  <c r="I1853" i="2"/>
  <c r="J1853" i="2" s="1"/>
  <c r="K1853" i="2" s="1"/>
  <c r="I1852" i="2"/>
  <c r="J1852" i="2" s="1"/>
  <c r="K1852" i="2" s="1"/>
  <c r="I1851" i="2"/>
  <c r="J1851" i="2" s="1"/>
  <c r="K1851" i="2" s="1"/>
  <c r="I1850" i="2"/>
  <c r="J1850" i="2" s="1"/>
  <c r="K1850" i="2" s="1"/>
  <c r="I1849" i="2"/>
  <c r="J1849" i="2" s="1"/>
  <c r="K1849" i="2" s="1"/>
  <c r="I1848" i="2"/>
  <c r="J1848" i="2" s="1"/>
  <c r="K1848" i="2" s="1"/>
  <c r="I1847" i="2"/>
  <c r="J1847" i="2" s="1"/>
  <c r="K1847" i="2" s="1"/>
  <c r="I1846" i="2"/>
  <c r="J1846" i="2" s="1"/>
  <c r="K1846" i="2" s="1"/>
  <c r="I1845" i="2"/>
  <c r="J1845" i="2" s="1"/>
  <c r="K1845" i="2" s="1"/>
  <c r="I1844" i="2"/>
  <c r="J1844" i="2" s="1"/>
  <c r="K1844" i="2" s="1"/>
  <c r="I1843" i="2"/>
  <c r="J1843" i="2" s="1"/>
  <c r="K1843" i="2" s="1"/>
  <c r="I1842" i="2"/>
  <c r="J1842" i="2" s="1"/>
  <c r="K1842" i="2" s="1"/>
  <c r="I1841" i="2"/>
  <c r="J1841" i="2" s="1"/>
  <c r="K1841" i="2" s="1"/>
  <c r="I1840" i="2"/>
  <c r="J1840" i="2" s="1"/>
  <c r="K1840" i="2" s="1"/>
  <c r="I1839" i="2"/>
  <c r="J1839" i="2" s="1"/>
  <c r="K1839" i="2" s="1"/>
  <c r="I1838" i="2"/>
  <c r="J1838" i="2" s="1"/>
  <c r="K1838" i="2" s="1"/>
  <c r="I1837" i="2"/>
  <c r="J1837" i="2" s="1"/>
  <c r="K1837" i="2" s="1"/>
  <c r="I1836" i="2"/>
  <c r="J1836" i="2" s="1"/>
  <c r="K1836" i="2" s="1"/>
  <c r="I1835" i="2"/>
  <c r="J1835" i="2" s="1"/>
  <c r="K1835" i="2" s="1"/>
  <c r="I1834" i="2"/>
  <c r="J1834" i="2" s="1"/>
  <c r="K1834" i="2" s="1"/>
  <c r="I1833" i="2"/>
  <c r="J1833" i="2" s="1"/>
  <c r="K1833" i="2" s="1"/>
  <c r="I1832" i="2"/>
  <c r="J1832" i="2" s="1"/>
  <c r="K1832" i="2" s="1"/>
  <c r="I1831" i="2"/>
  <c r="J1831" i="2" s="1"/>
  <c r="K1831" i="2" s="1"/>
  <c r="I1830" i="2"/>
  <c r="J1830" i="2" s="1"/>
  <c r="K1830" i="2" s="1"/>
  <c r="I1829" i="2"/>
  <c r="J1829" i="2" s="1"/>
  <c r="K1829" i="2" s="1"/>
  <c r="I1828" i="2"/>
  <c r="J1828" i="2" s="1"/>
  <c r="K1828" i="2" s="1"/>
  <c r="I1827" i="2"/>
  <c r="J1827" i="2" s="1"/>
  <c r="K1827" i="2" s="1"/>
  <c r="I1826" i="2"/>
  <c r="J1826" i="2" s="1"/>
  <c r="K1826" i="2" s="1"/>
  <c r="I1825" i="2"/>
  <c r="J1825" i="2" s="1"/>
  <c r="K1825" i="2" s="1"/>
  <c r="I1824" i="2"/>
  <c r="J1824" i="2" s="1"/>
  <c r="K1824" i="2" s="1"/>
  <c r="I1823" i="2"/>
  <c r="J1823" i="2" s="1"/>
  <c r="K1823" i="2" s="1"/>
  <c r="I1822" i="2"/>
  <c r="J1822" i="2" s="1"/>
  <c r="K1822" i="2" s="1"/>
  <c r="I1821" i="2"/>
  <c r="J1821" i="2" s="1"/>
  <c r="K1821" i="2" s="1"/>
  <c r="I1820" i="2"/>
  <c r="J1820" i="2" s="1"/>
  <c r="K1820" i="2" s="1"/>
  <c r="I1819" i="2"/>
  <c r="J1819" i="2" s="1"/>
  <c r="K1819" i="2" s="1"/>
  <c r="I1818" i="2"/>
  <c r="J1818" i="2" s="1"/>
  <c r="K1818" i="2" s="1"/>
  <c r="I1817" i="2"/>
  <c r="J1817" i="2" s="1"/>
  <c r="K1817" i="2" s="1"/>
  <c r="I1816" i="2"/>
  <c r="J1816" i="2" s="1"/>
  <c r="K1816" i="2" s="1"/>
  <c r="I1815" i="2"/>
  <c r="J1815" i="2" s="1"/>
  <c r="K1815" i="2" s="1"/>
  <c r="I1814" i="2"/>
  <c r="J1814" i="2" s="1"/>
  <c r="K1814" i="2" s="1"/>
  <c r="I1813" i="2"/>
  <c r="J1813" i="2" s="1"/>
  <c r="K1813" i="2" s="1"/>
  <c r="I1812" i="2"/>
  <c r="J1812" i="2" s="1"/>
  <c r="K1812" i="2" s="1"/>
  <c r="I1811" i="2"/>
  <c r="J1811" i="2" s="1"/>
  <c r="K1811" i="2" s="1"/>
  <c r="I1810" i="2"/>
  <c r="J1810" i="2" s="1"/>
  <c r="K1810" i="2" s="1"/>
  <c r="I1809" i="2"/>
  <c r="J1809" i="2" s="1"/>
  <c r="K1809" i="2" s="1"/>
  <c r="I1808" i="2"/>
  <c r="J1808" i="2" s="1"/>
  <c r="K1808" i="2" s="1"/>
  <c r="I1807" i="2"/>
  <c r="J1807" i="2" s="1"/>
  <c r="K1807" i="2" s="1"/>
  <c r="I1806" i="2"/>
  <c r="J1806" i="2" s="1"/>
  <c r="K1806" i="2" s="1"/>
  <c r="I1805" i="2"/>
  <c r="J1805" i="2" s="1"/>
  <c r="K1805" i="2" s="1"/>
  <c r="I1804" i="2"/>
  <c r="J1804" i="2" s="1"/>
  <c r="K1804" i="2" s="1"/>
  <c r="I1803" i="2"/>
  <c r="J1803" i="2" s="1"/>
  <c r="K1803" i="2" s="1"/>
  <c r="I1802" i="2"/>
  <c r="J1802" i="2" s="1"/>
  <c r="K1802" i="2" s="1"/>
  <c r="I1801" i="2"/>
  <c r="J1801" i="2" s="1"/>
  <c r="K1801" i="2" s="1"/>
  <c r="I1800" i="2"/>
  <c r="J1800" i="2" s="1"/>
  <c r="K1800" i="2" s="1"/>
  <c r="I1799" i="2"/>
  <c r="J1799" i="2" s="1"/>
  <c r="K1799" i="2" s="1"/>
  <c r="I1798" i="2"/>
  <c r="J1798" i="2" s="1"/>
  <c r="K1798" i="2" s="1"/>
  <c r="I1797" i="2"/>
  <c r="J1797" i="2" s="1"/>
  <c r="K1797" i="2" s="1"/>
  <c r="I1796" i="2"/>
  <c r="J1796" i="2" s="1"/>
  <c r="K1796" i="2" s="1"/>
  <c r="I1795" i="2"/>
  <c r="J1795" i="2" s="1"/>
  <c r="K1795" i="2" s="1"/>
  <c r="I1794" i="2"/>
  <c r="J1794" i="2" s="1"/>
  <c r="K1794" i="2" s="1"/>
  <c r="I1793" i="2"/>
  <c r="J1793" i="2" s="1"/>
  <c r="K1793" i="2" s="1"/>
  <c r="I1792" i="2"/>
  <c r="J1792" i="2" s="1"/>
  <c r="K1792" i="2" s="1"/>
  <c r="I1791" i="2"/>
  <c r="J1791" i="2" s="1"/>
  <c r="K1791" i="2" s="1"/>
  <c r="I1790" i="2"/>
  <c r="J1790" i="2" s="1"/>
  <c r="K1790" i="2" s="1"/>
  <c r="I1789" i="2"/>
  <c r="J1789" i="2" s="1"/>
  <c r="K1789" i="2" s="1"/>
  <c r="I1788" i="2"/>
  <c r="J1788" i="2" s="1"/>
  <c r="K1788" i="2" s="1"/>
  <c r="I1787" i="2"/>
  <c r="J1787" i="2" s="1"/>
  <c r="K1787" i="2" s="1"/>
  <c r="I1786" i="2"/>
  <c r="J1786" i="2" s="1"/>
  <c r="K1786" i="2" s="1"/>
  <c r="I1785" i="2"/>
  <c r="J1785" i="2" s="1"/>
  <c r="K1785" i="2" s="1"/>
  <c r="I1784" i="2"/>
  <c r="J1784" i="2" s="1"/>
  <c r="K1784" i="2" s="1"/>
  <c r="I1783" i="2"/>
  <c r="J1783" i="2" s="1"/>
  <c r="K1783" i="2" s="1"/>
  <c r="I1782" i="2"/>
  <c r="J1782" i="2" s="1"/>
  <c r="K1782" i="2" s="1"/>
  <c r="I1781" i="2"/>
  <c r="J1781" i="2" s="1"/>
  <c r="K1781" i="2" s="1"/>
  <c r="I1780" i="2"/>
  <c r="J1780" i="2" s="1"/>
  <c r="K1780" i="2" s="1"/>
  <c r="I1779" i="2"/>
  <c r="J1779" i="2" s="1"/>
  <c r="K1779" i="2" s="1"/>
  <c r="I1778" i="2"/>
  <c r="J1778" i="2" s="1"/>
  <c r="K1778" i="2" s="1"/>
  <c r="I1777" i="2"/>
  <c r="J1777" i="2" s="1"/>
  <c r="K1777" i="2" s="1"/>
  <c r="I1776" i="2"/>
  <c r="J1776" i="2" s="1"/>
  <c r="K1776" i="2" s="1"/>
  <c r="I1775" i="2"/>
  <c r="J1775" i="2" s="1"/>
  <c r="K1775" i="2" s="1"/>
  <c r="I1774" i="2"/>
  <c r="J1774" i="2" s="1"/>
  <c r="K1774" i="2" s="1"/>
  <c r="I1773" i="2"/>
  <c r="J1773" i="2" s="1"/>
  <c r="K1773" i="2" s="1"/>
  <c r="I1772" i="2"/>
  <c r="J1772" i="2" s="1"/>
  <c r="K1772" i="2" s="1"/>
  <c r="I1771" i="2"/>
  <c r="J1771" i="2" s="1"/>
  <c r="K1771" i="2" s="1"/>
  <c r="I1770" i="2"/>
  <c r="J1770" i="2" s="1"/>
  <c r="K1770" i="2" s="1"/>
  <c r="I1769" i="2"/>
  <c r="J1769" i="2" s="1"/>
  <c r="K1769" i="2" s="1"/>
  <c r="I1768" i="2"/>
  <c r="J1768" i="2" s="1"/>
  <c r="K1768" i="2" s="1"/>
  <c r="I1767" i="2"/>
  <c r="J1767" i="2" s="1"/>
  <c r="K1767" i="2" s="1"/>
  <c r="I1766" i="2"/>
  <c r="J1766" i="2" s="1"/>
  <c r="K1766" i="2" s="1"/>
  <c r="I1765" i="2"/>
  <c r="J1765" i="2" s="1"/>
  <c r="K1765" i="2" s="1"/>
  <c r="I1764" i="2"/>
  <c r="J1764" i="2" s="1"/>
  <c r="K1764" i="2" s="1"/>
  <c r="I1763" i="2"/>
  <c r="J1763" i="2" s="1"/>
  <c r="K1763" i="2" s="1"/>
  <c r="I1762" i="2"/>
  <c r="J1762" i="2" s="1"/>
  <c r="K1762" i="2" s="1"/>
  <c r="I1761" i="2"/>
  <c r="J1761" i="2" s="1"/>
  <c r="K1761" i="2" s="1"/>
  <c r="I1760" i="2"/>
  <c r="J1760" i="2" s="1"/>
  <c r="K1760" i="2" s="1"/>
  <c r="I1759" i="2"/>
  <c r="J1759" i="2" s="1"/>
  <c r="K1759" i="2" s="1"/>
  <c r="I1758" i="2"/>
  <c r="J1758" i="2" s="1"/>
  <c r="K1758" i="2" s="1"/>
  <c r="I1757" i="2"/>
  <c r="J1757" i="2" s="1"/>
  <c r="K1757" i="2" s="1"/>
  <c r="I1756" i="2"/>
  <c r="J1756" i="2" s="1"/>
  <c r="K1756" i="2" s="1"/>
  <c r="I1755" i="2"/>
  <c r="J1755" i="2" s="1"/>
  <c r="K1755" i="2" s="1"/>
  <c r="I1754" i="2"/>
  <c r="J1754" i="2" s="1"/>
  <c r="K1754" i="2" s="1"/>
  <c r="I1753" i="2"/>
  <c r="J1753" i="2" s="1"/>
  <c r="K1753" i="2" s="1"/>
  <c r="I1752" i="2"/>
  <c r="J1752" i="2" s="1"/>
  <c r="K1752" i="2" s="1"/>
  <c r="I1751" i="2"/>
  <c r="J1751" i="2" s="1"/>
  <c r="K1751" i="2" s="1"/>
  <c r="I1750" i="2"/>
  <c r="J1750" i="2" s="1"/>
  <c r="K1750" i="2" s="1"/>
  <c r="I1749" i="2"/>
  <c r="J1749" i="2" s="1"/>
  <c r="K1749" i="2" s="1"/>
  <c r="I1748" i="2"/>
  <c r="J1748" i="2" s="1"/>
  <c r="K1748" i="2" s="1"/>
  <c r="I1747" i="2"/>
  <c r="J1747" i="2" s="1"/>
  <c r="K1747" i="2" s="1"/>
  <c r="I1746" i="2"/>
  <c r="J1746" i="2" s="1"/>
  <c r="K1746" i="2" s="1"/>
  <c r="I1745" i="2"/>
  <c r="J1745" i="2" s="1"/>
  <c r="K1745" i="2" s="1"/>
  <c r="I1744" i="2"/>
  <c r="J1744" i="2" s="1"/>
  <c r="K1744" i="2" s="1"/>
  <c r="I1743" i="2"/>
  <c r="J1743" i="2" s="1"/>
  <c r="K1743" i="2" s="1"/>
  <c r="I1742" i="2"/>
  <c r="J1742" i="2" s="1"/>
  <c r="K1742" i="2" s="1"/>
  <c r="I1741" i="2"/>
  <c r="J1741" i="2" s="1"/>
  <c r="K1741" i="2" s="1"/>
  <c r="I1740" i="2"/>
  <c r="J1740" i="2" s="1"/>
  <c r="K1740" i="2" s="1"/>
  <c r="I1739" i="2"/>
  <c r="J1739" i="2" s="1"/>
  <c r="K1739" i="2" s="1"/>
  <c r="I1738" i="2"/>
  <c r="J1738" i="2" s="1"/>
  <c r="K1738" i="2" s="1"/>
  <c r="I1737" i="2"/>
  <c r="J1737" i="2" s="1"/>
  <c r="K1737" i="2" s="1"/>
  <c r="I1736" i="2"/>
  <c r="J1736" i="2" s="1"/>
  <c r="K1736" i="2" s="1"/>
  <c r="I1735" i="2"/>
  <c r="J1735" i="2" s="1"/>
  <c r="K1735" i="2" s="1"/>
  <c r="I1734" i="2"/>
  <c r="J1734" i="2" s="1"/>
  <c r="K1734" i="2" s="1"/>
  <c r="I1733" i="2"/>
  <c r="J1733" i="2" s="1"/>
  <c r="K1733" i="2" s="1"/>
  <c r="I1732" i="2"/>
  <c r="J1732" i="2" s="1"/>
  <c r="K1732" i="2" s="1"/>
  <c r="I1731" i="2"/>
  <c r="J1731" i="2" s="1"/>
  <c r="K1731" i="2" s="1"/>
  <c r="I1730" i="2"/>
  <c r="J1730" i="2" s="1"/>
  <c r="K1730" i="2" s="1"/>
  <c r="I1729" i="2"/>
  <c r="J1729" i="2" s="1"/>
  <c r="K1729" i="2" s="1"/>
  <c r="I1728" i="2"/>
  <c r="J1728" i="2" s="1"/>
  <c r="K1728" i="2" s="1"/>
  <c r="I1727" i="2"/>
  <c r="J1727" i="2" s="1"/>
  <c r="K1727" i="2" s="1"/>
  <c r="I1726" i="2"/>
  <c r="J1726" i="2" s="1"/>
  <c r="K1726" i="2" s="1"/>
  <c r="I1725" i="2"/>
  <c r="J1725" i="2" s="1"/>
  <c r="K1725" i="2" s="1"/>
  <c r="I1724" i="2"/>
  <c r="J1724" i="2" s="1"/>
  <c r="K1724" i="2" s="1"/>
  <c r="I1723" i="2"/>
  <c r="J1723" i="2" s="1"/>
  <c r="K1723" i="2" s="1"/>
  <c r="I1722" i="2"/>
  <c r="J1722" i="2" s="1"/>
  <c r="K1722" i="2" s="1"/>
  <c r="I1721" i="2"/>
  <c r="J1721" i="2" s="1"/>
  <c r="K1721" i="2" s="1"/>
  <c r="I1720" i="2"/>
  <c r="J1720" i="2" s="1"/>
  <c r="K1720" i="2" s="1"/>
  <c r="I1719" i="2"/>
  <c r="J1719" i="2" s="1"/>
  <c r="K1719" i="2" s="1"/>
  <c r="I1718" i="2"/>
  <c r="J1718" i="2" s="1"/>
  <c r="K1718" i="2" s="1"/>
  <c r="I1717" i="2"/>
  <c r="J1717" i="2" s="1"/>
  <c r="K1717" i="2" s="1"/>
  <c r="I1716" i="2"/>
  <c r="J1716" i="2" s="1"/>
  <c r="K1716" i="2" s="1"/>
  <c r="I1715" i="2"/>
  <c r="J1715" i="2" s="1"/>
  <c r="K1715" i="2" s="1"/>
  <c r="I1714" i="2"/>
  <c r="J1714" i="2" s="1"/>
  <c r="K1714" i="2" s="1"/>
  <c r="I1713" i="2"/>
  <c r="J1713" i="2" s="1"/>
  <c r="K1713" i="2" s="1"/>
  <c r="I1712" i="2"/>
  <c r="J1712" i="2" s="1"/>
  <c r="K1712" i="2" s="1"/>
  <c r="I1711" i="2"/>
  <c r="J1711" i="2" s="1"/>
  <c r="K1711" i="2" s="1"/>
  <c r="I1710" i="2"/>
  <c r="J1710" i="2" s="1"/>
  <c r="K1710" i="2" s="1"/>
  <c r="I1709" i="2"/>
  <c r="J1709" i="2" s="1"/>
  <c r="K1709" i="2" s="1"/>
  <c r="I1708" i="2"/>
  <c r="J1708" i="2" s="1"/>
  <c r="K1708" i="2" s="1"/>
  <c r="I1707" i="2"/>
  <c r="J1707" i="2" s="1"/>
  <c r="K1707" i="2" s="1"/>
  <c r="I1706" i="2"/>
  <c r="J1706" i="2" s="1"/>
  <c r="K1706" i="2" s="1"/>
  <c r="I1705" i="2"/>
  <c r="J1705" i="2" s="1"/>
  <c r="K1705" i="2" s="1"/>
  <c r="I1704" i="2"/>
  <c r="J1704" i="2" s="1"/>
  <c r="K1704" i="2" s="1"/>
  <c r="I1703" i="2"/>
  <c r="J1703" i="2" s="1"/>
  <c r="K1703" i="2" s="1"/>
  <c r="I1702" i="2"/>
  <c r="J1702" i="2" s="1"/>
  <c r="K1702" i="2" s="1"/>
  <c r="I1701" i="2"/>
  <c r="J1701" i="2" s="1"/>
  <c r="K1701" i="2" s="1"/>
  <c r="I1700" i="2"/>
  <c r="J1700" i="2" s="1"/>
  <c r="K1700" i="2" s="1"/>
  <c r="I1699" i="2"/>
  <c r="J1699" i="2" s="1"/>
  <c r="K1699" i="2" s="1"/>
  <c r="I1698" i="2"/>
  <c r="J1698" i="2" s="1"/>
  <c r="K1698" i="2" s="1"/>
  <c r="I1697" i="2"/>
  <c r="J1697" i="2" s="1"/>
  <c r="K1697" i="2" s="1"/>
  <c r="I1696" i="2"/>
  <c r="J1696" i="2" s="1"/>
  <c r="K1696" i="2" s="1"/>
  <c r="I1695" i="2"/>
  <c r="J1695" i="2" s="1"/>
  <c r="K1695" i="2" s="1"/>
  <c r="I1694" i="2"/>
  <c r="J1694" i="2" s="1"/>
  <c r="K1694" i="2" s="1"/>
  <c r="I1693" i="2"/>
  <c r="J1693" i="2" s="1"/>
  <c r="K1693" i="2" s="1"/>
  <c r="I1692" i="2"/>
  <c r="J1692" i="2" s="1"/>
  <c r="K1692" i="2" s="1"/>
  <c r="I1691" i="2"/>
  <c r="J1691" i="2" s="1"/>
  <c r="K1691" i="2" s="1"/>
  <c r="I1690" i="2"/>
  <c r="J1690" i="2" s="1"/>
  <c r="K1690" i="2" s="1"/>
  <c r="I1689" i="2"/>
  <c r="J1689" i="2" s="1"/>
  <c r="K1689" i="2" s="1"/>
  <c r="I1688" i="2"/>
  <c r="J1688" i="2" s="1"/>
  <c r="K1688" i="2" s="1"/>
  <c r="I1687" i="2"/>
  <c r="J1687" i="2" s="1"/>
  <c r="K1687" i="2" s="1"/>
  <c r="I1686" i="2"/>
  <c r="J1686" i="2" s="1"/>
  <c r="K1686" i="2" s="1"/>
  <c r="I1685" i="2"/>
  <c r="J1685" i="2" s="1"/>
  <c r="K1685" i="2" s="1"/>
  <c r="I1684" i="2"/>
  <c r="J1684" i="2" s="1"/>
  <c r="K1684" i="2" s="1"/>
  <c r="I1683" i="2"/>
  <c r="J1683" i="2" s="1"/>
  <c r="K1683" i="2" s="1"/>
  <c r="I1682" i="2"/>
  <c r="J1682" i="2" s="1"/>
  <c r="K1682" i="2" s="1"/>
  <c r="I1681" i="2"/>
  <c r="J1681" i="2" s="1"/>
  <c r="K1681" i="2" s="1"/>
  <c r="I1680" i="2"/>
  <c r="J1680" i="2" s="1"/>
  <c r="K1680" i="2" s="1"/>
  <c r="I1679" i="2"/>
  <c r="J1679" i="2" s="1"/>
  <c r="K1679" i="2" s="1"/>
  <c r="I1678" i="2"/>
  <c r="J1678" i="2" s="1"/>
  <c r="K1678" i="2" s="1"/>
  <c r="I1677" i="2"/>
  <c r="J1677" i="2" s="1"/>
  <c r="K1677" i="2" s="1"/>
  <c r="I1676" i="2"/>
  <c r="J1676" i="2" s="1"/>
  <c r="K1676" i="2" s="1"/>
  <c r="I1675" i="2"/>
  <c r="J1675" i="2" s="1"/>
  <c r="K1675" i="2" s="1"/>
  <c r="I1674" i="2"/>
  <c r="J1674" i="2" s="1"/>
  <c r="K1674" i="2" s="1"/>
  <c r="I1673" i="2"/>
  <c r="J1673" i="2" s="1"/>
  <c r="K1673" i="2" s="1"/>
  <c r="I1672" i="2"/>
  <c r="J1672" i="2" s="1"/>
  <c r="K1672" i="2" s="1"/>
  <c r="I1671" i="2"/>
  <c r="J1671" i="2" s="1"/>
  <c r="K1671" i="2" s="1"/>
  <c r="I1670" i="2"/>
  <c r="J1670" i="2" s="1"/>
  <c r="K1670" i="2" s="1"/>
  <c r="I1669" i="2"/>
  <c r="J1669" i="2" s="1"/>
  <c r="K1669" i="2" s="1"/>
  <c r="I1668" i="2"/>
  <c r="J1668" i="2" s="1"/>
  <c r="K1668" i="2" s="1"/>
  <c r="I1667" i="2"/>
  <c r="J1667" i="2" s="1"/>
  <c r="K1667" i="2" s="1"/>
  <c r="I1666" i="2"/>
  <c r="J1666" i="2" s="1"/>
  <c r="K1666" i="2" s="1"/>
  <c r="I1665" i="2"/>
  <c r="J1665" i="2" s="1"/>
  <c r="K1665" i="2" s="1"/>
  <c r="I1664" i="2"/>
  <c r="J1664" i="2" s="1"/>
  <c r="K1664" i="2" s="1"/>
  <c r="I1663" i="2"/>
  <c r="J1663" i="2" s="1"/>
  <c r="K1663" i="2" s="1"/>
  <c r="I1662" i="2"/>
  <c r="J1662" i="2" s="1"/>
  <c r="K1662" i="2" s="1"/>
  <c r="I1661" i="2"/>
  <c r="J1661" i="2" s="1"/>
  <c r="K1661" i="2" s="1"/>
  <c r="I1660" i="2"/>
  <c r="J1660" i="2" s="1"/>
  <c r="K1660" i="2" s="1"/>
  <c r="I1659" i="2"/>
  <c r="J1659" i="2" s="1"/>
  <c r="K1659" i="2" s="1"/>
  <c r="I1658" i="2"/>
  <c r="J1658" i="2" s="1"/>
  <c r="K1658" i="2" s="1"/>
  <c r="I1657" i="2"/>
  <c r="J1657" i="2" s="1"/>
  <c r="K1657" i="2" s="1"/>
  <c r="I1656" i="2"/>
  <c r="J1656" i="2" s="1"/>
  <c r="K1656" i="2" s="1"/>
  <c r="I1655" i="2"/>
  <c r="J1655" i="2" s="1"/>
  <c r="K1655" i="2" s="1"/>
  <c r="I1654" i="2"/>
  <c r="J1654" i="2" s="1"/>
  <c r="K1654" i="2" s="1"/>
  <c r="I1653" i="2"/>
  <c r="J1653" i="2" s="1"/>
  <c r="K1653" i="2" s="1"/>
  <c r="I1652" i="2"/>
  <c r="J1652" i="2" s="1"/>
  <c r="K1652" i="2" s="1"/>
  <c r="I1651" i="2"/>
  <c r="J1651" i="2" s="1"/>
  <c r="K1651" i="2" s="1"/>
  <c r="I1650" i="2"/>
  <c r="J1650" i="2" s="1"/>
  <c r="K1650" i="2" s="1"/>
  <c r="I1649" i="2"/>
  <c r="J1649" i="2" s="1"/>
  <c r="K1649" i="2" s="1"/>
  <c r="I1648" i="2"/>
  <c r="J1648" i="2" s="1"/>
  <c r="K1648" i="2" s="1"/>
  <c r="I1647" i="2"/>
  <c r="J1647" i="2" s="1"/>
  <c r="K1647" i="2" s="1"/>
  <c r="I1646" i="2"/>
  <c r="J1646" i="2" s="1"/>
  <c r="K1646" i="2" s="1"/>
  <c r="I1645" i="2"/>
  <c r="J1645" i="2" s="1"/>
  <c r="K1645" i="2" s="1"/>
  <c r="I1644" i="2"/>
  <c r="J1644" i="2" s="1"/>
  <c r="K1644" i="2" s="1"/>
  <c r="I1643" i="2"/>
  <c r="J1643" i="2" s="1"/>
  <c r="K1643" i="2" s="1"/>
  <c r="I1642" i="2"/>
  <c r="J1642" i="2" s="1"/>
  <c r="K1642" i="2" s="1"/>
  <c r="I1641" i="2"/>
  <c r="J1641" i="2" s="1"/>
  <c r="K1641" i="2" s="1"/>
  <c r="I1640" i="2"/>
  <c r="J1640" i="2" s="1"/>
  <c r="K1640" i="2" s="1"/>
  <c r="I1639" i="2"/>
  <c r="J1639" i="2" s="1"/>
  <c r="K1639" i="2" s="1"/>
  <c r="I1638" i="2"/>
  <c r="J1638" i="2" s="1"/>
  <c r="K1638" i="2" s="1"/>
  <c r="I1637" i="2"/>
  <c r="J1637" i="2" s="1"/>
  <c r="K1637" i="2" s="1"/>
  <c r="I1636" i="2"/>
  <c r="J1636" i="2" s="1"/>
  <c r="K1636" i="2" s="1"/>
  <c r="I1635" i="2"/>
  <c r="J1635" i="2" s="1"/>
  <c r="K1635" i="2" s="1"/>
  <c r="I1634" i="2"/>
  <c r="J1634" i="2" s="1"/>
  <c r="K1634" i="2" s="1"/>
  <c r="I1633" i="2"/>
  <c r="J1633" i="2" s="1"/>
  <c r="K1633" i="2" s="1"/>
  <c r="I1632" i="2"/>
  <c r="J1632" i="2" s="1"/>
  <c r="K1632" i="2" s="1"/>
  <c r="I1631" i="2"/>
  <c r="J1631" i="2" s="1"/>
  <c r="K1631" i="2" s="1"/>
  <c r="I1630" i="2"/>
  <c r="J1630" i="2" s="1"/>
  <c r="K1630" i="2" s="1"/>
  <c r="I1629" i="2"/>
  <c r="J1629" i="2" s="1"/>
  <c r="K1629" i="2" s="1"/>
  <c r="I1628" i="2"/>
  <c r="J1628" i="2" s="1"/>
  <c r="K1628" i="2" s="1"/>
  <c r="I1627" i="2"/>
  <c r="J1627" i="2" s="1"/>
  <c r="K1627" i="2" s="1"/>
  <c r="I1626" i="2"/>
  <c r="J1626" i="2" s="1"/>
  <c r="K1626" i="2" s="1"/>
  <c r="I1625" i="2"/>
  <c r="J1625" i="2" s="1"/>
  <c r="K1625" i="2" s="1"/>
  <c r="I1624" i="2"/>
  <c r="J1624" i="2" s="1"/>
  <c r="K1624" i="2" s="1"/>
  <c r="I1623" i="2"/>
  <c r="J1623" i="2" s="1"/>
  <c r="K1623" i="2" s="1"/>
  <c r="I1622" i="2"/>
  <c r="J1622" i="2" s="1"/>
  <c r="K1622" i="2" s="1"/>
  <c r="I1621" i="2"/>
  <c r="J1621" i="2" s="1"/>
  <c r="K1621" i="2" s="1"/>
  <c r="I1620" i="2"/>
  <c r="J1620" i="2" s="1"/>
  <c r="K1620" i="2" s="1"/>
  <c r="I1619" i="2"/>
  <c r="J1619" i="2" s="1"/>
  <c r="K1619" i="2" s="1"/>
  <c r="I1618" i="2"/>
  <c r="J1618" i="2" s="1"/>
  <c r="K1618" i="2" s="1"/>
  <c r="I1617" i="2"/>
  <c r="J1617" i="2" s="1"/>
  <c r="K1617" i="2" s="1"/>
  <c r="I1616" i="2"/>
  <c r="J1616" i="2" s="1"/>
  <c r="K1616" i="2" s="1"/>
  <c r="I1615" i="2"/>
  <c r="J1615" i="2" s="1"/>
  <c r="K1615" i="2" s="1"/>
  <c r="I1614" i="2"/>
  <c r="J1614" i="2" s="1"/>
  <c r="K1614" i="2" s="1"/>
  <c r="I1613" i="2"/>
  <c r="J1613" i="2" s="1"/>
  <c r="K1613" i="2" s="1"/>
  <c r="I1612" i="2"/>
  <c r="J1612" i="2" s="1"/>
  <c r="K1612" i="2" s="1"/>
  <c r="I1611" i="2"/>
  <c r="J1611" i="2" s="1"/>
  <c r="K1611" i="2" s="1"/>
  <c r="I1610" i="2"/>
  <c r="J1610" i="2" s="1"/>
  <c r="K1610" i="2" s="1"/>
  <c r="I1609" i="2"/>
  <c r="J1609" i="2" s="1"/>
  <c r="K1609" i="2" s="1"/>
  <c r="I1608" i="2"/>
  <c r="J1608" i="2" s="1"/>
  <c r="K1608" i="2" s="1"/>
  <c r="I1607" i="2"/>
  <c r="J1607" i="2" s="1"/>
  <c r="K1607" i="2" s="1"/>
  <c r="I1606" i="2"/>
  <c r="J1606" i="2" s="1"/>
  <c r="K1606" i="2" s="1"/>
  <c r="I1605" i="2"/>
  <c r="J1605" i="2" s="1"/>
  <c r="K1605" i="2" s="1"/>
  <c r="I1604" i="2"/>
  <c r="J1604" i="2" s="1"/>
  <c r="K1604" i="2" s="1"/>
  <c r="I1603" i="2"/>
  <c r="J1603" i="2" s="1"/>
  <c r="K1603" i="2" s="1"/>
  <c r="I1602" i="2"/>
  <c r="J1602" i="2" s="1"/>
  <c r="K1602" i="2" s="1"/>
  <c r="I1601" i="2"/>
  <c r="J1601" i="2" s="1"/>
  <c r="K1601" i="2" s="1"/>
  <c r="I1600" i="2"/>
  <c r="J1600" i="2" s="1"/>
  <c r="K1600" i="2" s="1"/>
  <c r="I1599" i="2"/>
  <c r="J1599" i="2" s="1"/>
  <c r="K1599" i="2" s="1"/>
  <c r="I1598" i="2"/>
  <c r="J1598" i="2" s="1"/>
  <c r="K1598" i="2" s="1"/>
  <c r="I1597" i="2"/>
  <c r="J1597" i="2" s="1"/>
  <c r="K1597" i="2" s="1"/>
  <c r="I1596" i="2"/>
  <c r="J1596" i="2" s="1"/>
  <c r="K1596" i="2" s="1"/>
  <c r="I1595" i="2"/>
  <c r="J1595" i="2" s="1"/>
  <c r="K1595" i="2" s="1"/>
  <c r="I1594" i="2"/>
  <c r="J1594" i="2" s="1"/>
  <c r="K1594" i="2" s="1"/>
  <c r="I1593" i="2"/>
  <c r="J1593" i="2" s="1"/>
  <c r="K1593" i="2" s="1"/>
  <c r="I1592" i="2"/>
  <c r="J1592" i="2" s="1"/>
  <c r="K1592" i="2" s="1"/>
  <c r="I1591" i="2"/>
  <c r="J1591" i="2" s="1"/>
  <c r="K1591" i="2" s="1"/>
  <c r="I1590" i="2"/>
  <c r="J1590" i="2" s="1"/>
  <c r="K1590" i="2" s="1"/>
  <c r="I1589" i="2"/>
  <c r="J1589" i="2" s="1"/>
  <c r="K1589" i="2" s="1"/>
  <c r="I1588" i="2"/>
  <c r="J1588" i="2" s="1"/>
  <c r="K1588" i="2" s="1"/>
  <c r="I1587" i="2"/>
  <c r="J1587" i="2" s="1"/>
  <c r="K1587" i="2" s="1"/>
  <c r="I1586" i="2"/>
  <c r="J1586" i="2" s="1"/>
  <c r="K1586" i="2" s="1"/>
  <c r="I1585" i="2"/>
  <c r="J1585" i="2" s="1"/>
  <c r="K1585" i="2" s="1"/>
  <c r="I1584" i="2"/>
  <c r="J1584" i="2" s="1"/>
  <c r="K1584" i="2" s="1"/>
  <c r="I1583" i="2"/>
  <c r="J1583" i="2" s="1"/>
  <c r="K1583" i="2" s="1"/>
  <c r="I1582" i="2"/>
  <c r="J1582" i="2" s="1"/>
  <c r="K1582" i="2" s="1"/>
  <c r="I1581" i="2"/>
  <c r="J1581" i="2" s="1"/>
  <c r="K1581" i="2" s="1"/>
  <c r="I1580" i="2"/>
  <c r="J1580" i="2" s="1"/>
  <c r="K1580" i="2" s="1"/>
  <c r="I1579" i="2"/>
  <c r="J1579" i="2" s="1"/>
  <c r="K1579" i="2" s="1"/>
  <c r="I1578" i="2"/>
  <c r="J1578" i="2" s="1"/>
  <c r="K1578" i="2" s="1"/>
  <c r="I1577" i="2"/>
  <c r="J1577" i="2" s="1"/>
  <c r="K1577" i="2" s="1"/>
  <c r="I1576" i="2"/>
  <c r="J1576" i="2" s="1"/>
  <c r="K1576" i="2" s="1"/>
  <c r="I1575" i="2"/>
  <c r="J1575" i="2" s="1"/>
  <c r="K1575" i="2" s="1"/>
  <c r="I1574" i="2"/>
  <c r="J1574" i="2" s="1"/>
  <c r="K1574" i="2" s="1"/>
  <c r="I1573" i="2"/>
  <c r="J1573" i="2" s="1"/>
  <c r="K1573" i="2" s="1"/>
  <c r="I1572" i="2"/>
  <c r="J1572" i="2" s="1"/>
  <c r="K1572" i="2" s="1"/>
  <c r="I1571" i="2"/>
  <c r="J1571" i="2" s="1"/>
  <c r="K1571" i="2" s="1"/>
  <c r="I1570" i="2"/>
  <c r="J1570" i="2" s="1"/>
  <c r="K1570" i="2" s="1"/>
  <c r="I1569" i="2"/>
  <c r="J1569" i="2" s="1"/>
  <c r="K1569" i="2" s="1"/>
  <c r="I1568" i="2"/>
  <c r="J1568" i="2" s="1"/>
  <c r="K1568" i="2" s="1"/>
  <c r="I1567" i="2"/>
  <c r="J1567" i="2" s="1"/>
  <c r="K1567" i="2" s="1"/>
  <c r="I1566" i="2"/>
  <c r="J1566" i="2" s="1"/>
  <c r="K1566" i="2" s="1"/>
  <c r="I1565" i="2"/>
  <c r="J1565" i="2" s="1"/>
  <c r="K1565" i="2" s="1"/>
  <c r="I1564" i="2"/>
  <c r="J1564" i="2" s="1"/>
  <c r="K1564" i="2" s="1"/>
  <c r="I1563" i="2"/>
  <c r="J1563" i="2" s="1"/>
  <c r="K1563" i="2" s="1"/>
  <c r="I1562" i="2"/>
  <c r="J1562" i="2" s="1"/>
  <c r="K1562" i="2" s="1"/>
  <c r="I1561" i="2"/>
  <c r="J1561" i="2" s="1"/>
  <c r="K1561" i="2" s="1"/>
  <c r="I1560" i="2"/>
  <c r="J1560" i="2" s="1"/>
  <c r="K1560" i="2" s="1"/>
  <c r="I1559" i="2"/>
  <c r="J1559" i="2" s="1"/>
  <c r="K1559" i="2" s="1"/>
  <c r="I1558" i="2"/>
  <c r="J1558" i="2" s="1"/>
  <c r="K1558" i="2" s="1"/>
  <c r="I1557" i="2"/>
  <c r="J1557" i="2" s="1"/>
  <c r="K1557" i="2" s="1"/>
  <c r="I1556" i="2"/>
  <c r="J1556" i="2" s="1"/>
  <c r="K1556" i="2" s="1"/>
  <c r="I1555" i="2"/>
  <c r="J1555" i="2" s="1"/>
  <c r="K1555" i="2" s="1"/>
  <c r="I1554" i="2"/>
  <c r="J1554" i="2" s="1"/>
  <c r="K1554" i="2" s="1"/>
  <c r="I1553" i="2"/>
  <c r="J1553" i="2" s="1"/>
  <c r="K1553" i="2" s="1"/>
  <c r="I1552" i="2"/>
  <c r="J1552" i="2" s="1"/>
  <c r="K1552" i="2" s="1"/>
  <c r="I1551" i="2"/>
  <c r="J1551" i="2" s="1"/>
  <c r="K1551" i="2" s="1"/>
  <c r="I1550" i="2"/>
  <c r="J1550" i="2" s="1"/>
  <c r="K1550" i="2" s="1"/>
  <c r="I1549" i="2"/>
  <c r="J1549" i="2" s="1"/>
  <c r="K1549" i="2" s="1"/>
  <c r="I1548" i="2"/>
  <c r="J1548" i="2" s="1"/>
  <c r="K1548" i="2" s="1"/>
  <c r="I1547" i="2"/>
  <c r="J1547" i="2" s="1"/>
  <c r="K1547" i="2" s="1"/>
  <c r="I1546" i="2"/>
  <c r="J1546" i="2" s="1"/>
  <c r="K1546" i="2" s="1"/>
  <c r="I1545" i="2"/>
  <c r="J1545" i="2" s="1"/>
  <c r="K1545" i="2" s="1"/>
  <c r="I1544" i="2"/>
  <c r="J1544" i="2" s="1"/>
  <c r="K1544" i="2" s="1"/>
  <c r="I1543" i="2"/>
  <c r="J1543" i="2" s="1"/>
  <c r="K1543" i="2" s="1"/>
  <c r="I1542" i="2"/>
  <c r="J1542" i="2" s="1"/>
  <c r="K1542" i="2" s="1"/>
  <c r="I1541" i="2"/>
  <c r="J1541" i="2" s="1"/>
  <c r="K1541" i="2" s="1"/>
  <c r="I1540" i="2"/>
  <c r="J1540" i="2" s="1"/>
  <c r="K1540" i="2" s="1"/>
  <c r="I1539" i="2"/>
  <c r="J1539" i="2" s="1"/>
  <c r="K1539" i="2" s="1"/>
  <c r="I1538" i="2"/>
  <c r="J1538" i="2" s="1"/>
  <c r="K1538" i="2" s="1"/>
  <c r="I1537" i="2"/>
  <c r="J1537" i="2" s="1"/>
  <c r="K1537" i="2" s="1"/>
  <c r="I1536" i="2"/>
  <c r="J1536" i="2" s="1"/>
  <c r="K1536" i="2" s="1"/>
  <c r="I1535" i="2"/>
  <c r="J1535" i="2" s="1"/>
  <c r="K1535" i="2" s="1"/>
  <c r="I1534" i="2"/>
  <c r="J1534" i="2" s="1"/>
  <c r="K1534" i="2" s="1"/>
  <c r="I1533" i="2"/>
  <c r="J1533" i="2" s="1"/>
  <c r="K1533" i="2" s="1"/>
  <c r="I1532" i="2"/>
  <c r="J1532" i="2" s="1"/>
  <c r="K1532" i="2" s="1"/>
  <c r="I1531" i="2"/>
  <c r="J1531" i="2" s="1"/>
  <c r="K1531" i="2" s="1"/>
  <c r="I1530" i="2"/>
  <c r="J1530" i="2" s="1"/>
  <c r="K1530" i="2" s="1"/>
  <c r="I1529" i="2"/>
  <c r="J1529" i="2" s="1"/>
  <c r="K1529" i="2" s="1"/>
  <c r="I1528" i="2"/>
  <c r="J1528" i="2" s="1"/>
  <c r="K1528" i="2" s="1"/>
  <c r="I1527" i="2"/>
  <c r="J1527" i="2" s="1"/>
  <c r="K1527" i="2" s="1"/>
  <c r="I1526" i="2"/>
  <c r="J1526" i="2" s="1"/>
  <c r="K1526" i="2" s="1"/>
  <c r="I1525" i="2"/>
  <c r="J1525" i="2" s="1"/>
  <c r="K1525" i="2" s="1"/>
  <c r="I1524" i="2"/>
  <c r="J1524" i="2" s="1"/>
  <c r="K1524" i="2" s="1"/>
  <c r="I1523" i="2"/>
  <c r="J1523" i="2" s="1"/>
  <c r="K1523" i="2" s="1"/>
  <c r="I1522" i="2"/>
  <c r="J1522" i="2" s="1"/>
  <c r="K1522" i="2" s="1"/>
  <c r="I1521" i="2"/>
  <c r="J1521" i="2" s="1"/>
  <c r="K1521" i="2" s="1"/>
  <c r="I1520" i="2"/>
  <c r="J1520" i="2" s="1"/>
  <c r="K1520" i="2" s="1"/>
  <c r="I1519" i="2"/>
  <c r="J1519" i="2" s="1"/>
  <c r="K1519" i="2" s="1"/>
  <c r="I1518" i="2"/>
  <c r="J1518" i="2" s="1"/>
  <c r="K1518" i="2" s="1"/>
  <c r="I1517" i="2"/>
  <c r="J1517" i="2" s="1"/>
  <c r="K1517" i="2" s="1"/>
  <c r="I1516" i="2"/>
  <c r="J1516" i="2" s="1"/>
  <c r="K1516" i="2" s="1"/>
  <c r="I1515" i="2"/>
  <c r="J1515" i="2" s="1"/>
  <c r="K1515" i="2" s="1"/>
  <c r="I1514" i="2"/>
  <c r="J1514" i="2" s="1"/>
  <c r="K1514" i="2" s="1"/>
  <c r="I1513" i="2"/>
  <c r="J1513" i="2" s="1"/>
  <c r="K1513" i="2" s="1"/>
  <c r="I1512" i="2"/>
  <c r="J1512" i="2" s="1"/>
  <c r="K1512" i="2" s="1"/>
  <c r="I1511" i="2"/>
  <c r="J1511" i="2" s="1"/>
  <c r="K1511" i="2" s="1"/>
  <c r="I1510" i="2"/>
  <c r="J1510" i="2" s="1"/>
  <c r="K1510" i="2" s="1"/>
  <c r="I1509" i="2"/>
  <c r="J1509" i="2" s="1"/>
  <c r="K1509" i="2" s="1"/>
  <c r="I1508" i="2"/>
  <c r="J1508" i="2" s="1"/>
  <c r="K1508" i="2" s="1"/>
  <c r="I1507" i="2"/>
  <c r="J1507" i="2" s="1"/>
  <c r="K1507" i="2" s="1"/>
  <c r="I1506" i="2"/>
  <c r="J1506" i="2" s="1"/>
  <c r="K1506" i="2" s="1"/>
  <c r="I1505" i="2"/>
  <c r="J1505" i="2" s="1"/>
  <c r="K1505" i="2" s="1"/>
  <c r="I1504" i="2"/>
  <c r="J1504" i="2" s="1"/>
  <c r="K1504" i="2" s="1"/>
  <c r="I1503" i="2"/>
  <c r="J1503" i="2" s="1"/>
  <c r="K1503" i="2" s="1"/>
  <c r="I1502" i="2"/>
  <c r="J1502" i="2" s="1"/>
  <c r="K1502" i="2" s="1"/>
  <c r="I1501" i="2"/>
  <c r="J1501" i="2" s="1"/>
  <c r="K1501" i="2" s="1"/>
  <c r="I1500" i="2"/>
  <c r="J1500" i="2" s="1"/>
  <c r="K1500" i="2" s="1"/>
  <c r="I1499" i="2"/>
  <c r="J1499" i="2" s="1"/>
  <c r="K1499" i="2" s="1"/>
  <c r="I1498" i="2"/>
  <c r="J1498" i="2" s="1"/>
  <c r="K1498" i="2" s="1"/>
  <c r="I1497" i="2"/>
  <c r="J1497" i="2" s="1"/>
  <c r="K1497" i="2" s="1"/>
  <c r="I1496" i="2"/>
  <c r="J1496" i="2" s="1"/>
  <c r="K1496" i="2" s="1"/>
  <c r="I1495" i="2"/>
  <c r="J1495" i="2" s="1"/>
  <c r="K1495" i="2" s="1"/>
  <c r="I1494" i="2"/>
  <c r="J1494" i="2" s="1"/>
  <c r="K1494" i="2" s="1"/>
  <c r="I1493" i="2"/>
  <c r="J1493" i="2" s="1"/>
  <c r="K1493" i="2" s="1"/>
  <c r="I1492" i="2"/>
  <c r="J1492" i="2" s="1"/>
  <c r="K1492" i="2" s="1"/>
  <c r="I1491" i="2"/>
  <c r="J1491" i="2" s="1"/>
  <c r="K1491" i="2" s="1"/>
  <c r="I1490" i="2"/>
  <c r="J1490" i="2" s="1"/>
  <c r="K1490" i="2" s="1"/>
  <c r="I1489" i="2"/>
  <c r="J1489" i="2" s="1"/>
  <c r="K1489" i="2" s="1"/>
  <c r="I1488" i="2"/>
  <c r="J1488" i="2" s="1"/>
  <c r="K1488" i="2" s="1"/>
  <c r="I1487" i="2"/>
  <c r="J1487" i="2" s="1"/>
  <c r="K1487" i="2" s="1"/>
  <c r="I1486" i="2"/>
  <c r="J1486" i="2" s="1"/>
  <c r="K1486" i="2" s="1"/>
  <c r="I1485" i="2"/>
  <c r="J1485" i="2" s="1"/>
  <c r="K1485" i="2" s="1"/>
  <c r="I1484" i="2"/>
  <c r="J1484" i="2" s="1"/>
  <c r="K1484" i="2" s="1"/>
  <c r="I1483" i="2"/>
  <c r="J1483" i="2" s="1"/>
  <c r="K1483" i="2" s="1"/>
  <c r="I1482" i="2"/>
  <c r="J1482" i="2" s="1"/>
  <c r="K1482" i="2" s="1"/>
  <c r="I1481" i="2"/>
  <c r="J1481" i="2" s="1"/>
  <c r="K1481" i="2" s="1"/>
  <c r="I1480" i="2"/>
  <c r="J1480" i="2" s="1"/>
  <c r="K1480" i="2" s="1"/>
  <c r="I1479" i="2"/>
  <c r="J1479" i="2" s="1"/>
  <c r="K1479" i="2" s="1"/>
  <c r="I1478" i="2"/>
  <c r="J1478" i="2" s="1"/>
  <c r="K1478" i="2" s="1"/>
  <c r="I1477" i="2"/>
  <c r="J1477" i="2" s="1"/>
  <c r="K1477" i="2" s="1"/>
  <c r="I1476" i="2"/>
  <c r="J1476" i="2" s="1"/>
  <c r="K1476" i="2" s="1"/>
  <c r="I1475" i="2"/>
  <c r="J1475" i="2" s="1"/>
  <c r="K1475" i="2" s="1"/>
  <c r="I1474" i="2"/>
  <c r="J1474" i="2" s="1"/>
  <c r="K1474" i="2" s="1"/>
  <c r="I1473" i="2"/>
  <c r="J1473" i="2" s="1"/>
  <c r="K1473" i="2" s="1"/>
  <c r="I1472" i="2"/>
  <c r="J1472" i="2" s="1"/>
  <c r="K1472" i="2" s="1"/>
  <c r="I1471" i="2"/>
  <c r="J1471" i="2" s="1"/>
  <c r="K1471" i="2" s="1"/>
  <c r="I1470" i="2"/>
  <c r="J1470" i="2" s="1"/>
  <c r="K1470" i="2" s="1"/>
  <c r="I1469" i="2"/>
  <c r="J1469" i="2" s="1"/>
  <c r="K1469" i="2" s="1"/>
  <c r="I1468" i="2"/>
  <c r="J1468" i="2" s="1"/>
  <c r="K1468" i="2" s="1"/>
  <c r="I1467" i="2"/>
  <c r="J1467" i="2" s="1"/>
  <c r="K1467" i="2" s="1"/>
  <c r="I1466" i="2"/>
  <c r="J1466" i="2" s="1"/>
  <c r="K1466" i="2" s="1"/>
  <c r="I1465" i="2"/>
  <c r="J1465" i="2" s="1"/>
  <c r="K1465" i="2" s="1"/>
  <c r="I1464" i="2"/>
  <c r="J1464" i="2" s="1"/>
  <c r="K1464" i="2" s="1"/>
  <c r="I1463" i="2"/>
  <c r="J1463" i="2" s="1"/>
  <c r="K1463" i="2" s="1"/>
  <c r="I1462" i="2"/>
  <c r="J1462" i="2" s="1"/>
  <c r="K1462" i="2" s="1"/>
  <c r="I1461" i="2"/>
  <c r="J1461" i="2" s="1"/>
  <c r="K1461" i="2" s="1"/>
  <c r="I1460" i="2"/>
  <c r="J1460" i="2" s="1"/>
  <c r="K1460" i="2" s="1"/>
  <c r="I1459" i="2"/>
  <c r="J1459" i="2" s="1"/>
  <c r="K1459" i="2" s="1"/>
  <c r="I1458" i="2"/>
  <c r="J1458" i="2" s="1"/>
  <c r="K1458" i="2" s="1"/>
  <c r="I1457" i="2"/>
  <c r="J1457" i="2" s="1"/>
  <c r="K1457" i="2" s="1"/>
  <c r="I1456" i="2"/>
  <c r="J1456" i="2" s="1"/>
  <c r="K1456" i="2" s="1"/>
  <c r="I1455" i="2"/>
  <c r="J1455" i="2" s="1"/>
  <c r="K1455" i="2" s="1"/>
  <c r="I1454" i="2"/>
  <c r="J1454" i="2" s="1"/>
  <c r="K1454" i="2" s="1"/>
  <c r="I1453" i="2"/>
  <c r="J1453" i="2" s="1"/>
  <c r="K1453" i="2" s="1"/>
  <c r="I1452" i="2"/>
  <c r="J1452" i="2" s="1"/>
  <c r="K1452" i="2" s="1"/>
  <c r="I1451" i="2"/>
  <c r="J1451" i="2" s="1"/>
  <c r="K1451" i="2" s="1"/>
  <c r="I1450" i="2"/>
  <c r="J1450" i="2" s="1"/>
  <c r="K1450" i="2" s="1"/>
  <c r="I1449" i="2"/>
  <c r="J1449" i="2" s="1"/>
  <c r="K1449" i="2" s="1"/>
  <c r="I1448" i="2"/>
  <c r="J1448" i="2" s="1"/>
  <c r="K1448" i="2" s="1"/>
  <c r="I1447" i="2"/>
  <c r="J1447" i="2" s="1"/>
  <c r="K1447" i="2" s="1"/>
  <c r="I1446" i="2"/>
  <c r="J1446" i="2" s="1"/>
  <c r="K1446" i="2" s="1"/>
  <c r="I1445" i="2"/>
  <c r="J1445" i="2" s="1"/>
  <c r="K1445" i="2" s="1"/>
  <c r="I1444" i="2"/>
  <c r="J1444" i="2" s="1"/>
  <c r="K1444" i="2" s="1"/>
  <c r="I1443" i="2"/>
  <c r="J1443" i="2" s="1"/>
  <c r="K1443" i="2" s="1"/>
  <c r="I1442" i="2"/>
  <c r="J1442" i="2" s="1"/>
  <c r="K1442" i="2" s="1"/>
  <c r="I1441" i="2"/>
  <c r="J1441" i="2" s="1"/>
  <c r="K1441" i="2" s="1"/>
  <c r="I1440" i="2"/>
  <c r="J1440" i="2" s="1"/>
  <c r="K1440" i="2" s="1"/>
  <c r="I1439" i="2"/>
  <c r="J1439" i="2" s="1"/>
  <c r="K1439" i="2" s="1"/>
  <c r="I1438" i="2"/>
  <c r="J1438" i="2" s="1"/>
  <c r="K1438" i="2" s="1"/>
  <c r="I1437" i="2"/>
  <c r="J1437" i="2" s="1"/>
  <c r="K1437" i="2" s="1"/>
  <c r="I1436" i="2"/>
  <c r="J1436" i="2" s="1"/>
  <c r="K1436" i="2" s="1"/>
  <c r="I1435" i="2"/>
  <c r="J1435" i="2" s="1"/>
  <c r="K1435" i="2" s="1"/>
  <c r="I1434" i="2"/>
  <c r="J1434" i="2" s="1"/>
  <c r="K1434" i="2" s="1"/>
  <c r="I1433" i="2"/>
  <c r="J1433" i="2" s="1"/>
  <c r="K1433" i="2" s="1"/>
  <c r="I1432" i="2"/>
  <c r="J1432" i="2" s="1"/>
  <c r="K1432" i="2" s="1"/>
  <c r="I1431" i="2"/>
  <c r="J1431" i="2" s="1"/>
  <c r="K1431" i="2" s="1"/>
  <c r="I1430" i="2"/>
  <c r="J1430" i="2" s="1"/>
  <c r="K1430" i="2" s="1"/>
  <c r="I1429" i="2"/>
  <c r="J1429" i="2" s="1"/>
  <c r="K1429" i="2" s="1"/>
  <c r="I1428" i="2"/>
  <c r="J1428" i="2" s="1"/>
  <c r="K1428" i="2" s="1"/>
  <c r="I1427" i="2"/>
  <c r="J1427" i="2" s="1"/>
  <c r="K1427" i="2" s="1"/>
  <c r="I1426" i="2"/>
  <c r="J1426" i="2" s="1"/>
  <c r="K1426" i="2" s="1"/>
  <c r="I1425" i="2"/>
  <c r="J1425" i="2" s="1"/>
  <c r="K1425" i="2" s="1"/>
  <c r="I1424" i="2"/>
  <c r="J1424" i="2" s="1"/>
  <c r="K1424" i="2" s="1"/>
  <c r="I1423" i="2"/>
  <c r="J1423" i="2" s="1"/>
  <c r="K1423" i="2" s="1"/>
  <c r="I1422" i="2"/>
  <c r="J1422" i="2" s="1"/>
  <c r="K1422" i="2" s="1"/>
  <c r="I1421" i="2"/>
  <c r="J1421" i="2" s="1"/>
  <c r="K1421" i="2" s="1"/>
  <c r="I1420" i="2"/>
  <c r="J1420" i="2" s="1"/>
  <c r="K1420" i="2" s="1"/>
  <c r="I1419" i="2"/>
  <c r="J1419" i="2" s="1"/>
  <c r="K1419" i="2" s="1"/>
  <c r="I1418" i="2"/>
  <c r="J1418" i="2" s="1"/>
  <c r="K1418" i="2" s="1"/>
  <c r="I1417" i="2"/>
  <c r="J1417" i="2" s="1"/>
  <c r="K1417" i="2" s="1"/>
  <c r="I1416" i="2"/>
  <c r="J1416" i="2" s="1"/>
  <c r="K1416" i="2" s="1"/>
  <c r="I1415" i="2"/>
  <c r="J1415" i="2" s="1"/>
  <c r="K1415" i="2" s="1"/>
  <c r="I1414" i="2"/>
  <c r="J1414" i="2" s="1"/>
  <c r="K1414" i="2" s="1"/>
  <c r="I1413" i="2"/>
  <c r="J1413" i="2" s="1"/>
  <c r="K1413" i="2" s="1"/>
  <c r="I1412" i="2"/>
  <c r="J1412" i="2" s="1"/>
  <c r="K1412" i="2" s="1"/>
  <c r="I1411" i="2"/>
  <c r="J1411" i="2" s="1"/>
  <c r="K1411" i="2" s="1"/>
  <c r="I1410" i="2"/>
  <c r="J1410" i="2" s="1"/>
  <c r="K1410" i="2" s="1"/>
  <c r="I1409" i="2"/>
  <c r="J1409" i="2" s="1"/>
  <c r="K1409" i="2" s="1"/>
  <c r="I1408" i="2"/>
  <c r="J1408" i="2" s="1"/>
  <c r="K1408" i="2" s="1"/>
  <c r="I1407" i="2"/>
  <c r="J1407" i="2" s="1"/>
  <c r="K1407" i="2" s="1"/>
  <c r="I1406" i="2"/>
  <c r="J1406" i="2" s="1"/>
  <c r="K1406" i="2" s="1"/>
  <c r="I1405" i="2"/>
  <c r="J1405" i="2" s="1"/>
  <c r="K1405" i="2" s="1"/>
  <c r="I1404" i="2"/>
  <c r="J1404" i="2" s="1"/>
  <c r="K1404" i="2" s="1"/>
  <c r="I1403" i="2"/>
  <c r="J1403" i="2" s="1"/>
  <c r="K1403" i="2" s="1"/>
  <c r="I1402" i="2"/>
  <c r="J1402" i="2" s="1"/>
  <c r="K1402" i="2" s="1"/>
  <c r="I1401" i="2"/>
  <c r="J1401" i="2" s="1"/>
  <c r="K1401" i="2" s="1"/>
  <c r="I1400" i="2"/>
  <c r="J1400" i="2" s="1"/>
  <c r="K1400" i="2" s="1"/>
  <c r="I1399" i="2"/>
  <c r="J1399" i="2" s="1"/>
  <c r="K1399" i="2" s="1"/>
  <c r="I1398" i="2"/>
  <c r="J1398" i="2" s="1"/>
  <c r="K1398" i="2" s="1"/>
  <c r="I1397" i="2"/>
  <c r="J1397" i="2" s="1"/>
  <c r="K1397" i="2" s="1"/>
  <c r="I1396" i="2"/>
  <c r="J1396" i="2" s="1"/>
  <c r="K1396" i="2" s="1"/>
  <c r="I1395" i="2"/>
  <c r="J1395" i="2" s="1"/>
  <c r="K1395" i="2" s="1"/>
  <c r="I1394" i="2"/>
  <c r="J1394" i="2" s="1"/>
  <c r="K1394" i="2" s="1"/>
  <c r="I1393" i="2"/>
  <c r="J1393" i="2" s="1"/>
  <c r="K1393" i="2" s="1"/>
  <c r="I1392" i="2"/>
  <c r="J1392" i="2" s="1"/>
  <c r="K1392" i="2" s="1"/>
  <c r="I1391" i="2"/>
  <c r="J1391" i="2" s="1"/>
  <c r="K1391" i="2" s="1"/>
  <c r="I1390" i="2"/>
  <c r="J1390" i="2" s="1"/>
  <c r="K1390" i="2" s="1"/>
  <c r="I1389" i="2"/>
  <c r="J1389" i="2" s="1"/>
  <c r="K1389" i="2" s="1"/>
  <c r="I1388" i="2"/>
  <c r="J1388" i="2" s="1"/>
  <c r="K1388" i="2" s="1"/>
  <c r="I1387" i="2"/>
  <c r="J1387" i="2" s="1"/>
  <c r="K1387" i="2" s="1"/>
  <c r="I1386" i="2"/>
  <c r="J1386" i="2" s="1"/>
  <c r="K1386" i="2" s="1"/>
  <c r="I1385" i="2"/>
  <c r="J1385" i="2" s="1"/>
  <c r="K1385" i="2" s="1"/>
  <c r="I1384" i="2"/>
  <c r="J1384" i="2" s="1"/>
  <c r="K1384" i="2" s="1"/>
  <c r="I1383" i="2"/>
  <c r="J1383" i="2" s="1"/>
  <c r="K1383" i="2" s="1"/>
  <c r="I1382" i="2"/>
  <c r="J1382" i="2" s="1"/>
  <c r="K1382" i="2" s="1"/>
  <c r="I1381" i="2"/>
  <c r="J1381" i="2" s="1"/>
  <c r="K1381" i="2" s="1"/>
  <c r="I1380" i="2"/>
  <c r="J1380" i="2" s="1"/>
  <c r="K1380" i="2" s="1"/>
  <c r="I1379" i="2"/>
  <c r="J1379" i="2" s="1"/>
  <c r="K1379" i="2" s="1"/>
  <c r="I1378" i="2"/>
  <c r="J1378" i="2" s="1"/>
  <c r="K1378" i="2" s="1"/>
  <c r="I1377" i="2"/>
  <c r="J1377" i="2" s="1"/>
  <c r="K1377" i="2" s="1"/>
  <c r="I1376" i="2"/>
  <c r="J1376" i="2" s="1"/>
  <c r="K1376" i="2" s="1"/>
  <c r="I1375" i="2"/>
  <c r="J1375" i="2" s="1"/>
  <c r="K1375" i="2" s="1"/>
  <c r="I1374" i="2"/>
  <c r="J1374" i="2" s="1"/>
  <c r="K1374" i="2" s="1"/>
  <c r="I1373" i="2"/>
  <c r="J1373" i="2" s="1"/>
  <c r="K1373" i="2" s="1"/>
  <c r="I1372" i="2"/>
  <c r="J1372" i="2" s="1"/>
  <c r="K1372" i="2" s="1"/>
  <c r="I1371" i="2"/>
  <c r="J1371" i="2" s="1"/>
  <c r="K1371" i="2" s="1"/>
  <c r="I1370" i="2"/>
  <c r="J1370" i="2" s="1"/>
  <c r="K1370" i="2" s="1"/>
  <c r="I1369" i="2"/>
  <c r="J1369" i="2" s="1"/>
  <c r="K1369" i="2" s="1"/>
  <c r="I1368" i="2"/>
  <c r="J1368" i="2" s="1"/>
  <c r="K1368" i="2" s="1"/>
  <c r="I1367" i="2"/>
  <c r="J1367" i="2" s="1"/>
  <c r="K1367" i="2" s="1"/>
  <c r="I1366" i="2"/>
  <c r="J1366" i="2" s="1"/>
  <c r="K1366" i="2" s="1"/>
  <c r="I1365" i="2"/>
  <c r="J1365" i="2" s="1"/>
  <c r="K1365" i="2" s="1"/>
  <c r="I1364" i="2"/>
  <c r="J1364" i="2" s="1"/>
  <c r="K1364" i="2" s="1"/>
  <c r="I1363" i="2"/>
  <c r="J1363" i="2" s="1"/>
  <c r="K1363" i="2" s="1"/>
  <c r="I1362" i="2"/>
  <c r="J1362" i="2" s="1"/>
  <c r="K1362" i="2" s="1"/>
  <c r="I1361" i="2"/>
  <c r="J1361" i="2" s="1"/>
  <c r="K1361" i="2" s="1"/>
  <c r="I1360" i="2"/>
  <c r="J1360" i="2" s="1"/>
  <c r="K1360" i="2" s="1"/>
  <c r="I1359" i="2"/>
  <c r="J1359" i="2" s="1"/>
  <c r="K1359" i="2" s="1"/>
  <c r="I1358" i="2"/>
  <c r="J1358" i="2" s="1"/>
  <c r="K1358" i="2" s="1"/>
  <c r="I1357" i="2"/>
  <c r="J1357" i="2" s="1"/>
  <c r="K1357" i="2" s="1"/>
  <c r="I1356" i="2"/>
  <c r="J1356" i="2" s="1"/>
  <c r="K1356" i="2" s="1"/>
  <c r="I1355" i="2"/>
  <c r="J1355" i="2" s="1"/>
  <c r="K1355" i="2" s="1"/>
  <c r="I1354" i="2"/>
  <c r="J1354" i="2" s="1"/>
  <c r="K1354" i="2" s="1"/>
  <c r="I1353" i="2"/>
  <c r="J1353" i="2" s="1"/>
  <c r="K1353" i="2" s="1"/>
  <c r="I1352" i="2"/>
  <c r="J1352" i="2" s="1"/>
  <c r="K1352" i="2" s="1"/>
  <c r="I1351" i="2"/>
  <c r="J1351" i="2" s="1"/>
  <c r="K1351" i="2" s="1"/>
  <c r="I1350" i="2"/>
  <c r="J1350" i="2" s="1"/>
  <c r="K1350" i="2" s="1"/>
  <c r="I1349" i="2"/>
  <c r="J1349" i="2" s="1"/>
  <c r="K1349" i="2" s="1"/>
  <c r="I1348" i="2"/>
  <c r="J1348" i="2" s="1"/>
  <c r="K1348" i="2" s="1"/>
  <c r="I1347" i="2"/>
  <c r="J1347" i="2" s="1"/>
  <c r="K1347" i="2" s="1"/>
  <c r="I1346" i="2"/>
  <c r="J1346" i="2" s="1"/>
  <c r="K1346" i="2" s="1"/>
  <c r="I1345" i="2"/>
  <c r="J1345" i="2" s="1"/>
  <c r="K1345" i="2" s="1"/>
  <c r="I1344" i="2"/>
  <c r="J1344" i="2" s="1"/>
  <c r="K1344" i="2" s="1"/>
  <c r="I1343" i="2"/>
  <c r="J1343" i="2" s="1"/>
  <c r="K1343" i="2" s="1"/>
  <c r="I1342" i="2"/>
  <c r="J1342" i="2" s="1"/>
  <c r="K1342" i="2" s="1"/>
  <c r="I1341" i="2"/>
  <c r="J1341" i="2" s="1"/>
  <c r="K1341" i="2" s="1"/>
  <c r="I1340" i="2"/>
  <c r="J1340" i="2" s="1"/>
  <c r="K1340" i="2" s="1"/>
  <c r="I1339" i="2"/>
  <c r="J1339" i="2" s="1"/>
  <c r="K1339" i="2" s="1"/>
  <c r="I1338" i="2"/>
  <c r="J1338" i="2" s="1"/>
  <c r="K1338" i="2" s="1"/>
  <c r="I1337" i="2"/>
  <c r="J1337" i="2" s="1"/>
  <c r="K1337" i="2" s="1"/>
  <c r="I1336" i="2"/>
  <c r="J1336" i="2" s="1"/>
  <c r="K1336" i="2" s="1"/>
  <c r="I1335" i="2"/>
  <c r="J1335" i="2" s="1"/>
  <c r="K1335" i="2" s="1"/>
  <c r="I1334" i="2"/>
  <c r="J1334" i="2" s="1"/>
  <c r="K1334" i="2" s="1"/>
  <c r="I1333" i="2"/>
  <c r="J1333" i="2" s="1"/>
  <c r="K1333" i="2" s="1"/>
  <c r="I1332" i="2"/>
  <c r="J1332" i="2" s="1"/>
  <c r="K1332" i="2" s="1"/>
  <c r="I1331" i="2"/>
  <c r="J1331" i="2" s="1"/>
  <c r="K1331" i="2" s="1"/>
  <c r="I1330" i="2"/>
  <c r="J1330" i="2" s="1"/>
  <c r="K1330" i="2" s="1"/>
  <c r="I1329" i="2"/>
  <c r="J1329" i="2" s="1"/>
  <c r="K1329" i="2" s="1"/>
  <c r="I1328" i="2"/>
  <c r="J1328" i="2" s="1"/>
  <c r="K1328" i="2" s="1"/>
  <c r="I1327" i="2"/>
  <c r="J1327" i="2" s="1"/>
  <c r="K1327" i="2" s="1"/>
  <c r="I1326" i="2"/>
  <c r="J1326" i="2" s="1"/>
  <c r="K1326" i="2" s="1"/>
  <c r="I1325" i="2"/>
  <c r="J1325" i="2" s="1"/>
  <c r="K1325" i="2" s="1"/>
  <c r="I1324" i="2"/>
  <c r="J1324" i="2" s="1"/>
  <c r="K1324" i="2" s="1"/>
  <c r="I1323" i="2"/>
  <c r="J1323" i="2" s="1"/>
  <c r="K1323" i="2" s="1"/>
  <c r="I1322" i="2"/>
  <c r="J1322" i="2" s="1"/>
  <c r="K1322" i="2" s="1"/>
  <c r="I1321" i="2"/>
  <c r="J1321" i="2" s="1"/>
  <c r="K1321" i="2" s="1"/>
  <c r="I1320" i="2"/>
  <c r="J1320" i="2" s="1"/>
  <c r="K1320" i="2" s="1"/>
  <c r="I1319" i="2"/>
  <c r="J1319" i="2" s="1"/>
  <c r="K1319" i="2" s="1"/>
  <c r="I1318" i="2"/>
  <c r="J1318" i="2" s="1"/>
  <c r="K1318" i="2" s="1"/>
  <c r="I1317" i="2"/>
  <c r="J1317" i="2" s="1"/>
  <c r="K1317" i="2" s="1"/>
  <c r="I1316" i="2"/>
  <c r="J1316" i="2" s="1"/>
  <c r="K1316" i="2" s="1"/>
  <c r="I1315" i="2"/>
  <c r="J1315" i="2" s="1"/>
  <c r="K1315" i="2" s="1"/>
  <c r="I1314" i="2"/>
  <c r="J1314" i="2" s="1"/>
  <c r="K1314" i="2" s="1"/>
  <c r="I1313" i="2"/>
  <c r="J1313" i="2" s="1"/>
  <c r="K1313" i="2" s="1"/>
  <c r="I1312" i="2"/>
  <c r="J1312" i="2" s="1"/>
  <c r="K1312" i="2" s="1"/>
  <c r="I1311" i="2"/>
  <c r="J1311" i="2" s="1"/>
  <c r="K1311" i="2" s="1"/>
  <c r="I1310" i="2"/>
  <c r="J1310" i="2" s="1"/>
  <c r="K1310" i="2" s="1"/>
  <c r="I1309" i="2"/>
  <c r="J1309" i="2" s="1"/>
  <c r="K1309" i="2" s="1"/>
  <c r="I1308" i="2"/>
  <c r="J1308" i="2" s="1"/>
  <c r="K1308" i="2" s="1"/>
  <c r="I1307" i="2"/>
  <c r="J1307" i="2" s="1"/>
  <c r="K1307" i="2" s="1"/>
  <c r="I1306" i="2"/>
  <c r="J1306" i="2" s="1"/>
  <c r="K1306" i="2" s="1"/>
  <c r="I1305" i="2"/>
  <c r="J1305" i="2" s="1"/>
  <c r="K1305" i="2" s="1"/>
  <c r="I1304" i="2"/>
  <c r="J1304" i="2" s="1"/>
  <c r="K1304" i="2" s="1"/>
  <c r="I1303" i="2"/>
  <c r="J1303" i="2" s="1"/>
  <c r="K1303" i="2" s="1"/>
  <c r="I1302" i="2"/>
  <c r="J1302" i="2" s="1"/>
  <c r="K1302" i="2" s="1"/>
  <c r="I1301" i="2"/>
  <c r="J1301" i="2" s="1"/>
  <c r="K1301" i="2" s="1"/>
  <c r="I1300" i="2"/>
  <c r="J1300" i="2" s="1"/>
  <c r="K1300" i="2" s="1"/>
  <c r="I1299" i="2"/>
  <c r="J1299" i="2" s="1"/>
  <c r="K1299" i="2" s="1"/>
  <c r="I1298" i="2"/>
  <c r="J1298" i="2" s="1"/>
  <c r="K1298" i="2" s="1"/>
  <c r="I1297" i="2"/>
  <c r="J1297" i="2" s="1"/>
  <c r="K1297" i="2" s="1"/>
  <c r="I1296" i="2"/>
  <c r="J1296" i="2" s="1"/>
  <c r="K1296" i="2" s="1"/>
  <c r="I1295" i="2"/>
  <c r="J1295" i="2" s="1"/>
  <c r="K1295" i="2" s="1"/>
  <c r="I1294" i="2"/>
  <c r="J1294" i="2" s="1"/>
  <c r="K1294" i="2" s="1"/>
  <c r="I1293" i="2"/>
  <c r="J1293" i="2" s="1"/>
  <c r="K1293" i="2" s="1"/>
  <c r="I1292" i="2"/>
  <c r="J1292" i="2" s="1"/>
  <c r="K1292" i="2" s="1"/>
  <c r="I1291" i="2"/>
  <c r="J1291" i="2" s="1"/>
  <c r="K1291" i="2" s="1"/>
  <c r="I1290" i="2"/>
  <c r="J1290" i="2" s="1"/>
  <c r="K1290" i="2" s="1"/>
  <c r="I1289" i="2"/>
  <c r="J1289" i="2" s="1"/>
  <c r="K1289" i="2" s="1"/>
  <c r="I1288" i="2"/>
  <c r="J1288" i="2" s="1"/>
  <c r="K1288" i="2" s="1"/>
  <c r="I1287" i="2"/>
  <c r="J1287" i="2" s="1"/>
  <c r="K1287" i="2" s="1"/>
  <c r="I1286" i="2"/>
  <c r="J1286" i="2" s="1"/>
  <c r="K1286" i="2" s="1"/>
  <c r="I1285" i="2"/>
  <c r="J1285" i="2" s="1"/>
  <c r="K1285" i="2" s="1"/>
  <c r="I1284" i="2"/>
  <c r="J1284" i="2" s="1"/>
  <c r="K1284" i="2" s="1"/>
  <c r="I1283" i="2"/>
  <c r="J1283" i="2" s="1"/>
  <c r="K1283" i="2" s="1"/>
  <c r="I1282" i="2"/>
  <c r="J1282" i="2" s="1"/>
  <c r="K1282" i="2" s="1"/>
  <c r="I1281" i="2"/>
  <c r="J1281" i="2" s="1"/>
  <c r="K1281" i="2" s="1"/>
  <c r="I1280" i="2"/>
  <c r="J1280" i="2" s="1"/>
  <c r="K1280" i="2" s="1"/>
  <c r="I1279" i="2"/>
  <c r="J1279" i="2" s="1"/>
  <c r="K1279" i="2" s="1"/>
  <c r="I1278" i="2"/>
  <c r="J1278" i="2" s="1"/>
  <c r="K1278" i="2" s="1"/>
  <c r="I1277" i="2"/>
  <c r="J1277" i="2" s="1"/>
  <c r="K1277" i="2" s="1"/>
  <c r="I1276" i="2"/>
  <c r="J1276" i="2" s="1"/>
  <c r="K1276" i="2" s="1"/>
  <c r="I1275" i="2"/>
  <c r="J1275" i="2" s="1"/>
  <c r="K1275" i="2" s="1"/>
  <c r="I1274" i="2"/>
  <c r="J1274" i="2" s="1"/>
  <c r="K1274" i="2" s="1"/>
  <c r="I1273" i="2"/>
  <c r="J1273" i="2" s="1"/>
  <c r="K1273" i="2" s="1"/>
  <c r="I1272" i="2"/>
  <c r="J1272" i="2" s="1"/>
  <c r="K1272" i="2" s="1"/>
  <c r="I1271" i="2"/>
  <c r="J1271" i="2" s="1"/>
  <c r="K1271" i="2" s="1"/>
  <c r="I1270" i="2"/>
  <c r="J1270" i="2" s="1"/>
  <c r="K1270" i="2" s="1"/>
  <c r="I1269" i="2"/>
  <c r="J1269" i="2" s="1"/>
  <c r="K1269" i="2" s="1"/>
  <c r="I1268" i="2"/>
  <c r="J1268" i="2" s="1"/>
  <c r="K1268" i="2" s="1"/>
  <c r="I1267" i="2"/>
  <c r="J1267" i="2" s="1"/>
  <c r="K1267" i="2" s="1"/>
  <c r="I1266" i="2"/>
  <c r="J1266" i="2" s="1"/>
  <c r="K1266" i="2" s="1"/>
  <c r="I1265" i="2"/>
  <c r="J1265" i="2" s="1"/>
  <c r="K1265" i="2" s="1"/>
  <c r="I1264" i="2"/>
  <c r="J1264" i="2" s="1"/>
  <c r="K1264" i="2" s="1"/>
  <c r="I1263" i="2"/>
  <c r="J1263" i="2" s="1"/>
  <c r="K1263" i="2" s="1"/>
  <c r="I1262" i="2"/>
  <c r="J1262" i="2" s="1"/>
  <c r="K1262" i="2" s="1"/>
  <c r="I1261" i="2"/>
  <c r="J1261" i="2" s="1"/>
  <c r="K1261" i="2" s="1"/>
  <c r="I1260" i="2"/>
  <c r="J1260" i="2" s="1"/>
  <c r="K1260" i="2" s="1"/>
  <c r="I1259" i="2"/>
  <c r="J1259" i="2" s="1"/>
  <c r="K1259" i="2" s="1"/>
  <c r="I1258" i="2"/>
  <c r="J1258" i="2" s="1"/>
  <c r="K1258" i="2" s="1"/>
  <c r="I1257" i="2"/>
  <c r="J1257" i="2" s="1"/>
  <c r="K1257" i="2" s="1"/>
  <c r="I1256" i="2"/>
  <c r="J1256" i="2" s="1"/>
  <c r="K1256" i="2" s="1"/>
  <c r="I1255" i="2"/>
  <c r="J1255" i="2" s="1"/>
  <c r="K1255" i="2" s="1"/>
  <c r="I1254" i="2"/>
  <c r="J1254" i="2" s="1"/>
  <c r="K1254" i="2" s="1"/>
  <c r="I1253" i="2"/>
  <c r="J1253" i="2" s="1"/>
  <c r="K1253" i="2" s="1"/>
  <c r="I1252" i="2"/>
  <c r="J1252" i="2" s="1"/>
  <c r="K1252" i="2" s="1"/>
  <c r="I1251" i="2"/>
  <c r="J1251" i="2" s="1"/>
  <c r="K1251" i="2" s="1"/>
  <c r="I1250" i="2"/>
  <c r="J1250" i="2" s="1"/>
  <c r="K1250" i="2" s="1"/>
  <c r="I1249" i="2"/>
  <c r="J1249" i="2" s="1"/>
  <c r="K1249" i="2" s="1"/>
  <c r="I1248" i="2"/>
  <c r="J1248" i="2" s="1"/>
  <c r="K1248" i="2" s="1"/>
  <c r="I1247" i="2"/>
  <c r="J1247" i="2" s="1"/>
  <c r="K1247" i="2" s="1"/>
  <c r="I1246" i="2"/>
  <c r="J1246" i="2" s="1"/>
  <c r="K1246" i="2" s="1"/>
  <c r="I1245" i="2"/>
  <c r="J1245" i="2" s="1"/>
  <c r="K1245" i="2" s="1"/>
  <c r="I1244" i="2"/>
  <c r="J1244" i="2" s="1"/>
  <c r="K1244" i="2" s="1"/>
  <c r="I1243" i="2"/>
  <c r="J1243" i="2" s="1"/>
  <c r="K1243" i="2" s="1"/>
  <c r="I1242" i="2"/>
  <c r="J1242" i="2" s="1"/>
  <c r="K1242" i="2" s="1"/>
  <c r="I1241" i="2"/>
  <c r="J1241" i="2" s="1"/>
  <c r="K1241" i="2" s="1"/>
  <c r="I1240" i="2"/>
  <c r="J1240" i="2" s="1"/>
  <c r="K1240" i="2" s="1"/>
  <c r="I1239" i="2"/>
  <c r="J1239" i="2" s="1"/>
  <c r="K1239" i="2" s="1"/>
  <c r="I1238" i="2"/>
  <c r="J1238" i="2" s="1"/>
  <c r="K1238" i="2" s="1"/>
  <c r="I1237" i="2"/>
  <c r="J1237" i="2" s="1"/>
  <c r="K1237" i="2" s="1"/>
  <c r="I1236" i="2"/>
  <c r="J1236" i="2" s="1"/>
  <c r="K1236" i="2" s="1"/>
  <c r="I1235" i="2"/>
  <c r="J1235" i="2" s="1"/>
  <c r="K1235" i="2" s="1"/>
  <c r="I1234" i="2"/>
  <c r="J1234" i="2" s="1"/>
  <c r="K1234" i="2" s="1"/>
  <c r="I1233" i="2"/>
  <c r="J1233" i="2" s="1"/>
  <c r="K1233" i="2" s="1"/>
  <c r="I1232" i="2"/>
  <c r="J1232" i="2" s="1"/>
  <c r="K1232" i="2" s="1"/>
  <c r="I1231" i="2"/>
  <c r="J1231" i="2" s="1"/>
  <c r="K1231" i="2" s="1"/>
  <c r="I1230" i="2"/>
  <c r="J1230" i="2" s="1"/>
  <c r="K1230" i="2" s="1"/>
  <c r="I1229" i="2"/>
  <c r="J1229" i="2" s="1"/>
  <c r="K1229" i="2" s="1"/>
  <c r="I1228" i="2"/>
  <c r="J1228" i="2" s="1"/>
  <c r="K1228" i="2" s="1"/>
  <c r="I1227" i="2"/>
  <c r="J1227" i="2" s="1"/>
  <c r="K1227" i="2" s="1"/>
  <c r="I1226" i="2"/>
  <c r="J1226" i="2" s="1"/>
  <c r="K1226" i="2" s="1"/>
  <c r="I1225" i="2"/>
  <c r="J1225" i="2" s="1"/>
  <c r="K1225" i="2" s="1"/>
  <c r="I1224" i="2"/>
  <c r="J1224" i="2" s="1"/>
  <c r="K1224" i="2" s="1"/>
  <c r="I1223" i="2"/>
  <c r="J1223" i="2" s="1"/>
  <c r="K1223" i="2" s="1"/>
  <c r="I1222" i="2"/>
  <c r="J1222" i="2" s="1"/>
  <c r="K1222" i="2" s="1"/>
  <c r="I1221" i="2"/>
  <c r="J1221" i="2" s="1"/>
  <c r="K1221" i="2" s="1"/>
  <c r="I1220" i="2"/>
  <c r="J1220" i="2" s="1"/>
  <c r="K1220" i="2" s="1"/>
  <c r="I1219" i="2"/>
  <c r="J1219" i="2" s="1"/>
  <c r="K1219" i="2" s="1"/>
  <c r="I1218" i="2"/>
  <c r="J1218" i="2" s="1"/>
  <c r="K1218" i="2" s="1"/>
  <c r="I1217" i="2"/>
  <c r="J1217" i="2" s="1"/>
  <c r="K1217" i="2" s="1"/>
  <c r="I1216" i="2"/>
  <c r="J1216" i="2" s="1"/>
  <c r="K1216" i="2" s="1"/>
  <c r="I1215" i="2"/>
  <c r="J1215" i="2" s="1"/>
  <c r="K1215" i="2" s="1"/>
  <c r="I1214" i="2"/>
  <c r="J1214" i="2" s="1"/>
  <c r="K1214" i="2" s="1"/>
  <c r="I1213" i="2"/>
  <c r="J1213" i="2" s="1"/>
  <c r="K1213" i="2" s="1"/>
  <c r="I1212" i="2"/>
  <c r="J1212" i="2" s="1"/>
  <c r="K1212" i="2" s="1"/>
  <c r="I1211" i="2"/>
  <c r="J1211" i="2" s="1"/>
  <c r="K1211" i="2" s="1"/>
  <c r="I1210" i="2"/>
  <c r="J1210" i="2" s="1"/>
  <c r="K1210" i="2" s="1"/>
  <c r="I1209" i="2"/>
  <c r="J1209" i="2" s="1"/>
  <c r="K1209" i="2" s="1"/>
  <c r="I1208" i="2"/>
  <c r="J1208" i="2" s="1"/>
  <c r="K1208" i="2" s="1"/>
  <c r="I1207" i="2"/>
  <c r="J1207" i="2" s="1"/>
  <c r="K1207" i="2" s="1"/>
  <c r="I1206" i="2"/>
  <c r="J1206" i="2" s="1"/>
  <c r="K1206" i="2" s="1"/>
  <c r="I1205" i="2"/>
  <c r="J1205" i="2" s="1"/>
  <c r="K1205" i="2" s="1"/>
  <c r="I1204" i="2"/>
  <c r="J1204" i="2" s="1"/>
  <c r="K1204" i="2" s="1"/>
  <c r="I1203" i="2"/>
  <c r="J1203" i="2" s="1"/>
  <c r="K1203" i="2" s="1"/>
  <c r="I1202" i="2"/>
  <c r="J1202" i="2" s="1"/>
  <c r="K1202" i="2" s="1"/>
  <c r="I1201" i="2"/>
  <c r="J1201" i="2" s="1"/>
  <c r="K1201" i="2" s="1"/>
  <c r="I1200" i="2"/>
  <c r="J1200" i="2" s="1"/>
  <c r="K1200" i="2" s="1"/>
  <c r="I1199" i="2"/>
  <c r="J1199" i="2" s="1"/>
  <c r="K1199" i="2" s="1"/>
  <c r="I1198" i="2"/>
  <c r="J1198" i="2" s="1"/>
  <c r="K1198" i="2" s="1"/>
  <c r="I1197" i="2"/>
  <c r="J1197" i="2" s="1"/>
  <c r="K1197" i="2" s="1"/>
  <c r="I1196" i="2"/>
  <c r="J1196" i="2" s="1"/>
  <c r="K1196" i="2" s="1"/>
  <c r="I1195" i="2"/>
  <c r="J1195" i="2" s="1"/>
  <c r="K1195" i="2" s="1"/>
  <c r="I1194" i="2"/>
  <c r="J1194" i="2" s="1"/>
  <c r="K1194" i="2" s="1"/>
  <c r="I1193" i="2"/>
  <c r="J1193" i="2" s="1"/>
  <c r="K1193" i="2" s="1"/>
  <c r="I1192" i="2"/>
  <c r="J1192" i="2" s="1"/>
  <c r="K1192" i="2" s="1"/>
  <c r="I1191" i="2"/>
  <c r="J1191" i="2" s="1"/>
  <c r="K1191" i="2" s="1"/>
  <c r="I1190" i="2"/>
  <c r="J1190" i="2" s="1"/>
  <c r="K1190" i="2" s="1"/>
  <c r="I1189" i="2"/>
  <c r="J1189" i="2" s="1"/>
  <c r="K1189" i="2" s="1"/>
  <c r="I1188" i="2"/>
  <c r="J1188" i="2" s="1"/>
  <c r="K1188" i="2" s="1"/>
  <c r="I1187" i="2"/>
  <c r="J1187" i="2" s="1"/>
  <c r="K1187" i="2" s="1"/>
  <c r="I1186" i="2"/>
  <c r="J1186" i="2" s="1"/>
  <c r="K1186" i="2" s="1"/>
  <c r="I1185" i="2"/>
  <c r="J1185" i="2" s="1"/>
  <c r="K1185" i="2" s="1"/>
  <c r="I1184" i="2"/>
  <c r="J1184" i="2" s="1"/>
  <c r="K1184" i="2" s="1"/>
  <c r="I1183" i="2"/>
  <c r="J1183" i="2" s="1"/>
  <c r="K1183" i="2" s="1"/>
  <c r="I1182" i="2"/>
  <c r="J1182" i="2" s="1"/>
  <c r="K1182" i="2" s="1"/>
  <c r="I1181" i="2"/>
  <c r="J1181" i="2" s="1"/>
  <c r="K1181" i="2" s="1"/>
  <c r="I1180" i="2"/>
  <c r="J1180" i="2" s="1"/>
  <c r="K1180" i="2" s="1"/>
  <c r="I1179" i="2"/>
  <c r="J1179" i="2" s="1"/>
  <c r="K1179" i="2" s="1"/>
  <c r="I1178" i="2"/>
  <c r="J1178" i="2" s="1"/>
  <c r="K1178" i="2" s="1"/>
  <c r="I1177" i="2"/>
  <c r="J1177" i="2" s="1"/>
  <c r="K1177" i="2" s="1"/>
  <c r="I1176" i="2"/>
  <c r="J1176" i="2" s="1"/>
  <c r="K1176" i="2" s="1"/>
  <c r="I1175" i="2"/>
  <c r="J1175" i="2" s="1"/>
  <c r="K1175" i="2" s="1"/>
  <c r="I1174" i="2"/>
  <c r="J1174" i="2" s="1"/>
  <c r="K1174" i="2" s="1"/>
  <c r="I1173" i="2"/>
  <c r="J1173" i="2" s="1"/>
  <c r="K1173" i="2" s="1"/>
  <c r="I1172" i="2"/>
  <c r="J1172" i="2" s="1"/>
  <c r="K1172" i="2" s="1"/>
  <c r="I1171" i="2"/>
  <c r="J1171" i="2" s="1"/>
  <c r="K1171" i="2" s="1"/>
  <c r="I1170" i="2"/>
  <c r="J1170" i="2" s="1"/>
  <c r="K1170" i="2" s="1"/>
  <c r="I1169" i="2"/>
  <c r="J1169" i="2" s="1"/>
  <c r="K1169" i="2" s="1"/>
  <c r="I1168" i="2"/>
  <c r="J1168" i="2" s="1"/>
  <c r="K1168" i="2" s="1"/>
  <c r="I1167" i="2"/>
  <c r="J1167" i="2" s="1"/>
  <c r="K1167" i="2" s="1"/>
  <c r="I1166" i="2"/>
  <c r="J1166" i="2" s="1"/>
  <c r="K1166" i="2" s="1"/>
  <c r="I1165" i="2"/>
  <c r="J1165" i="2" s="1"/>
  <c r="K1165" i="2" s="1"/>
  <c r="I1164" i="2"/>
  <c r="J1164" i="2" s="1"/>
  <c r="K1164" i="2" s="1"/>
  <c r="I1163" i="2"/>
  <c r="J1163" i="2" s="1"/>
  <c r="K1163" i="2" s="1"/>
  <c r="I1162" i="2"/>
  <c r="J1162" i="2" s="1"/>
  <c r="K1162" i="2" s="1"/>
  <c r="I1161" i="2"/>
  <c r="J1161" i="2" s="1"/>
  <c r="K1161" i="2" s="1"/>
  <c r="I1160" i="2"/>
  <c r="J1160" i="2" s="1"/>
  <c r="K1160" i="2" s="1"/>
  <c r="I1159" i="2"/>
  <c r="J1159" i="2" s="1"/>
  <c r="K1159" i="2" s="1"/>
  <c r="I1158" i="2"/>
  <c r="J1158" i="2" s="1"/>
  <c r="K1158" i="2" s="1"/>
  <c r="I1157" i="2"/>
  <c r="J1157" i="2" s="1"/>
  <c r="K1157" i="2" s="1"/>
  <c r="I1156" i="2"/>
  <c r="J1156" i="2" s="1"/>
  <c r="K1156" i="2" s="1"/>
  <c r="I1155" i="2"/>
  <c r="J1155" i="2" s="1"/>
  <c r="K1155" i="2" s="1"/>
  <c r="I1154" i="2"/>
  <c r="J1154" i="2" s="1"/>
  <c r="K1154" i="2" s="1"/>
  <c r="I1153" i="2"/>
  <c r="J1153" i="2" s="1"/>
  <c r="K1153" i="2" s="1"/>
  <c r="I1152" i="2"/>
  <c r="J1152" i="2" s="1"/>
  <c r="K1152" i="2" s="1"/>
  <c r="I1151" i="2"/>
  <c r="J1151" i="2" s="1"/>
  <c r="K1151" i="2" s="1"/>
  <c r="I1150" i="2"/>
  <c r="J1150" i="2" s="1"/>
  <c r="K1150" i="2" s="1"/>
  <c r="I1149" i="2"/>
  <c r="J1149" i="2" s="1"/>
  <c r="K1149" i="2" s="1"/>
  <c r="I1148" i="2"/>
  <c r="J1148" i="2" s="1"/>
  <c r="K1148" i="2" s="1"/>
  <c r="I1147" i="2"/>
  <c r="J1147" i="2" s="1"/>
  <c r="K1147" i="2" s="1"/>
  <c r="I1146" i="2"/>
  <c r="J1146" i="2" s="1"/>
  <c r="K1146" i="2" s="1"/>
  <c r="I1145" i="2"/>
  <c r="J1145" i="2" s="1"/>
  <c r="K1145" i="2" s="1"/>
  <c r="I1144" i="2"/>
  <c r="J1144" i="2" s="1"/>
  <c r="K1144" i="2" s="1"/>
  <c r="I1143" i="2"/>
  <c r="J1143" i="2" s="1"/>
  <c r="K1143" i="2" s="1"/>
  <c r="I1142" i="2"/>
  <c r="J1142" i="2" s="1"/>
  <c r="K1142" i="2" s="1"/>
  <c r="I1141" i="2"/>
  <c r="J1141" i="2" s="1"/>
  <c r="K1141" i="2" s="1"/>
  <c r="I1140" i="2"/>
  <c r="J1140" i="2" s="1"/>
  <c r="K1140" i="2" s="1"/>
  <c r="I1139" i="2"/>
  <c r="J1139" i="2" s="1"/>
  <c r="K1139" i="2" s="1"/>
  <c r="I1138" i="2"/>
  <c r="J1138" i="2" s="1"/>
  <c r="K1138" i="2" s="1"/>
  <c r="I1137" i="2"/>
  <c r="J1137" i="2" s="1"/>
  <c r="K1137" i="2" s="1"/>
  <c r="I1136" i="2"/>
  <c r="J1136" i="2" s="1"/>
  <c r="K1136" i="2" s="1"/>
  <c r="I1135" i="2"/>
  <c r="J1135" i="2" s="1"/>
  <c r="K1135" i="2" s="1"/>
  <c r="I1134" i="2"/>
  <c r="J1134" i="2" s="1"/>
  <c r="K1134" i="2" s="1"/>
  <c r="I1133" i="2"/>
  <c r="J1133" i="2" s="1"/>
  <c r="K1133" i="2" s="1"/>
  <c r="I1132" i="2"/>
  <c r="J1132" i="2" s="1"/>
  <c r="K1132" i="2" s="1"/>
  <c r="I1131" i="2"/>
  <c r="J1131" i="2" s="1"/>
  <c r="K1131" i="2" s="1"/>
  <c r="I1130" i="2"/>
  <c r="J1130" i="2" s="1"/>
  <c r="K1130" i="2" s="1"/>
  <c r="I1129" i="2"/>
  <c r="J1129" i="2" s="1"/>
  <c r="K1129" i="2" s="1"/>
  <c r="I1128" i="2"/>
  <c r="J1128" i="2" s="1"/>
  <c r="K1128" i="2" s="1"/>
  <c r="I1127" i="2"/>
  <c r="J1127" i="2" s="1"/>
  <c r="K1127" i="2" s="1"/>
  <c r="I1126" i="2"/>
  <c r="J1126" i="2" s="1"/>
  <c r="K1126" i="2" s="1"/>
  <c r="I1125" i="2"/>
  <c r="J1125" i="2" s="1"/>
  <c r="K1125" i="2" s="1"/>
  <c r="I1124" i="2"/>
  <c r="J1124" i="2" s="1"/>
  <c r="K1124" i="2" s="1"/>
  <c r="I1123" i="2"/>
  <c r="J1123" i="2" s="1"/>
  <c r="K1123" i="2" s="1"/>
  <c r="I1122" i="2"/>
  <c r="J1122" i="2" s="1"/>
  <c r="K1122" i="2" s="1"/>
  <c r="I1121" i="2"/>
  <c r="J1121" i="2" s="1"/>
  <c r="K1121" i="2" s="1"/>
  <c r="I1120" i="2"/>
  <c r="J1120" i="2" s="1"/>
  <c r="K1120" i="2" s="1"/>
  <c r="I1119" i="2"/>
  <c r="J1119" i="2" s="1"/>
  <c r="K1119" i="2" s="1"/>
  <c r="I1118" i="2"/>
  <c r="J1118" i="2" s="1"/>
  <c r="K1118" i="2" s="1"/>
  <c r="I1117" i="2"/>
  <c r="J1117" i="2" s="1"/>
  <c r="K1117" i="2" s="1"/>
  <c r="I1116" i="2"/>
  <c r="J1116" i="2" s="1"/>
  <c r="K1116" i="2" s="1"/>
  <c r="I1115" i="2"/>
  <c r="J1115" i="2" s="1"/>
  <c r="K1115" i="2" s="1"/>
  <c r="I1114" i="2"/>
  <c r="J1114" i="2" s="1"/>
  <c r="K1114" i="2" s="1"/>
  <c r="I1113" i="2"/>
  <c r="J1113" i="2" s="1"/>
  <c r="K1113" i="2" s="1"/>
  <c r="I1112" i="2"/>
  <c r="J1112" i="2" s="1"/>
  <c r="K1112" i="2" s="1"/>
  <c r="I1111" i="2"/>
  <c r="J1111" i="2" s="1"/>
  <c r="K1111" i="2" s="1"/>
  <c r="I1110" i="2"/>
  <c r="J1110" i="2" s="1"/>
  <c r="K1110" i="2" s="1"/>
  <c r="I1109" i="2"/>
  <c r="J1109" i="2" s="1"/>
  <c r="K1109" i="2" s="1"/>
  <c r="I1108" i="2"/>
  <c r="J1108" i="2" s="1"/>
  <c r="K1108" i="2" s="1"/>
  <c r="I1107" i="2"/>
  <c r="J1107" i="2" s="1"/>
  <c r="K1107" i="2" s="1"/>
  <c r="I1106" i="2"/>
  <c r="J1106" i="2" s="1"/>
  <c r="K1106" i="2" s="1"/>
  <c r="I1105" i="2"/>
  <c r="J1105" i="2" s="1"/>
  <c r="K1105" i="2" s="1"/>
  <c r="I1104" i="2"/>
  <c r="J1104" i="2" s="1"/>
  <c r="K1104" i="2" s="1"/>
  <c r="I1103" i="2"/>
  <c r="J1103" i="2" s="1"/>
  <c r="K1103" i="2" s="1"/>
  <c r="I1102" i="2"/>
  <c r="J1102" i="2" s="1"/>
  <c r="K1102" i="2" s="1"/>
  <c r="I1101" i="2"/>
  <c r="J1101" i="2" s="1"/>
  <c r="K1101" i="2" s="1"/>
  <c r="I1100" i="2"/>
  <c r="J1100" i="2" s="1"/>
  <c r="K1100" i="2" s="1"/>
  <c r="I1099" i="2"/>
  <c r="J1099" i="2" s="1"/>
  <c r="K1099" i="2" s="1"/>
  <c r="I1098" i="2"/>
  <c r="J1098" i="2" s="1"/>
  <c r="K1098" i="2" s="1"/>
  <c r="I1097" i="2"/>
  <c r="J1097" i="2" s="1"/>
  <c r="K1097" i="2" s="1"/>
  <c r="I1096" i="2"/>
  <c r="J1096" i="2" s="1"/>
  <c r="K1096" i="2" s="1"/>
  <c r="I1095" i="2"/>
  <c r="J1095" i="2" s="1"/>
  <c r="K1095" i="2" s="1"/>
  <c r="I1094" i="2"/>
  <c r="J1094" i="2" s="1"/>
  <c r="K1094" i="2" s="1"/>
  <c r="I1093" i="2"/>
  <c r="J1093" i="2" s="1"/>
  <c r="K1093" i="2" s="1"/>
  <c r="I1092" i="2"/>
  <c r="J1092" i="2" s="1"/>
  <c r="K1092" i="2" s="1"/>
  <c r="I1091" i="2"/>
  <c r="J1091" i="2" s="1"/>
  <c r="K1091" i="2" s="1"/>
  <c r="I1090" i="2"/>
  <c r="J1090" i="2" s="1"/>
  <c r="K1090" i="2" s="1"/>
  <c r="I1089" i="2"/>
  <c r="J1089" i="2" s="1"/>
  <c r="K1089" i="2" s="1"/>
  <c r="I1088" i="2"/>
  <c r="J1088" i="2" s="1"/>
  <c r="K1088" i="2" s="1"/>
  <c r="I1087" i="2"/>
  <c r="J1087" i="2" s="1"/>
  <c r="K1087" i="2" s="1"/>
  <c r="I1086" i="2"/>
  <c r="J1086" i="2" s="1"/>
  <c r="K1086" i="2" s="1"/>
  <c r="I1085" i="2"/>
  <c r="J1085" i="2" s="1"/>
  <c r="K1085" i="2" s="1"/>
  <c r="I1084" i="2"/>
  <c r="J1084" i="2" s="1"/>
  <c r="K1084" i="2" s="1"/>
  <c r="I1083" i="2"/>
  <c r="J1083" i="2" s="1"/>
  <c r="K1083" i="2" s="1"/>
  <c r="I1082" i="2"/>
  <c r="J1082" i="2" s="1"/>
  <c r="K1082" i="2" s="1"/>
  <c r="I1081" i="2"/>
  <c r="J1081" i="2" s="1"/>
  <c r="K1081" i="2" s="1"/>
  <c r="I1080" i="2"/>
  <c r="J1080" i="2" s="1"/>
  <c r="K1080" i="2" s="1"/>
  <c r="I1079" i="2"/>
  <c r="J1079" i="2" s="1"/>
  <c r="K1079" i="2" s="1"/>
  <c r="I1078" i="2"/>
  <c r="J1078" i="2" s="1"/>
  <c r="K1078" i="2" s="1"/>
  <c r="I1077" i="2"/>
  <c r="J1077" i="2" s="1"/>
  <c r="K1077" i="2" s="1"/>
  <c r="I1076" i="2"/>
  <c r="J1076" i="2" s="1"/>
  <c r="K1076" i="2" s="1"/>
  <c r="I1075" i="2"/>
  <c r="J1075" i="2" s="1"/>
  <c r="K1075" i="2" s="1"/>
  <c r="I1074" i="2"/>
  <c r="J1074" i="2" s="1"/>
  <c r="K1074" i="2" s="1"/>
  <c r="I1073" i="2"/>
  <c r="J1073" i="2" s="1"/>
  <c r="K1073" i="2" s="1"/>
  <c r="I1072" i="2"/>
  <c r="J1072" i="2" s="1"/>
  <c r="K1072" i="2" s="1"/>
  <c r="I1071" i="2"/>
  <c r="J1071" i="2" s="1"/>
  <c r="K1071" i="2" s="1"/>
  <c r="I1070" i="2"/>
  <c r="J1070" i="2" s="1"/>
  <c r="K1070" i="2" s="1"/>
  <c r="I1069" i="2"/>
  <c r="J1069" i="2" s="1"/>
  <c r="K1069" i="2" s="1"/>
  <c r="I1068" i="2"/>
  <c r="J1068" i="2" s="1"/>
  <c r="K1068" i="2" s="1"/>
  <c r="I1067" i="2"/>
  <c r="J1067" i="2" s="1"/>
  <c r="K1067" i="2" s="1"/>
  <c r="I1066" i="2"/>
  <c r="J1066" i="2" s="1"/>
  <c r="K1066" i="2" s="1"/>
  <c r="I1065" i="2"/>
  <c r="J1065" i="2" s="1"/>
  <c r="K1065" i="2" s="1"/>
  <c r="I1064" i="2"/>
  <c r="J1064" i="2" s="1"/>
  <c r="K1064" i="2" s="1"/>
  <c r="I1063" i="2"/>
  <c r="J1063" i="2" s="1"/>
  <c r="K1063" i="2" s="1"/>
  <c r="I1062" i="2"/>
  <c r="J1062" i="2" s="1"/>
  <c r="K1062" i="2" s="1"/>
  <c r="I1061" i="2"/>
  <c r="J1061" i="2" s="1"/>
  <c r="K1061" i="2" s="1"/>
  <c r="I1060" i="2"/>
  <c r="J1060" i="2" s="1"/>
  <c r="K1060" i="2" s="1"/>
  <c r="I1059" i="2"/>
  <c r="J1059" i="2" s="1"/>
  <c r="K1059" i="2" s="1"/>
  <c r="I1058" i="2"/>
  <c r="J1058" i="2" s="1"/>
  <c r="K1058" i="2" s="1"/>
  <c r="I1057" i="2"/>
  <c r="J1057" i="2" s="1"/>
  <c r="K1057" i="2" s="1"/>
  <c r="I1056" i="2"/>
  <c r="J1056" i="2" s="1"/>
  <c r="K1056" i="2" s="1"/>
  <c r="I1055" i="2"/>
  <c r="J1055" i="2" s="1"/>
  <c r="K1055" i="2" s="1"/>
  <c r="I1054" i="2"/>
  <c r="J1054" i="2" s="1"/>
  <c r="K1054" i="2" s="1"/>
  <c r="I1053" i="2"/>
  <c r="J1053" i="2" s="1"/>
  <c r="K1053" i="2" s="1"/>
  <c r="I1052" i="2"/>
  <c r="J1052" i="2" s="1"/>
  <c r="K1052" i="2" s="1"/>
  <c r="I1051" i="2"/>
  <c r="J1051" i="2" s="1"/>
  <c r="K1051" i="2" s="1"/>
  <c r="I1050" i="2"/>
  <c r="J1050" i="2" s="1"/>
  <c r="K1050" i="2" s="1"/>
  <c r="I1049" i="2"/>
  <c r="J1049" i="2" s="1"/>
  <c r="K1049" i="2" s="1"/>
  <c r="I1048" i="2"/>
  <c r="J1048" i="2" s="1"/>
  <c r="K1048" i="2" s="1"/>
  <c r="I1047" i="2"/>
  <c r="J1047" i="2" s="1"/>
  <c r="K1047" i="2" s="1"/>
  <c r="I1046" i="2"/>
  <c r="J1046" i="2" s="1"/>
  <c r="K1046" i="2" s="1"/>
  <c r="I1045" i="2"/>
  <c r="J1045" i="2" s="1"/>
  <c r="K1045" i="2" s="1"/>
  <c r="I1044" i="2"/>
  <c r="J1044" i="2" s="1"/>
  <c r="K1044" i="2" s="1"/>
  <c r="I1043" i="2"/>
  <c r="J1043" i="2" s="1"/>
  <c r="K1043" i="2" s="1"/>
  <c r="I1042" i="2"/>
  <c r="J1042" i="2" s="1"/>
  <c r="K1042" i="2" s="1"/>
  <c r="I1041" i="2"/>
  <c r="J1041" i="2" s="1"/>
  <c r="K1041" i="2" s="1"/>
  <c r="I1040" i="2"/>
  <c r="J1040" i="2" s="1"/>
  <c r="K1040" i="2" s="1"/>
  <c r="I1039" i="2"/>
  <c r="J1039" i="2" s="1"/>
  <c r="K1039" i="2" s="1"/>
  <c r="I1038" i="2"/>
  <c r="J1038" i="2" s="1"/>
  <c r="K1038" i="2" s="1"/>
  <c r="I1037" i="2"/>
  <c r="J1037" i="2" s="1"/>
  <c r="K1037" i="2" s="1"/>
  <c r="I1036" i="2"/>
  <c r="J1036" i="2" s="1"/>
  <c r="K1036" i="2" s="1"/>
  <c r="I1035" i="2"/>
  <c r="J1035" i="2" s="1"/>
  <c r="K1035" i="2" s="1"/>
  <c r="I1034" i="2"/>
  <c r="J1034" i="2" s="1"/>
  <c r="K1034" i="2" s="1"/>
  <c r="I1033" i="2"/>
  <c r="J1033" i="2" s="1"/>
  <c r="K1033" i="2" s="1"/>
  <c r="I1032" i="2"/>
  <c r="J1032" i="2" s="1"/>
  <c r="K1032" i="2" s="1"/>
  <c r="I1031" i="2"/>
  <c r="J1031" i="2" s="1"/>
  <c r="K1031" i="2" s="1"/>
  <c r="I1030" i="2"/>
  <c r="J1030" i="2" s="1"/>
  <c r="K1030" i="2" s="1"/>
  <c r="I1029" i="2"/>
  <c r="J1029" i="2" s="1"/>
  <c r="K1029" i="2" s="1"/>
  <c r="I1028" i="2"/>
  <c r="J1028" i="2" s="1"/>
  <c r="K1028" i="2" s="1"/>
  <c r="I1027" i="2"/>
  <c r="J1027" i="2" s="1"/>
  <c r="K1027" i="2" s="1"/>
  <c r="I1026" i="2"/>
  <c r="J1026" i="2" s="1"/>
  <c r="K1026" i="2" s="1"/>
  <c r="I1025" i="2"/>
  <c r="J1025" i="2" s="1"/>
  <c r="K1025" i="2" s="1"/>
  <c r="I1024" i="2"/>
  <c r="J1024" i="2" s="1"/>
  <c r="K1024" i="2" s="1"/>
  <c r="I1023" i="2"/>
  <c r="J1023" i="2" s="1"/>
  <c r="K1023" i="2" s="1"/>
  <c r="I1022" i="2"/>
  <c r="J1022" i="2" s="1"/>
  <c r="K1022" i="2" s="1"/>
  <c r="I1021" i="2"/>
  <c r="J1021" i="2" s="1"/>
  <c r="K1021" i="2" s="1"/>
  <c r="I1020" i="2"/>
  <c r="J1020" i="2" s="1"/>
  <c r="K1020" i="2" s="1"/>
  <c r="I1019" i="2"/>
  <c r="J1019" i="2" s="1"/>
  <c r="K1019" i="2" s="1"/>
  <c r="I1018" i="2"/>
  <c r="J1018" i="2" s="1"/>
  <c r="K1018" i="2" s="1"/>
  <c r="I1017" i="2"/>
  <c r="J1017" i="2" s="1"/>
  <c r="K1017" i="2" s="1"/>
  <c r="I1016" i="2"/>
  <c r="J1016" i="2" s="1"/>
  <c r="K1016" i="2" s="1"/>
  <c r="I1015" i="2"/>
  <c r="J1015" i="2" s="1"/>
  <c r="K1015" i="2" s="1"/>
  <c r="I1014" i="2"/>
  <c r="J1014" i="2" s="1"/>
  <c r="K1014" i="2" s="1"/>
  <c r="I1013" i="2"/>
  <c r="J1013" i="2" s="1"/>
  <c r="K1013" i="2" s="1"/>
  <c r="I1012" i="2"/>
  <c r="J1012" i="2" s="1"/>
  <c r="K1012" i="2" s="1"/>
  <c r="I1011" i="2"/>
  <c r="J1011" i="2" s="1"/>
  <c r="K1011" i="2" s="1"/>
  <c r="I1010" i="2"/>
  <c r="J1010" i="2" s="1"/>
  <c r="K1010" i="2" s="1"/>
  <c r="I1009" i="2"/>
  <c r="J1009" i="2" s="1"/>
  <c r="K1009" i="2" s="1"/>
  <c r="I1008" i="2"/>
  <c r="J1008" i="2" s="1"/>
  <c r="K1008" i="2" s="1"/>
  <c r="I1007" i="2"/>
  <c r="J1007" i="2" s="1"/>
  <c r="K1007" i="2" s="1"/>
  <c r="I1006" i="2"/>
  <c r="J1006" i="2" s="1"/>
  <c r="K1006" i="2" s="1"/>
  <c r="I1005" i="2"/>
  <c r="J1005" i="2" s="1"/>
  <c r="K1005" i="2" s="1"/>
  <c r="I1004" i="2"/>
  <c r="J1004" i="2" s="1"/>
  <c r="K1004" i="2" s="1"/>
  <c r="I1003" i="2"/>
  <c r="J1003" i="2" s="1"/>
  <c r="K1003" i="2" s="1"/>
  <c r="I1002" i="2"/>
  <c r="J1002" i="2" s="1"/>
  <c r="K1002" i="2" s="1"/>
  <c r="I1001" i="2"/>
  <c r="J1001" i="2" s="1"/>
  <c r="K1001" i="2" s="1"/>
  <c r="I1000" i="2"/>
  <c r="J1000" i="2" s="1"/>
  <c r="K1000" i="2" s="1"/>
  <c r="I999" i="2"/>
  <c r="J999" i="2" s="1"/>
  <c r="K999" i="2" s="1"/>
  <c r="I998" i="2"/>
  <c r="J998" i="2" s="1"/>
  <c r="K998" i="2" s="1"/>
  <c r="I997" i="2"/>
  <c r="J997" i="2" s="1"/>
  <c r="K997" i="2" s="1"/>
  <c r="I996" i="2"/>
  <c r="J996" i="2" s="1"/>
  <c r="K996" i="2" s="1"/>
  <c r="I995" i="2"/>
  <c r="J995" i="2" s="1"/>
  <c r="K995" i="2" s="1"/>
  <c r="I994" i="2"/>
  <c r="J994" i="2" s="1"/>
  <c r="K994" i="2" s="1"/>
  <c r="I993" i="2"/>
  <c r="J993" i="2" s="1"/>
  <c r="K993" i="2" s="1"/>
  <c r="I992" i="2"/>
  <c r="J992" i="2" s="1"/>
  <c r="K992" i="2" s="1"/>
  <c r="I991" i="2"/>
  <c r="J991" i="2" s="1"/>
  <c r="K991" i="2" s="1"/>
  <c r="I990" i="2"/>
  <c r="J990" i="2" s="1"/>
  <c r="K990" i="2" s="1"/>
  <c r="I989" i="2"/>
  <c r="J989" i="2" s="1"/>
  <c r="K989" i="2" s="1"/>
  <c r="I988" i="2"/>
  <c r="J988" i="2" s="1"/>
  <c r="K988" i="2" s="1"/>
  <c r="I987" i="2"/>
  <c r="J987" i="2" s="1"/>
  <c r="K987" i="2" s="1"/>
  <c r="I986" i="2"/>
  <c r="J986" i="2" s="1"/>
  <c r="K986" i="2" s="1"/>
  <c r="I985" i="2"/>
  <c r="J985" i="2" s="1"/>
  <c r="K985" i="2" s="1"/>
  <c r="I984" i="2"/>
  <c r="J984" i="2" s="1"/>
  <c r="K984" i="2" s="1"/>
  <c r="I983" i="2"/>
  <c r="J983" i="2" s="1"/>
  <c r="K983" i="2" s="1"/>
  <c r="I982" i="2"/>
  <c r="J982" i="2" s="1"/>
  <c r="K982" i="2" s="1"/>
  <c r="I981" i="2"/>
  <c r="J981" i="2" s="1"/>
  <c r="K981" i="2" s="1"/>
  <c r="I980" i="2"/>
  <c r="J980" i="2" s="1"/>
  <c r="K980" i="2" s="1"/>
  <c r="I979" i="2"/>
  <c r="J979" i="2" s="1"/>
  <c r="K979" i="2" s="1"/>
  <c r="I978" i="2"/>
  <c r="J978" i="2" s="1"/>
  <c r="K978" i="2" s="1"/>
  <c r="I977" i="2"/>
  <c r="J977" i="2" s="1"/>
  <c r="K977" i="2" s="1"/>
  <c r="I976" i="2"/>
  <c r="J976" i="2" s="1"/>
  <c r="K976" i="2" s="1"/>
  <c r="I975" i="2"/>
  <c r="J975" i="2" s="1"/>
  <c r="K975" i="2" s="1"/>
  <c r="I974" i="2"/>
  <c r="J974" i="2" s="1"/>
  <c r="K974" i="2" s="1"/>
  <c r="I973" i="2"/>
  <c r="J973" i="2" s="1"/>
  <c r="K973" i="2" s="1"/>
  <c r="I972" i="2"/>
  <c r="J972" i="2" s="1"/>
  <c r="K972" i="2" s="1"/>
  <c r="I971" i="2"/>
  <c r="J971" i="2" s="1"/>
  <c r="K971" i="2" s="1"/>
  <c r="I970" i="2"/>
  <c r="J970" i="2" s="1"/>
  <c r="K970" i="2" s="1"/>
  <c r="I969" i="2"/>
  <c r="J969" i="2" s="1"/>
  <c r="K969" i="2" s="1"/>
  <c r="I968" i="2"/>
  <c r="J968" i="2" s="1"/>
  <c r="K968" i="2" s="1"/>
  <c r="I967" i="2"/>
  <c r="J967" i="2" s="1"/>
  <c r="K967" i="2" s="1"/>
  <c r="I966" i="2"/>
  <c r="J966" i="2" s="1"/>
  <c r="K966" i="2" s="1"/>
  <c r="I965" i="2"/>
  <c r="J965" i="2" s="1"/>
  <c r="K965" i="2" s="1"/>
  <c r="I964" i="2"/>
  <c r="J964" i="2" s="1"/>
  <c r="K964" i="2" s="1"/>
  <c r="I963" i="2"/>
  <c r="J963" i="2" s="1"/>
  <c r="K963" i="2" s="1"/>
  <c r="I962" i="2"/>
  <c r="J962" i="2" s="1"/>
  <c r="K962" i="2" s="1"/>
  <c r="I961" i="2"/>
  <c r="J961" i="2" s="1"/>
  <c r="K961" i="2" s="1"/>
  <c r="I960" i="2"/>
  <c r="J960" i="2" s="1"/>
  <c r="K960" i="2" s="1"/>
  <c r="I959" i="2"/>
  <c r="J959" i="2" s="1"/>
  <c r="K959" i="2" s="1"/>
  <c r="I958" i="2"/>
  <c r="J958" i="2" s="1"/>
  <c r="K958" i="2" s="1"/>
  <c r="I957" i="2"/>
  <c r="J957" i="2" s="1"/>
  <c r="K957" i="2" s="1"/>
  <c r="I956" i="2"/>
  <c r="J956" i="2" s="1"/>
  <c r="K956" i="2" s="1"/>
  <c r="I955" i="2"/>
  <c r="J955" i="2" s="1"/>
  <c r="K955" i="2" s="1"/>
  <c r="I954" i="2"/>
  <c r="J954" i="2" s="1"/>
  <c r="K954" i="2" s="1"/>
  <c r="I953" i="2"/>
  <c r="J953" i="2" s="1"/>
  <c r="K953" i="2" s="1"/>
  <c r="I952" i="2"/>
  <c r="J952" i="2" s="1"/>
  <c r="K952" i="2" s="1"/>
  <c r="I951" i="2"/>
  <c r="J951" i="2" s="1"/>
  <c r="K951" i="2" s="1"/>
  <c r="I950" i="2"/>
  <c r="J950" i="2" s="1"/>
  <c r="K950" i="2" s="1"/>
  <c r="I949" i="2"/>
  <c r="J949" i="2" s="1"/>
  <c r="K949" i="2" s="1"/>
  <c r="I948" i="2"/>
  <c r="J948" i="2" s="1"/>
  <c r="K948" i="2" s="1"/>
  <c r="I947" i="2"/>
  <c r="J947" i="2" s="1"/>
  <c r="K947" i="2" s="1"/>
  <c r="I946" i="2"/>
  <c r="J946" i="2" s="1"/>
  <c r="K946" i="2" s="1"/>
  <c r="I945" i="2"/>
  <c r="J945" i="2" s="1"/>
  <c r="K945" i="2" s="1"/>
  <c r="I944" i="2"/>
  <c r="J944" i="2" s="1"/>
  <c r="K944" i="2" s="1"/>
  <c r="I943" i="2"/>
  <c r="J943" i="2" s="1"/>
  <c r="K943" i="2" s="1"/>
  <c r="I942" i="2"/>
  <c r="J942" i="2" s="1"/>
  <c r="K942" i="2" s="1"/>
  <c r="I941" i="2"/>
  <c r="J941" i="2" s="1"/>
  <c r="K941" i="2" s="1"/>
  <c r="I940" i="2"/>
  <c r="J940" i="2" s="1"/>
  <c r="K940" i="2" s="1"/>
  <c r="I939" i="2"/>
  <c r="J939" i="2" s="1"/>
  <c r="K939" i="2" s="1"/>
  <c r="I938" i="2"/>
  <c r="J938" i="2" s="1"/>
  <c r="K938" i="2" s="1"/>
  <c r="I937" i="2"/>
  <c r="J937" i="2" s="1"/>
  <c r="K937" i="2" s="1"/>
  <c r="I936" i="2"/>
  <c r="J936" i="2" s="1"/>
  <c r="K936" i="2" s="1"/>
  <c r="I935" i="2"/>
  <c r="J935" i="2" s="1"/>
  <c r="K935" i="2" s="1"/>
  <c r="I934" i="2"/>
  <c r="J934" i="2" s="1"/>
  <c r="K934" i="2" s="1"/>
  <c r="I933" i="2"/>
  <c r="J933" i="2" s="1"/>
  <c r="K933" i="2" s="1"/>
  <c r="I932" i="2"/>
  <c r="J932" i="2" s="1"/>
  <c r="K932" i="2" s="1"/>
  <c r="I931" i="2"/>
  <c r="J931" i="2" s="1"/>
  <c r="K931" i="2" s="1"/>
  <c r="I930" i="2"/>
  <c r="J930" i="2" s="1"/>
  <c r="K930" i="2" s="1"/>
  <c r="I929" i="2"/>
  <c r="J929" i="2" s="1"/>
  <c r="K929" i="2" s="1"/>
  <c r="I928" i="2"/>
  <c r="J928" i="2" s="1"/>
  <c r="K928" i="2" s="1"/>
  <c r="I927" i="2"/>
  <c r="J927" i="2" s="1"/>
  <c r="K927" i="2" s="1"/>
  <c r="I926" i="2"/>
  <c r="J926" i="2" s="1"/>
  <c r="K926" i="2" s="1"/>
  <c r="I925" i="2"/>
  <c r="J925" i="2" s="1"/>
  <c r="K925" i="2" s="1"/>
  <c r="I924" i="2"/>
  <c r="J924" i="2" s="1"/>
  <c r="K924" i="2" s="1"/>
  <c r="I923" i="2"/>
  <c r="J923" i="2" s="1"/>
  <c r="K923" i="2" s="1"/>
  <c r="I922" i="2"/>
  <c r="J922" i="2" s="1"/>
  <c r="K922" i="2" s="1"/>
  <c r="I921" i="2"/>
  <c r="J921" i="2" s="1"/>
  <c r="K921" i="2" s="1"/>
  <c r="I920" i="2"/>
  <c r="J920" i="2" s="1"/>
  <c r="K920" i="2" s="1"/>
  <c r="I919" i="2"/>
  <c r="J919" i="2" s="1"/>
  <c r="K919" i="2" s="1"/>
  <c r="I918" i="2"/>
  <c r="J918" i="2" s="1"/>
  <c r="K918" i="2" s="1"/>
  <c r="I917" i="2"/>
  <c r="J917" i="2" s="1"/>
  <c r="K917" i="2" s="1"/>
  <c r="I916" i="2"/>
  <c r="J916" i="2" s="1"/>
  <c r="K916" i="2" s="1"/>
  <c r="I915" i="2"/>
  <c r="J915" i="2" s="1"/>
  <c r="K915" i="2" s="1"/>
  <c r="I914" i="2"/>
  <c r="J914" i="2" s="1"/>
  <c r="K914" i="2" s="1"/>
  <c r="I913" i="2"/>
  <c r="J913" i="2" s="1"/>
  <c r="K913" i="2" s="1"/>
  <c r="I912" i="2"/>
  <c r="J912" i="2" s="1"/>
  <c r="K912" i="2" s="1"/>
  <c r="I911" i="2"/>
  <c r="J911" i="2" s="1"/>
  <c r="K911" i="2" s="1"/>
  <c r="I910" i="2"/>
  <c r="J910" i="2" s="1"/>
  <c r="K910" i="2" s="1"/>
  <c r="I909" i="2"/>
  <c r="J909" i="2" s="1"/>
  <c r="K909" i="2" s="1"/>
  <c r="I908" i="2"/>
  <c r="J908" i="2" s="1"/>
  <c r="K908" i="2" s="1"/>
  <c r="I907" i="2"/>
  <c r="J907" i="2" s="1"/>
  <c r="K907" i="2" s="1"/>
  <c r="I906" i="2"/>
  <c r="J906" i="2" s="1"/>
  <c r="K906" i="2" s="1"/>
  <c r="I905" i="2"/>
  <c r="J905" i="2" s="1"/>
  <c r="K905" i="2" s="1"/>
  <c r="I904" i="2"/>
  <c r="J904" i="2" s="1"/>
  <c r="K904" i="2" s="1"/>
  <c r="I903" i="2"/>
  <c r="J903" i="2" s="1"/>
  <c r="K903" i="2" s="1"/>
  <c r="I902" i="2"/>
  <c r="J902" i="2" s="1"/>
  <c r="K902" i="2" s="1"/>
  <c r="I901" i="2"/>
  <c r="J901" i="2" s="1"/>
  <c r="K901" i="2" s="1"/>
  <c r="I900" i="2"/>
  <c r="J900" i="2" s="1"/>
  <c r="K900" i="2" s="1"/>
  <c r="I899" i="2"/>
  <c r="J899" i="2" s="1"/>
  <c r="K899" i="2" s="1"/>
  <c r="I898" i="2"/>
  <c r="J898" i="2" s="1"/>
  <c r="K898" i="2" s="1"/>
  <c r="I897" i="2"/>
  <c r="J897" i="2" s="1"/>
  <c r="K897" i="2" s="1"/>
  <c r="I896" i="2"/>
  <c r="J896" i="2" s="1"/>
  <c r="K896" i="2" s="1"/>
  <c r="I895" i="2"/>
  <c r="J895" i="2" s="1"/>
  <c r="K895" i="2" s="1"/>
  <c r="I894" i="2"/>
  <c r="J894" i="2" s="1"/>
  <c r="K894" i="2" s="1"/>
  <c r="I893" i="2"/>
  <c r="J893" i="2" s="1"/>
  <c r="K893" i="2" s="1"/>
  <c r="I892" i="2"/>
  <c r="J892" i="2" s="1"/>
  <c r="K892" i="2" s="1"/>
  <c r="I891" i="2"/>
  <c r="J891" i="2" s="1"/>
  <c r="K891" i="2" s="1"/>
  <c r="I890" i="2"/>
  <c r="J890" i="2" s="1"/>
  <c r="K890" i="2" s="1"/>
  <c r="I889" i="2"/>
  <c r="J889" i="2" s="1"/>
  <c r="K889" i="2" s="1"/>
  <c r="I888" i="2"/>
  <c r="J888" i="2" s="1"/>
  <c r="K888" i="2" s="1"/>
  <c r="I887" i="2"/>
  <c r="J887" i="2" s="1"/>
  <c r="K887" i="2" s="1"/>
  <c r="I886" i="2"/>
  <c r="J886" i="2" s="1"/>
  <c r="K886" i="2" s="1"/>
  <c r="I885" i="2"/>
  <c r="J885" i="2" s="1"/>
  <c r="K885" i="2" s="1"/>
  <c r="I884" i="2"/>
  <c r="J884" i="2" s="1"/>
  <c r="K884" i="2" s="1"/>
  <c r="I883" i="2"/>
  <c r="J883" i="2" s="1"/>
  <c r="K883" i="2" s="1"/>
  <c r="I882" i="2"/>
  <c r="J882" i="2" s="1"/>
  <c r="K882" i="2" s="1"/>
  <c r="I881" i="2"/>
  <c r="J881" i="2" s="1"/>
  <c r="K881" i="2" s="1"/>
  <c r="I880" i="2"/>
  <c r="J880" i="2" s="1"/>
  <c r="K880" i="2" s="1"/>
  <c r="I879" i="2"/>
  <c r="J879" i="2" s="1"/>
  <c r="K879" i="2" s="1"/>
  <c r="I878" i="2"/>
  <c r="J878" i="2" s="1"/>
  <c r="K878" i="2" s="1"/>
  <c r="I877" i="2"/>
  <c r="J877" i="2" s="1"/>
  <c r="K877" i="2" s="1"/>
  <c r="I876" i="2"/>
  <c r="J876" i="2" s="1"/>
  <c r="K876" i="2" s="1"/>
  <c r="I875" i="2"/>
  <c r="J875" i="2" s="1"/>
  <c r="K875" i="2" s="1"/>
  <c r="I874" i="2"/>
  <c r="J874" i="2" s="1"/>
  <c r="K874" i="2" s="1"/>
  <c r="I873" i="2"/>
  <c r="J873" i="2" s="1"/>
  <c r="K873" i="2" s="1"/>
  <c r="I872" i="2"/>
  <c r="J872" i="2" s="1"/>
  <c r="K872" i="2" s="1"/>
  <c r="I871" i="2"/>
  <c r="J871" i="2" s="1"/>
  <c r="K871" i="2" s="1"/>
  <c r="I870" i="2"/>
  <c r="J870" i="2" s="1"/>
  <c r="K870" i="2" s="1"/>
  <c r="I869" i="2"/>
  <c r="J869" i="2" s="1"/>
  <c r="K869" i="2" s="1"/>
  <c r="I868" i="2"/>
  <c r="J868" i="2" s="1"/>
  <c r="K868" i="2" s="1"/>
  <c r="I867" i="2"/>
  <c r="J867" i="2" s="1"/>
  <c r="K867" i="2" s="1"/>
  <c r="I866" i="2"/>
  <c r="J866" i="2" s="1"/>
  <c r="K866" i="2" s="1"/>
  <c r="I865" i="2"/>
  <c r="J865" i="2" s="1"/>
  <c r="K865" i="2" s="1"/>
  <c r="I864" i="2"/>
  <c r="J864" i="2" s="1"/>
  <c r="K864" i="2" s="1"/>
  <c r="I863" i="2"/>
  <c r="J863" i="2" s="1"/>
  <c r="K863" i="2" s="1"/>
  <c r="I862" i="2"/>
  <c r="J862" i="2" s="1"/>
  <c r="K862" i="2" s="1"/>
  <c r="I861" i="2"/>
  <c r="J861" i="2" s="1"/>
  <c r="K861" i="2" s="1"/>
  <c r="I860" i="2"/>
  <c r="J860" i="2" s="1"/>
  <c r="K860" i="2" s="1"/>
  <c r="I859" i="2"/>
  <c r="J859" i="2" s="1"/>
  <c r="K859" i="2" s="1"/>
  <c r="I858" i="2"/>
  <c r="J858" i="2" s="1"/>
  <c r="K858" i="2" s="1"/>
  <c r="I857" i="2"/>
  <c r="J857" i="2" s="1"/>
  <c r="K857" i="2" s="1"/>
  <c r="I856" i="2"/>
  <c r="J856" i="2" s="1"/>
  <c r="K856" i="2" s="1"/>
  <c r="I855" i="2"/>
  <c r="J855" i="2" s="1"/>
  <c r="K855" i="2" s="1"/>
  <c r="I854" i="2"/>
  <c r="J854" i="2" s="1"/>
  <c r="K854" i="2" s="1"/>
  <c r="I853" i="2"/>
  <c r="J853" i="2" s="1"/>
  <c r="K853" i="2" s="1"/>
  <c r="I852" i="2"/>
  <c r="J852" i="2" s="1"/>
  <c r="K852" i="2" s="1"/>
  <c r="I851" i="2"/>
  <c r="J851" i="2" s="1"/>
  <c r="K851" i="2" s="1"/>
  <c r="I850" i="2"/>
  <c r="J850" i="2" s="1"/>
  <c r="K850" i="2" s="1"/>
  <c r="I849" i="2"/>
  <c r="J849" i="2" s="1"/>
  <c r="K849" i="2" s="1"/>
  <c r="I848" i="2"/>
  <c r="J848" i="2" s="1"/>
  <c r="K848" i="2" s="1"/>
  <c r="I847" i="2"/>
  <c r="J847" i="2" s="1"/>
  <c r="K847" i="2" s="1"/>
  <c r="I846" i="2"/>
  <c r="J846" i="2" s="1"/>
  <c r="K846" i="2" s="1"/>
  <c r="I845" i="2"/>
  <c r="J845" i="2" s="1"/>
  <c r="K845" i="2" s="1"/>
  <c r="I844" i="2"/>
  <c r="J844" i="2" s="1"/>
  <c r="K844" i="2" s="1"/>
  <c r="I843" i="2"/>
  <c r="J843" i="2" s="1"/>
  <c r="K843" i="2" s="1"/>
  <c r="I842" i="2"/>
  <c r="J842" i="2" s="1"/>
  <c r="K842" i="2" s="1"/>
  <c r="I841" i="2"/>
  <c r="J841" i="2" s="1"/>
  <c r="K841" i="2" s="1"/>
  <c r="I840" i="2"/>
  <c r="J840" i="2" s="1"/>
  <c r="K840" i="2" s="1"/>
  <c r="I839" i="2"/>
  <c r="J839" i="2" s="1"/>
  <c r="K839" i="2" s="1"/>
  <c r="I838" i="2"/>
  <c r="J838" i="2" s="1"/>
  <c r="K838" i="2" s="1"/>
  <c r="I837" i="2"/>
  <c r="J837" i="2" s="1"/>
  <c r="K837" i="2" s="1"/>
  <c r="I836" i="2"/>
  <c r="J836" i="2" s="1"/>
  <c r="K836" i="2" s="1"/>
  <c r="I835" i="2"/>
  <c r="J835" i="2" s="1"/>
  <c r="K835" i="2" s="1"/>
  <c r="I834" i="2"/>
  <c r="J834" i="2" s="1"/>
  <c r="K834" i="2" s="1"/>
  <c r="I833" i="2"/>
  <c r="J833" i="2" s="1"/>
  <c r="K833" i="2" s="1"/>
  <c r="I832" i="2"/>
  <c r="J832" i="2" s="1"/>
  <c r="K832" i="2" s="1"/>
  <c r="I831" i="2"/>
  <c r="J831" i="2" s="1"/>
  <c r="K831" i="2" s="1"/>
  <c r="I830" i="2"/>
  <c r="J830" i="2" s="1"/>
  <c r="K830" i="2" s="1"/>
  <c r="I829" i="2"/>
  <c r="J829" i="2" s="1"/>
  <c r="K829" i="2" s="1"/>
  <c r="I828" i="2"/>
  <c r="J828" i="2" s="1"/>
  <c r="K828" i="2" s="1"/>
  <c r="I827" i="2"/>
  <c r="J827" i="2" s="1"/>
  <c r="K827" i="2" s="1"/>
  <c r="I826" i="2"/>
  <c r="J826" i="2" s="1"/>
  <c r="K826" i="2" s="1"/>
  <c r="I825" i="2"/>
  <c r="J825" i="2" s="1"/>
  <c r="K825" i="2" s="1"/>
  <c r="I824" i="2"/>
  <c r="J824" i="2" s="1"/>
  <c r="K824" i="2" s="1"/>
  <c r="I823" i="2"/>
  <c r="J823" i="2" s="1"/>
  <c r="K823" i="2" s="1"/>
  <c r="I822" i="2"/>
  <c r="J822" i="2" s="1"/>
  <c r="K822" i="2" s="1"/>
  <c r="I821" i="2"/>
  <c r="J821" i="2" s="1"/>
  <c r="K821" i="2" s="1"/>
  <c r="I820" i="2"/>
  <c r="J820" i="2" s="1"/>
  <c r="K820" i="2" s="1"/>
  <c r="I819" i="2"/>
  <c r="J819" i="2" s="1"/>
  <c r="K819" i="2" s="1"/>
  <c r="I818" i="2"/>
  <c r="J818" i="2" s="1"/>
  <c r="K818" i="2" s="1"/>
  <c r="I817" i="2"/>
  <c r="J817" i="2" s="1"/>
  <c r="K817" i="2" s="1"/>
  <c r="I816" i="2"/>
  <c r="J816" i="2" s="1"/>
  <c r="K816" i="2" s="1"/>
  <c r="I815" i="2"/>
  <c r="J815" i="2" s="1"/>
  <c r="K815" i="2" s="1"/>
  <c r="I814" i="2"/>
  <c r="J814" i="2" s="1"/>
  <c r="K814" i="2" s="1"/>
  <c r="I813" i="2"/>
  <c r="J813" i="2" s="1"/>
  <c r="K813" i="2" s="1"/>
  <c r="I812" i="2"/>
  <c r="J812" i="2" s="1"/>
  <c r="K812" i="2" s="1"/>
  <c r="I811" i="2"/>
  <c r="J811" i="2" s="1"/>
  <c r="K811" i="2" s="1"/>
  <c r="I810" i="2"/>
  <c r="J810" i="2" s="1"/>
  <c r="K810" i="2" s="1"/>
  <c r="I809" i="2"/>
  <c r="J809" i="2" s="1"/>
  <c r="K809" i="2" s="1"/>
  <c r="I808" i="2"/>
  <c r="J808" i="2" s="1"/>
  <c r="K808" i="2" s="1"/>
  <c r="I807" i="2"/>
  <c r="J807" i="2" s="1"/>
  <c r="K807" i="2" s="1"/>
  <c r="I806" i="2"/>
  <c r="J806" i="2" s="1"/>
  <c r="K806" i="2" s="1"/>
  <c r="I805" i="2"/>
  <c r="J805" i="2" s="1"/>
  <c r="K805" i="2" s="1"/>
  <c r="I804" i="2"/>
  <c r="J804" i="2" s="1"/>
  <c r="K804" i="2" s="1"/>
  <c r="I803" i="2"/>
  <c r="J803" i="2" s="1"/>
  <c r="K803" i="2" s="1"/>
  <c r="I802" i="2"/>
  <c r="J802" i="2" s="1"/>
  <c r="K802" i="2" s="1"/>
  <c r="I801" i="2"/>
  <c r="J801" i="2" s="1"/>
  <c r="K801" i="2" s="1"/>
  <c r="I800" i="2"/>
  <c r="J800" i="2" s="1"/>
  <c r="K800" i="2" s="1"/>
  <c r="I799" i="2"/>
  <c r="J799" i="2" s="1"/>
  <c r="K799" i="2" s="1"/>
  <c r="I798" i="2"/>
  <c r="J798" i="2" s="1"/>
  <c r="K798" i="2" s="1"/>
  <c r="I797" i="2"/>
  <c r="J797" i="2" s="1"/>
  <c r="K797" i="2" s="1"/>
  <c r="I796" i="2"/>
  <c r="J796" i="2" s="1"/>
  <c r="K796" i="2" s="1"/>
  <c r="I795" i="2"/>
  <c r="J795" i="2" s="1"/>
  <c r="K795" i="2" s="1"/>
  <c r="I794" i="2"/>
  <c r="J794" i="2" s="1"/>
  <c r="K794" i="2" s="1"/>
  <c r="I793" i="2"/>
  <c r="J793" i="2" s="1"/>
  <c r="K793" i="2" s="1"/>
  <c r="I792" i="2"/>
  <c r="J792" i="2" s="1"/>
  <c r="K792" i="2" s="1"/>
  <c r="I791" i="2"/>
  <c r="J791" i="2" s="1"/>
  <c r="K791" i="2" s="1"/>
  <c r="I790" i="2"/>
  <c r="J790" i="2" s="1"/>
  <c r="K790" i="2" s="1"/>
  <c r="I789" i="2"/>
  <c r="J789" i="2" s="1"/>
  <c r="K789" i="2" s="1"/>
  <c r="I788" i="2"/>
  <c r="J788" i="2" s="1"/>
  <c r="K788" i="2" s="1"/>
  <c r="I787" i="2"/>
  <c r="J787" i="2" s="1"/>
  <c r="K787" i="2" s="1"/>
  <c r="I786" i="2"/>
  <c r="J786" i="2" s="1"/>
  <c r="K786" i="2" s="1"/>
  <c r="I785" i="2"/>
  <c r="J785" i="2" s="1"/>
  <c r="K785" i="2" s="1"/>
  <c r="I784" i="2"/>
  <c r="J784" i="2" s="1"/>
  <c r="K784" i="2" s="1"/>
  <c r="I783" i="2"/>
  <c r="J783" i="2" s="1"/>
  <c r="K783" i="2" s="1"/>
  <c r="I782" i="2"/>
  <c r="J782" i="2" s="1"/>
  <c r="K782" i="2" s="1"/>
  <c r="I781" i="2"/>
  <c r="J781" i="2" s="1"/>
  <c r="K781" i="2" s="1"/>
  <c r="I780" i="2"/>
  <c r="J780" i="2" s="1"/>
  <c r="K780" i="2" s="1"/>
  <c r="I779" i="2"/>
  <c r="J779" i="2" s="1"/>
  <c r="K779" i="2" s="1"/>
  <c r="I778" i="2"/>
  <c r="J778" i="2" s="1"/>
  <c r="K778" i="2" s="1"/>
  <c r="I777" i="2"/>
  <c r="J777" i="2" s="1"/>
  <c r="K777" i="2" s="1"/>
  <c r="I776" i="2"/>
  <c r="J776" i="2" s="1"/>
  <c r="K776" i="2" s="1"/>
  <c r="I775" i="2"/>
  <c r="J775" i="2" s="1"/>
  <c r="K775" i="2" s="1"/>
  <c r="I774" i="2"/>
  <c r="J774" i="2" s="1"/>
  <c r="K774" i="2" s="1"/>
  <c r="I773" i="2"/>
  <c r="J773" i="2" s="1"/>
  <c r="K773" i="2" s="1"/>
  <c r="I772" i="2"/>
  <c r="J772" i="2" s="1"/>
  <c r="K772" i="2" s="1"/>
  <c r="I771" i="2"/>
  <c r="J771" i="2" s="1"/>
  <c r="K771" i="2" s="1"/>
  <c r="I770" i="2"/>
  <c r="J770" i="2" s="1"/>
  <c r="K770" i="2" s="1"/>
  <c r="I769" i="2"/>
  <c r="J769" i="2" s="1"/>
  <c r="K769" i="2" s="1"/>
  <c r="I768" i="2"/>
  <c r="J768" i="2" s="1"/>
  <c r="K768" i="2" s="1"/>
  <c r="I767" i="2"/>
  <c r="J767" i="2" s="1"/>
  <c r="K767" i="2" s="1"/>
  <c r="I766" i="2"/>
  <c r="J766" i="2" s="1"/>
  <c r="K766" i="2" s="1"/>
  <c r="I765" i="2"/>
  <c r="J765" i="2" s="1"/>
  <c r="K765" i="2" s="1"/>
  <c r="I764" i="2"/>
  <c r="J764" i="2" s="1"/>
  <c r="K764" i="2" s="1"/>
  <c r="I763" i="2"/>
  <c r="J763" i="2" s="1"/>
  <c r="K763" i="2" s="1"/>
  <c r="I762" i="2"/>
  <c r="J762" i="2" s="1"/>
  <c r="K762" i="2" s="1"/>
  <c r="I761" i="2"/>
  <c r="J761" i="2" s="1"/>
  <c r="K761" i="2" s="1"/>
  <c r="I760" i="2"/>
  <c r="J760" i="2" s="1"/>
  <c r="K760" i="2" s="1"/>
  <c r="I759" i="2"/>
  <c r="J759" i="2" s="1"/>
  <c r="K759" i="2" s="1"/>
  <c r="I758" i="2"/>
  <c r="J758" i="2" s="1"/>
  <c r="K758" i="2" s="1"/>
  <c r="I757" i="2"/>
  <c r="J757" i="2" s="1"/>
  <c r="K757" i="2" s="1"/>
  <c r="I756" i="2"/>
  <c r="J756" i="2" s="1"/>
  <c r="K756" i="2" s="1"/>
  <c r="I755" i="2"/>
  <c r="J755" i="2" s="1"/>
  <c r="K755" i="2" s="1"/>
  <c r="I754" i="2"/>
  <c r="J754" i="2" s="1"/>
  <c r="K754" i="2" s="1"/>
  <c r="I753" i="2"/>
  <c r="J753" i="2" s="1"/>
  <c r="K753" i="2" s="1"/>
  <c r="I752" i="2"/>
  <c r="J752" i="2" s="1"/>
  <c r="K752" i="2" s="1"/>
  <c r="I751" i="2"/>
  <c r="J751" i="2" s="1"/>
  <c r="K751" i="2" s="1"/>
  <c r="I750" i="2"/>
  <c r="J750" i="2" s="1"/>
  <c r="K750" i="2" s="1"/>
  <c r="I749" i="2"/>
  <c r="J749" i="2" s="1"/>
  <c r="K749" i="2" s="1"/>
  <c r="I748" i="2"/>
  <c r="J748" i="2" s="1"/>
  <c r="K748" i="2" s="1"/>
  <c r="I747" i="2"/>
  <c r="J747" i="2" s="1"/>
  <c r="K747" i="2" s="1"/>
  <c r="I746" i="2"/>
  <c r="J746" i="2" s="1"/>
  <c r="K746" i="2" s="1"/>
  <c r="I745" i="2"/>
  <c r="J745" i="2" s="1"/>
  <c r="K745" i="2" s="1"/>
  <c r="I744" i="2"/>
  <c r="J744" i="2" s="1"/>
  <c r="K744" i="2" s="1"/>
  <c r="I743" i="2"/>
  <c r="J743" i="2" s="1"/>
  <c r="K743" i="2" s="1"/>
  <c r="I742" i="2"/>
  <c r="J742" i="2" s="1"/>
  <c r="K742" i="2" s="1"/>
  <c r="I741" i="2"/>
  <c r="J741" i="2" s="1"/>
  <c r="K741" i="2" s="1"/>
  <c r="I740" i="2"/>
  <c r="J740" i="2" s="1"/>
  <c r="K740" i="2" s="1"/>
  <c r="I739" i="2"/>
  <c r="J739" i="2" s="1"/>
  <c r="K739" i="2" s="1"/>
  <c r="I738" i="2"/>
  <c r="J738" i="2" s="1"/>
  <c r="K738" i="2" s="1"/>
  <c r="I737" i="2"/>
  <c r="J737" i="2" s="1"/>
  <c r="K737" i="2" s="1"/>
  <c r="I736" i="2"/>
  <c r="J736" i="2" s="1"/>
  <c r="K736" i="2" s="1"/>
  <c r="I735" i="2"/>
  <c r="J735" i="2" s="1"/>
  <c r="K735" i="2" s="1"/>
  <c r="I734" i="2"/>
  <c r="J734" i="2" s="1"/>
  <c r="K734" i="2" s="1"/>
  <c r="I733" i="2"/>
  <c r="J733" i="2" s="1"/>
  <c r="K733" i="2" s="1"/>
  <c r="I732" i="2"/>
  <c r="J732" i="2" s="1"/>
  <c r="K732" i="2" s="1"/>
  <c r="I731" i="2"/>
  <c r="J731" i="2" s="1"/>
  <c r="K731" i="2" s="1"/>
  <c r="I730" i="2"/>
  <c r="J730" i="2" s="1"/>
  <c r="K730" i="2" s="1"/>
  <c r="I729" i="2"/>
  <c r="J729" i="2" s="1"/>
  <c r="K729" i="2" s="1"/>
  <c r="I728" i="2"/>
  <c r="J728" i="2" s="1"/>
  <c r="K728" i="2" s="1"/>
  <c r="I727" i="2"/>
  <c r="J727" i="2" s="1"/>
  <c r="K727" i="2" s="1"/>
  <c r="I726" i="2"/>
  <c r="J726" i="2" s="1"/>
  <c r="K726" i="2" s="1"/>
  <c r="I725" i="2"/>
  <c r="J725" i="2" s="1"/>
  <c r="K725" i="2" s="1"/>
  <c r="I724" i="2"/>
  <c r="J724" i="2" s="1"/>
  <c r="K724" i="2" s="1"/>
  <c r="I723" i="2"/>
  <c r="J723" i="2" s="1"/>
  <c r="K723" i="2" s="1"/>
  <c r="I722" i="2"/>
  <c r="J722" i="2" s="1"/>
  <c r="K722" i="2" s="1"/>
  <c r="I721" i="2"/>
  <c r="J721" i="2" s="1"/>
  <c r="K721" i="2" s="1"/>
  <c r="I720" i="2"/>
  <c r="J720" i="2" s="1"/>
  <c r="K720" i="2" s="1"/>
  <c r="I719" i="2"/>
  <c r="J719" i="2" s="1"/>
  <c r="K719" i="2" s="1"/>
  <c r="I718" i="2"/>
  <c r="J718" i="2" s="1"/>
  <c r="K718" i="2" s="1"/>
  <c r="I717" i="2"/>
  <c r="J717" i="2" s="1"/>
  <c r="K717" i="2" s="1"/>
  <c r="I716" i="2"/>
  <c r="J716" i="2" s="1"/>
  <c r="K716" i="2" s="1"/>
  <c r="I715" i="2"/>
  <c r="J715" i="2" s="1"/>
  <c r="K715" i="2" s="1"/>
  <c r="I714" i="2"/>
  <c r="J714" i="2" s="1"/>
  <c r="K714" i="2" s="1"/>
  <c r="I713" i="2"/>
  <c r="J713" i="2" s="1"/>
  <c r="K713" i="2" s="1"/>
  <c r="I712" i="2"/>
  <c r="J712" i="2" s="1"/>
  <c r="K712" i="2" s="1"/>
  <c r="I711" i="2"/>
  <c r="J711" i="2" s="1"/>
  <c r="K711" i="2" s="1"/>
  <c r="I710" i="2"/>
  <c r="J710" i="2" s="1"/>
  <c r="K710" i="2" s="1"/>
  <c r="I709" i="2"/>
  <c r="J709" i="2" s="1"/>
  <c r="K709" i="2" s="1"/>
  <c r="I708" i="2"/>
  <c r="J708" i="2" s="1"/>
  <c r="K708" i="2" s="1"/>
  <c r="I707" i="2"/>
  <c r="J707" i="2" s="1"/>
  <c r="K707" i="2" s="1"/>
  <c r="I706" i="2"/>
  <c r="J706" i="2" s="1"/>
  <c r="K706" i="2" s="1"/>
  <c r="I705" i="2"/>
  <c r="J705" i="2" s="1"/>
  <c r="K705" i="2" s="1"/>
  <c r="I704" i="2"/>
  <c r="J704" i="2" s="1"/>
  <c r="K704" i="2" s="1"/>
  <c r="I703" i="2"/>
  <c r="J703" i="2" s="1"/>
  <c r="K703" i="2" s="1"/>
  <c r="I702" i="2"/>
  <c r="J702" i="2" s="1"/>
  <c r="K702" i="2" s="1"/>
  <c r="I701" i="2"/>
  <c r="J701" i="2" s="1"/>
  <c r="K701" i="2" s="1"/>
  <c r="I700" i="2"/>
  <c r="J700" i="2" s="1"/>
  <c r="K700" i="2" s="1"/>
  <c r="I699" i="2"/>
  <c r="J699" i="2" s="1"/>
  <c r="K699" i="2" s="1"/>
  <c r="I698" i="2"/>
  <c r="J698" i="2" s="1"/>
  <c r="K698" i="2" s="1"/>
  <c r="I697" i="2"/>
  <c r="J697" i="2" s="1"/>
  <c r="K697" i="2" s="1"/>
  <c r="I696" i="2"/>
  <c r="J696" i="2" s="1"/>
  <c r="K696" i="2" s="1"/>
  <c r="I695" i="2"/>
  <c r="J695" i="2" s="1"/>
  <c r="K695" i="2" s="1"/>
  <c r="I694" i="2"/>
  <c r="J694" i="2" s="1"/>
  <c r="K694" i="2" s="1"/>
  <c r="I693" i="2"/>
  <c r="J693" i="2" s="1"/>
  <c r="K693" i="2" s="1"/>
  <c r="I692" i="2"/>
  <c r="J692" i="2" s="1"/>
  <c r="K692" i="2" s="1"/>
  <c r="I691" i="2"/>
  <c r="J691" i="2" s="1"/>
  <c r="K691" i="2" s="1"/>
  <c r="I690" i="2"/>
  <c r="J690" i="2" s="1"/>
  <c r="K690" i="2" s="1"/>
  <c r="I689" i="2"/>
  <c r="J689" i="2" s="1"/>
  <c r="K689" i="2" s="1"/>
  <c r="I688" i="2"/>
  <c r="J688" i="2" s="1"/>
  <c r="K688" i="2" s="1"/>
  <c r="I687" i="2"/>
  <c r="J687" i="2" s="1"/>
  <c r="K687" i="2" s="1"/>
  <c r="I686" i="2"/>
  <c r="J686" i="2" s="1"/>
  <c r="K686" i="2" s="1"/>
  <c r="I685" i="2"/>
  <c r="J685" i="2" s="1"/>
  <c r="K685" i="2" s="1"/>
  <c r="I684" i="2"/>
  <c r="J684" i="2" s="1"/>
  <c r="K684" i="2" s="1"/>
  <c r="I683" i="2"/>
  <c r="J683" i="2" s="1"/>
  <c r="K683" i="2" s="1"/>
  <c r="I682" i="2"/>
  <c r="J682" i="2" s="1"/>
  <c r="K682" i="2" s="1"/>
  <c r="I681" i="2"/>
  <c r="J681" i="2" s="1"/>
  <c r="K681" i="2" s="1"/>
  <c r="I680" i="2"/>
  <c r="J680" i="2" s="1"/>
  <c r="K680" i="2" s="1"/>
  <c r="I679" i="2"/>
  <c r="J679" i="2" s="1"/>
  <c r="K679" i="2" s="1"/>
  <c r="I678" i="2"/>
  <c r="J678" i="2" s="1"/>
  <c r="K678" i="2" s="1"/>
  <c r="I677" i="2"/>
  <c r="J677" i="2" s="1"/>
  <c r="K677" i="2" s="1"/>
  <c r="I676" i="2"/>
  <c r="J676" i="2" s="1"/>
  <c r="K676" i="2" s="1"/>
  <c r="I675" i="2"/>
  <c r="J675" i="2" s="1"/>
  <c r="K675" i="2" s="1"/>
  <c r="I674" i="2"/>
  <c r="J674" i="2" s="1"/>
  <c r="K674" i="2" s="1"/>
  <c r="I673" i="2"/>
  <c r="J673" i="2" s="1"/>
  <c r="K673" i="2" s="1"/>
  <c r="I672" i="2"/>
  <c r="J672" i="2" s="1"/>
  <c r="K672" i="2" s="1"/>
  <c r="I671" i="2"/>
  <c r="J671" i="2" s="1"/>
  <c r="K671" i="2" s="1"/>
  <c r="I670" i="2"/>
  <c r="J670" i="2" s="1"/>
  <c r="K670" i="2" s="1"/>
  <c r="I669" i="2"/>
  <c r="J669" i="2" s="1"/>
  <c r="K669" i="2" s="1"/>
  <c r="I668" i="2"/>
  <c r="J668" i="2" s="1"/>
  <c r="K668" i="2" s="1"/>
  <c r="I667" i="2"/>
  <c r="J667" i="2" s="1"/>
  <c r="K667" i="2" s="1"/>
  <c r="I666" i="2"/>
  <c r="J666" i="2" s="1"/>
  <c r="K666" i="2" s="1"/>
  <c r="I665" i="2"/>
  <c r="J665" i="2" s="1"/>
  <c r="K665" i="2" s="1"/>
  <c r="I664" i="2"/>
  <c r="J664" i="2" s="1"/>
  <c r="K664" i="2" s="1"/>
  <c r="I663" i="2"/>
  <c r="J663" i="2" s="1"/>
  <c r="K663" i="2" s="1"/>
  <c r="I662" i="2"/>
  <c r="J662" i="2" s="1"/>
  <c r="K662" i="2" s="1"/>
  <c r="I661" i="2"/>
  <c r="J661" i="2" s="1"/>
  <c r="K661" i="2" s="1"/>
  <c r="I660" i="2"/>
  <c r="J660" i="2" s="1"/>
  <c r="K660" i="2" s="1"/>
  <c r="I659" i="2"/>
  <c r="J659" i="2" s="1"/>
  <c r="K659" i="2" s="1"/>
  <c r="I658" i="2"/>
  <c r="J658" i="2" s="1"/>
  <c r="K658" i="2" s="1"/>
  <c r="I657" i="2"/>
  <c r="J657" i="2" s="1"/>
  <c r="K657" i="2" s="1"/>
  <c r="I656" i="2"/>
  <c r="J656" i="2" s="1"/>
  <c r="K656" i="2" s="1"/>
  <c r="I655" i="2"/>
  <c r="J655" i="2" s="1"/>
  <c r="K655" i="2" s="1"/>
  <c r="I654" i="2"/>
  <c r="J654" i="2" s="1"/>
  <c r="K654" i="2" s="1"/>
  <c r="I653" i="2"/>
  <c r="J653" i="2" s="1"/>
  <c r="K653" i="2" s="1"/>
  <c r="I652" i="2"/>
  <c r="J652" i="2" s="1"/>
  <c r="K652" i="2" s="1"/>
  <c r="I651" i="2"/>
  <c r="J651" i="2" s="1"/>
  <c r="K651" i="2" s="1"/>
  <c r="I650" i="2"/>
  <c r="J650" i="2" s="1"/>
  <c r="K650" i="2" s="1"/>
  <c r="I649" i="2"/>
  <c r="J649" i="2" s="1"/>
  <c r="K649" i="2" s="1"/>
  <c r="I648" i="2"/>
  <c r="J648" i="2" s="1"/>
  <c r="K648" i="2" s="1"/>
  <c r="I647" i="2"/>
  <c r="J647" i="2" s="1"/>
  <c r="K647" i="2" s="1"/>
  <c r="I646" i="2"/>
  <c r="J646" i="2" s="1"/>
  <c r="K646" i="2" s="1"/>
  <c r="I645" i="2"/>
  <c r="J645" i="2" s="1"/>
  <c r="K645" i="2" s="1"/>
  <c r="I644" i="2"/>
  <c r="J644" i="2" s="1"/>
  <c r="K644" i="2" s="1"/>
  <c r="I643" i="2"/>
  <c r="J643" i="2" s="1"/>
  <c r="K643" i="2" s="1"/>
  <c r="I642" i="2"/>
  <c r="J642" i="2" s="1"/>
  <c r="K642" i="2" s="1"/>
  <c r="I641" i="2"/>
  <c r="J641" i="2" s="1"/>
  <c r="K641" i="2" s="1"/>
  <c r="I640" i="2"/>
  <c r="J640" i="2" s="1"/>
  <c r="K640" i="2" s="1"/>
  <c r="I639" i="2"/>
  <c r="J639" i="2" s="1"/>
  <c r="K639" i="2" s="1"/>
  <c r="I638" i="2"/>
  <c r="J638" i="2" s="1"/>
  <c r="K638" i="2" s="1"/>
  <c r="I637" i="2"/>
  <c r="J637" i="2" s="1"/>
  <c r="K637" i="2" s="1"/>
  <c r="I636" i="2"/>
  <c r="J636" i="2" s="1"/>
  <c r="K636" i="2" s="1"/>
  <c r="I635" i="2"/>
  <c r="J635" i="2" s="1"/>
  <c r="K635" i="2" s="1"/>
  <c r="I634" i="2"/>
  <c r="J634" i="2" s="1"/>
  <c r="K634" i="2" s="1"/>
  <c r="I633" i="2"/>
  <c r="J633" i="2" s="1"/>
  <c r="K633" i="2" s="1"/>
  <c r="I632" i="2"/>
  <c r="J632" i="2" s="1"/>
  <c r="K632" i="2" s="1"/>
  <c r="I631" i="2"/>
  <c r="J631" i="2" s="1"/>
  <c r="K631" i="2" s="1"/>
  <c r="I630" i="2"/>
  <c r="J630" i="2" s="1"/>
  <c r="K630" i="2" s="1"/>
  <c r="I629" i="2"/>
  <c r="J629" i="2" s="1"/>
  <c r="K629" i="2" s="1"/>
  <c r="I628" i="2"/>
  <c r="J628" i="2" s="1"/>
  <c r="K628" i="2" s="1"/>
  <c r="I627" i="2"/>
  <c r="J627" i="2" s="1"/>
  <c r="K627" i="2" s="1"/>
  <c r="I626" i="2"/>
  <c r="J626" i="2" s="1"/>
  <c r="K626" i="2" s="1"/>
  <c r="I625" i="2"/>
  <c r="J625" i="2" s="1"/>
  <c r="K625" i="2" s="1"/>
  <c r="I624" i="2"/>
  <c r="J624" i="2" s="1"/>
  <c r="K624" i="2" s="1"/>
  <c r="I623" i="2"/>
  <c r="J623" i="2" s="1"/>
  <c r="K623" i="2" s="1"/>
  <c r="I622" i="2"/>
  <c r="J622" i="2" s="1"/>
  <c r="K622" i="2" s="1"/>
  <c r="I621" i="2"/>
  <c r="J621" i="2" s="1"/>
  <c r="K621" i="2" s="1"/>
  <c r="I620" i="2"/>
  <c r="J620" i="2" s="1"/>
  <c r="K620" i="2" s="1"/>
  <c r="I619" i="2"/>
  <c r="J619" i="2" s="1"/>
  <c r="K619" i="2" s="1"/>
  <c r="I618" i="2"/>
  <c r="J618" i="2" s="1"/>
  <c r="K618" i="2" s="1"/>
  <c r="I617" i="2"/>
  <c r="J617" i="2" s="1"/>
  <c r="K617" i="2" s="1"/>
  <c r="I616" i="2"/>
  <c r="J616" i="2" s="1"/>
  <c r="K616" i="2" s="1"/>
  <c r="I615" i="2"/>
  <c r="J615" i="2" s="1"/>
  <c r="K615" i="2" s="1"/>
  <c r="I614" i="2"/>
  <c r="J614" i="2" s="1"/>
  <c r="K614" i="2" s="1"/>
  <c r="I613" i="2"/>
  <c r="J613" i="2" s="1"/>
  <c r="K613" i="2" s="1"/>
  <c r="I612" i="2"/>
  <c r="J612" i="2" s="1"/>
  <c r="K612" i="2" s="1"/>
  <c r="I611" i="2"/>
  <c r="J611" i="2" s="1"/>
  <c r="K611" i="2" s="1"/>
  <c r="I610" i="2"/>
  <c r="J610" i="2" s="1"/>
  <c r="K610" i="2" s="1"/>
  <c r="I609" i="2"/>
  <c r="J609" i="2" s="1"/>
  <c r="K609" i="2" s="1"/>
  <c r="I608" i="2"/>
  <c r="J608" i="2" s="1"/>
  <c r="K608" i="2" s="1"/>
  <c r="I607" i="2"/>
  <c r="J607" i="2" s="1"/>
  <c r="K607" i="2" s="1"/>
  <c r="I606" i="2"/>
  <c r="J606" i="2" s="1"/>
  <c r="K606" i="2" s="1"/>
  <c r="I605" i="2"/>
  <c r="J605" i="2" s="1"/>
  <c r="K605" i="2" s="1"/>
  <c r="I604" i="2"/>
  <c r="J604" i="2" s="1"/>
  <c r="K604" i="2" s="1"/>
  <c r="I603" i="2"/>
  <c r="J603" i="2" s="1"/>
  <c r="K603" i="2" s="1"/>
  <c r="I602" i="2"/>
  <c r="J602" i="2" s="1"/>
  <c r="K602" i="2" s="1"/>
  <c r="I601" i="2"/>
  <c r="J601" i="2" s="1"/>
  <c r="K601" i="2" s="1"/>
  <c r="I600" i="2"/>
  <c r="J600" i="2" s="1"/>
  <c r="K600" i="2" s="1"/>
  <c r="I599" i="2"/>
  <c r="J599" i="2" s="1"/>
  <c r="K599" i="2" s="1"/>
  <c r="I598" i="2"/>
  <c r="J598" i="2" s="1"/>
  <c r="K598" i="2" s="1"/>
  <c r="I597" i="2"/>
  <c r="J597" i="2" s="1"/>
  <c r="K597" i="2" s="1"/>
  <c r="I596" i="2"/>
  <c r="J596" i="2" s="1"/>
  <c r="K596" i="2" s="1"/>
  <c r="I595" i="2"/>
  <c r="J595" i="2" s="1"/>
  <c r="K595" i="2" s="1"/>
  <c r="I594" i="2"/>
  <c r="J594" i="2" s="1"/>
  <c r="K594" i="2" s="1"/>
  <c r="I593" i="2"/>
  <c r="J593" i="2" s="1"/>
  <c r="K593" i="2" s="1"/>
  <c r="I592" i="2"/>
  <c r="J592" i="2" s="1"/>
  <c r="K592" i="2" s="1"/>
  <c r="I591" i="2"/>
  <c r="J591" i="2" s="1"/>
  <c r="K591" i="2" s="1"/>
  <c r="I590" i="2"/>
  <c r="J590" i="2" s="1"/>
  <c r="K590" i="2" s="1"/>
  <c r="I589" i="2"/>
  <c r="J589" i="2" s="1"/>
  <c r="K589" i="2" s="1"/>
  <c r="I588" i="2"/>
  <c r="J588" i="2" s="1"/>
  <c r="K588" i="2" s="1"/>
  <c r="I587" i="2"/>
  <c r="J587" i="2" s="1"/>
  <c r="K587" i="2" s="1"/>
  <c r="I586" i="2"/>
  <c r="J586" i="2" s="1"/>
  <c r="K586" i="2" s="1"/>
  <c r="I585" i="2"/>
  <c r="J585" i="2" s="1"/>
  <c r="K585" i="2" s="1"/>
  <c r="I584" i="2"/>
  <c r="J584" i="2" s="1"/>
  <c r="K584" i="2" s="1"/>
  <c r="I583" i="2"/>
  <c r="J583" i="2" s="1"/>
  <c r="K583" i="2" s="1"/>
  <c r="I582" i="2"/>
  <c r="J582" i="2" s="1"/>
  <c r="K582" i="2" s="1"/>
  <c r="I581" i="2"/>
  <c r="J581" i="2" s="1"/>
  <c r="K581" i="2" s="1"/>
  <c r="I580" i="2"/>
  <c r="J580" i="2" s="1"/>
  <c r="K580" i="2" s="1"/>
  <c r="I579" i="2"/>
  <c r="J579" i="2" s="1"/>
  <c r="K579" i="2" s="1"/>
  <c r="I578" i="2"/>
  <c r="J578" i="2" s="1"/>
  <c r="K578" i="2" s="1"/>
  <c r="I577" i="2"/>
  <c r="J577" i="2" s="1"/>
  <c r="K577" i="2" s="1"/>
  <c r="I576" i="2"/>
  <c r="J576" i="2" s="1"/>
  <c r="K576" i="2" s="1"/>
  <c r="I575" i="2"/>
  <c r="J575" i="2" s="1"/>
  <c r="K575" i="2" s="1"/>
  <c r="I574" i="2"/>
  <c r="J574" i="2" s="1"/>
  <c r="K574" i="2" s="1"/>
  <c r="I573" i="2"/>
  <c r="J573" i="2" s="1"/>
  <c r="K573" i="2" s="1"/>
  <c r="I572" i="2"/>
  <c r="J572" i="2" s="1"/>
  <c r="K572" i="2" s="1"/>
  <c r="I571" i="2"/>
  <c r="J571" i="2" s="1"/>
  <c r="K571" i="2" s="1"/>
  <c r="I570" i="2"/>
  <c r="J570" i="2" s="1"/>
  <c r="K570" i="2" s="1"/>
  <c r="I569" i="2"/>
  <c r="J569" i="2" s="1"/>
  <c r="K569" i="2" s="1"/>
  <c r="I568" i="2"/>
  <c r="J568" i="2" s="1"/>
  <c r="K568" i="2" s="1"/>
  <c r="I567" i="2"/>
  <c r="J567" i="2" s="1"/>
  <c r="K567" i="2" s="1"/>
  <c r="I566" i="2"/>
  <c r="J566" i="2" s="1"/>
  <c r="K566" i="2" s="1"/>
  <c r="I565" i="2"/>
  <c r="J565" i="2" s="1"/>
  <c r="K565" i="2" s="1"/>
  <c r="I564" i="2"/>
  <c r="J564" i="2" s="1"/>
  <c r="K564" i="2" s="1"/>
  <c r="I563" i="2"/>
  <c r="J563" i="2" s="1"/>
  <c r="K563" i="2" s="1"/>
  <c r="I562" i="2"/>
  <c r="J562" i="2" s="1"/>
  <c r="K562" i="2" s="1"/>
  <c r="I561" i="2"/>
  <c r="J561" i="2" s="1"/>
  <c r="K561" i="2" s="1"/>
  <c r="I560" i="2"/>
  <c r="J560" i="2" s="1"/>
  <c r="K560" i="2" s="1"/>
  <c r="I559" i="2"/>
  <c r="J559" i="2" s="1"/>
  <c r="K559" i="2" s="1"/>
  <c r="I558" i="2"/>
  <c r="J558" i="2" s="1"/>
  <c r="K558" i="2" s="1"/>
  <c r="I557" i="2"/>
  <c r="J557" i="2" s="1"/>
  <c r="K557" i="2" s="1"/>
  <c r="I556" i="2"/>
  <c r="J556" i="2" s="1"/>
  <c r="K556" i="2" s="1"/>
  <c r="I555" i="2"/>
  <c r="J555" i="2" s="1"/>
  <c r="K555" i="2" s="1"/>
  <c r="I554" i="2"/>
  <c r="J554" i="2" s="1"/>
  <c r="K554" i="2" s="1"/>
  <c r="I553" i="2"/>
  <c r="J553" i="2" s="1"/>
  <c r="K553" i="2" s="1"/>
  <c r="I552" i="2"/>
  <c r="J552" i="2" s="1"/>
  <c r="K552" i="2" s="1"/>
  <c r="I551" i="2"/>
  <c r="J551" i="2" s="1"/>
  <c r="K551" i="2" s="1"/>
  <c r="I550" i="2"/>
  <c r="J550" i="2" s="1"/>
  <c r="K550" i="2" s="1"/>
  <c r="I549" i="2"/>
  <c r="J549" i="2" s="1"/>
  <c r="K549" i="2" s="1"/>
  <c r="I548" i="2"/>
  <c r="J548" i="2" s="1"/>
  <c r="K548" i="2" s="1"/>
  <c r="I547" i="2"/>
  <c r="J547" i="2" s="1"/>
  <c r="K547" i="2" s="1"/>
  <c r="I546" i="2"/>
  <c r="J546" i="2" s="1"/>
  <c r="K546" i="2" s="1"/>
  <c r="I545" i="2"/>
  <c r="J545" i="2" s="1"/>
  <c r="K545" i="2" s="1"/>
  <c r="I544" i="2"/>
  <c r="J544" i="2" s="1"/>
  <c r="K544" i="2" s="1"/>
  <c r="I543" i="2"/>
  <c r="J543" i="2" s="1"/>
  <c r="K543" i="2" s="1"/>
  <c r="I542" i="2"/>
  <c r="J542" i="2" s="1"/>
  <c r="K542" i="2" s="1"/>
  <c r="I541" i="2"/>
  <c r="J541" i="2" s="1"/>
  <c r="K541" i="2" s="1"/>
  <c r="I540" i="2"/>
  <c r="J540" i="2" s="1"/>
  <c r="K540" i="2" s="1"/>
  <c r="I539" i="2"/>
  <c r="J539" i="2" s="1"/>
  <c r="K539" i="2" s="1"/>
  <c r="I538" i="2"/>
  <c r="J538" i="2" s="1"/>
  <c r="K538" i="2" s="1"/>
  <c r="I537" i="2"/>
  <c r="J537" i="2" s="1"/>
  <c r="K537" i="2" s="1"/>
  <c r="I536" i="2"/>
  <c r="J536" i="2" s="1"/>
  <c r="K536" i="2" s="1"/>
  <c r="I535" i="2"/>
  <c r="J535" i="2" s="1"/>
  <c r="K535" i="2" s="1"/>
  <c r="I534" i="2"/>
  <c r="J534" i="2" s="1"/>
  <c r="K534" i="2" s="1"/>
  <c r="I533" i="2"/>
  <c r="J533" i="2" s="1"/>
  <c r="K533" i="2" s="1"/>
  <c r="I532" i="2"/>
  <c r="J532" i="2" s="1"/>
  <c r="K532" i="2" s="1"/>
  <c r="I531" i="2"/>
  <c r="J531" i="2" s="1"/>
  <c r="K531" i="2" s="1"/>
  <c r="I530" i="2"/>
  <c r="J530" i="2" s="1"/>
  <c r="K530" i="2" s="1"/>
  <c r="I529" i="2"/>
  <c r="J529" i="2" s="1"/>
  <c r="K529" i="2" s="1"/>
  <c r="I528" i="2"/>
  <c r="J528" i="2" s="1"/>
  <c r="K528" i="2" s="1"/>
  <c r="I527" i="2"/>
  <c r="J527" i="2" s="1"/>
  <c r="K527" i="2" s="1"/>
  <c r="I526" i="2"/>
  <c r="J526" i="2" s="1"/>
  <c r="K526" i="2" s="1"/>
  <c r="I525" i="2"/>
  <c r="J525" i="2" s="1"/>
  <c r="K525" i="2" s="1"/>
  <c r="I524" i="2"/>
  <c r="J524" i="2" s="1"/>
  <c r="K524" i="2" s="1"/>
  <c r="I523" i="2"/>
  <c r="J523" i="2" s="1"/>
  <c r="K523" i="2" s="1"/>
  <c r="I522" i="2"/>
  <c r="J522" i="2" s="1"/>
  <c r="K522" i="2" s="1"/>
  <c r="I521" i="2"/>
  <c r="J521" i="2" s="1"/>
  <c r="K521" i="2" s="1"/>
  <c r="I520" i="2"/>
  <c r="J520" i="2" s="1"/>
  <c r="K520" i="2" s="1"/>
  <c r="I519" i="2"/>
  <c r="J519" i="2" s="1"/>
  <c r="K519" i="2" s="1"/>
  <c r="I518" i="2"/>
  <c r="J518" i="2" s="1"/>
  <c r="K518" i="2" s="1"/>
  <c r="I517" i="2"/>
  <c r="J517" i="2" s="1"/>
  <c r="K517" i="2" s="1"/>
  <c r="I516" i="2"/>
  <c r="J516" i="2" s="1"/>
  <c r="K516" i="2" s="1"/>
  <c r="I515" i="2"/>
  <c r="J515" i="2" s="1"/>
  <c r="K515" i="2" s="1"/>
  <c r="I514" i="2"/>
  <c r="J514" i="2" s="1"/>
  <c r="K514" i="2" s="1"/>
  <c r="I513" i="2"/>
  <c r="J513" i="2" s="1"/>
  <c r="K513" i="2" s="1"/>
  <c r="I512" i="2"/>
  <c r="J512" i="2" s="1"/>
  <c r="K512" i="2" s="1"/>
  <c r="I511" i="2"/>
  <c r="J511" i="2" s="1"/>
  <c r="K511" i="2" s="1"/>
  <c r="I510" i="2"/>
  <c r="J510" i="2" s="1"/>
  <c r="K510" i="2" s="1"/>
  <c r="I509" i="2"/>
  <c r="J509" i="2" s="1"/>
  <c r="K509" i="2" s="1"/>
  <c r="I508" i="2"/>
  <c r="J508" i="2" s="1"/>
  <c r="K508" i="2" s="1"/>
  <c r="I507" i="2"/>
  <c r="J507" i="2" s="1"/>
  <c r="K507" i="2" s="1"/>
  <c r="I506" i="2"/>
  <c r="J506" i="2" s="1"/>
  <c r="K506" i="2" s="1"/>
  <c r="I505" i="2"/>
  <c r="J505" i="2" s="1"/>
  <c r="K505" i="2" s="1"/>
  <c r="I504" i="2"/>
  <c r="J504" i="2" s="1"/>
  <c r="K504" i="2" s="1"/>
  <c r="I503" i="2"/>
  <c r="J503" i="2" s="1"/>
  <c r="K503" i="2" s="1"/>
  <c r="I502" i="2"/>
  <c r="J502" i="2" s="1"/>
  <c r="K502" i="2" s="1"/>
  <c r="I501" i="2"/>
  <c r="J501" i="2" s="1"/>
  <c r="K501" i="2" s="1"/>
  <c r="I500" i="2"/>
  <c r="J500" i="2" s="1"/>
  <c r="K500" i="2" s="1"/>
  <c r="I499" i="2"/>
  <c r="J499" i="2" s="1"/>
  <c r="K499" i="2" s="1"/>
  <c r="I498" i="2"/>
  <c r="J498" i="2" s="1"/>
  <c r="K498" i="2" s="1"/>
  <c r="I497" i="2"/>
  <c r="J497" i="2" s="1"/>
  <c r="K497" i="2" s="1"/>
  <c r="I496" i="2"/>
  <c r="J496" i="2" s="1"/>
  <c r="K496" i="2" s="1"/>
  <c r="I495" i="2"/>
  <c r="J495" i="2" s="1"/>
  <c r="K495" i="2" s="1"/>
  <c r="I494" i="2"/>
  <c r="J494" i="2" s="1"/>
  <c r="K494" i="2" s="1"/>
  <c r="I493" i="2"/>
  <c r="J493" i="2" s="1"/>
  <c r="K493" i="2" s="1"/>
  <c r="I492" i="2"/>
  <c r="J492" i="2" s="1"/>
  <c r="K492" i="2" s="1"/>
  <c r="I491" i="2"/>
  <c r="J491" i="2" s="1"/>
  <c r="K491" i="2" s="1"/>
  <c r="I490" i="2"/>
  <c r="J490" i="2" s="1"/>
  <c r="K490" i="2" s="1"/>
  <c r="I489" i="2"/>
  <c r="J489" i="2" s="1"/>
  <c r="K489" i="2" s="1"/>
  <c r="I488" i="2"/>
  <c r="J488" i="2" s="1"/>
  <c r="K488" i="2" s="1"/>
  <c r="I487" i="2"/>
  <c r="J487" i="2" s="1"/>
  <c r="K487" i="2" s="1"/>
  <c r="I486" i="2"/>
  <c r="J486" i="2" s="1"/>
  <c r="K486" i="2" s="1"/>
  <c r="I485" i="2"/>
  <c r="J485" i="2" s="1"/>
  <c r="K485" i="2" s="1"/>
  <c r="I484" i="2"/>
  <c r="J484" i="2" s="1"/>
  <c r="K484" i="2" s="1"/>
  <c r="I483" i="2"/>
  <c r="J483" i="2" s="1"/>
  <c r="K483" i="2" s="1"/>
  <c r="I482" i="2"/>
  <c r="J482" i="2" s="1"/>
  <c r="K482" i="2" s="1"/>
  <c r="I481" i="2"/>
  <c r="J481" i="2" s="1"/>
  <c r="K481" i="2" s="1"/>
  <c r="I480" i="2"/>
  <c r="J480" i="2" s="1"/>
  <c r="K480" i="2" s="1"/>
  <c r="I479" i="2"/>
  <c r="J479" i="2" s="1"/>
  <c r="K479" i="2" s="1"/>
  <c r="I478" i="2"/>
  <c r="J478" i="2" s="1"/>
  <c r="K478" i="2" s="1"/>
  <c r="I477" i="2"/>
  <c r="J477" i="2" s="1"/>
  <c r="K477" i="2" s="1"/>
  <c r="I476" i="2"/>
  <c r="J476" i="2" s="1"/>
  <c r="K476" i="2" s="1"/>
  <c r="I475" i="2"/>
  <c r="J475" i="2" s="1"/>
  <c r="K475" i="2" s="1"/>
  <c r="I474" i="2"/>
  <c r="J474" i="2" s="1"/>
  <c r="K474" i="2" s="1"/>
  <c r="I473" i="2"/>
  <c r="J473" i="2" s="1"/>
  <c r="K473" i="2" s="1"/>
  <c r="I472" i="2"/>
  <c r="J472" i="2" s="1"/>
  <c r="K472" i="2" s="1"/>
  <c r="I471" i="2"/>
  <c r="J471" i="2" s="1"/>
  <c r="K471" i="2" s="1"/>
  <c r="I470" i="2"/>
  <c r="J470" i="2" s="1"/>
  <c r="K470" i="2" s="1"/>
  <c r="I469" i="2"/>
  <c r="J469" i="2" s="1"/>
  <c r="K469" i="2" s="1"/>
  <c r="I468" i="2"/>
  <c r="J468" i="2" s="1"/>
  <c r="K468" i="2" s="1"/>
  <c r="I467" i="2"/>
  <c r="J467" i="2" s="1"/>
  <c r="K467" i="2" s="1"/>
  <c r="I466" i="2"/>
  <c r="J466" i="2" s="1"/>
  <c r="K466" i="2" s="1"/>
  <c r="I465" i="2"/>
  <c r="J465" i="2" s="1"/>
  <c r="K465" i="2" s="1"/>
  <c r="I464" i="2"/>
  <c r="J464" i="2" s="1"/>
  <c r="K464" i="2" s="1"/>
  <c r="I463" i="2"/>
  <c r="J463" i="2" s="1"/>
  <c r="K463" i="2" s="1"/>
  <c r="I462" i="2"/>
  <c r="J462" i="2" s="1"/>
  <c r="K462" i="2" s="1"/>
  <c r="I461" i="2"/>
  <c r="J461" i="2" s="1"/>
  <c r="K461" i="2" s="1"/>
  <c r="I460" i="2"/>
  <c r="J460" i="2" s="1"/>
  <c r="K460" i="2" s="1"/>
  <c r="I459" i="2"/>
  <c r="J459" i="2" s="1"/>
  <c r="K459" i="2" s="1"/>
  <c r="I458" i="2"/>
  <c r="J458" i="2" s="1"/>
  <c r="K458" i="2" s="1"/>
  <c r="I457" i="2"/>
  <c r="J457" i="2" s="1"/>
  <c r="K457" i="2" s="1"/>
  <c r="I456" i="2"/>
  <c r="J456" i="2" s="1"/>
  <c r="K456" i="2" s="1"/>
  <c r="I455" i="2"/>
  <c r="J455" i="2" s="1"/>
  <c r="K455" i="2" s="1"/>
  <c r="I454" i="2"/>
  <c r="J454" i="2" s="1"/>
  <c r="K454" i="2" s="1"/>
  <c r="I453" i="2"/>
  <c r="J453" i="2" s="1"/>
  <c r="K453" i="2" s="1"/>
  <c r="I452" i="2"/>
  <c r="J452" i="2" s="1"/>
  <c r="K452" i="2" s="1"/>
  <c r="I451" i="2"/>
  <c r="J451" i="2" s="1"/>
  <c r="K451" i="2" s="1"/>
  <c r="I450" i="2"/>
  <c r="J450" i="2" s="1"/>
  <c r="K450" i="2" s="1"/>
  <c r="I449" i="2"/>
  <c r="J449" i="2" s="1"/>
  <c r="K449" i="2" s="1"/>
  <c r="I448" i="2"/>
  <c r="J448" i="2" s="1"/>
  <c r="K448" i="2" s="1"/>
  <c r="I447" i="2"/>
  <c r="J447" i="2" s="1"/>
  <c r="K447" i="2" s="1"/>
  <c r="I446" i="2"/>
  <c r="J446" i="2" s="1"/>
  <c r="K446" i="2" s="1"/>
  <c r="I445" i="2"/>
  <c r="J445" i="2" s="1"/>
  <c r="K445" i="2" s="1"/>
  <c r="I444" i="2"/>
  <c r="J444" i="2" s="1"/>
  <c r="K444" i="2" s="1"/>
  <c r="I443" i="2"/>
  <c r="J443" i="2" s="1"/>
  <c r="K443" i="2" s="1"/>
  <c r="I442" i="2"/>
  <c r="J442" i="2" s="1"/>
  <c r="K442" i="2" s="1"/>
  <c r="I441" i="2"/>
  <c r="J441" i="2" s="1"/>
  <c r="K441" i="2" s="1"/>
  <c r="I440" i="2"/>
  <c r="J440" i="2" s="1"/>
  <c r="K440" i="2" s="1"/>
  <c r="I439" i="2"/>
  <c r="J439" i="2" s="1"/>
  <c r="K439" i="2" s="1"/>
  <c r="I438" i="2"/>
  <c r="J438" i="2" s="1"/>
  <c r="K438" i="2" s="1"/>
  <c r="I437" i="2"/>
  <c r="J437" i="2" s="1"/>
  <c r="K437" i="2" s="1"/>
  <c r="I436" i="2"/>
  <c r="J436" i="2" s="1"/>
  <c r="K436" i="2" s="1"/>
  <c r="I435" i="2"/>
  <c r="J435" i="2" s="1"/>
  <c r="K435" i="2" s="1"/>
  <c r="I434" i="2"/>
  <c r="J434" i="2" s="1"/>
  <c r="K434" i="2" s="1"/>
  <c r="I433" i="2"/>
  <c r="J433" i="2" s="1"/>
  <c r="K433" i="2" s="1"/>
  <c r="I432" i="2"/>
  <c r="J432" i="2" s="1"/>
  <c r="K432" i="2" s="1"/>
  <c r="I431" i="2"/>
  <c r="J431" i="2" s="1"/>
  <c r="K431" i="2" s="1"/>
  <c r="I430" i="2"/>
  <c r="J430" i="2" s="1"/>
  <c r="K430" i="2" s="1"/>
  <c r="I429" i="2"/>
  <c r="J429" i="2" s="1"/>
  <c r="K429" i="2" s="1"/>
  <c r="I428" i="2"/>
  <c r="J428" i="2" s="1"/>
  <c r="K428" i="2" s="1"/>
  <c r="I427" i="2"/>
  <c r="J427" i="2" s="1"/>
  <c r="K427" i="2" s="1"/>
  <c r="I426" i="2"/>
  <c r="J426" i="2" s="1"/>
  <c r="K426" i="2" s="1"/>
  <c r="I425" i="2"/>
  <c r="J425" i="2" s="1"/>
  <c r="K425" i="2" s="1"/>
  <c r="I424" i="2"/>
  <c r="J424" i="2" s="1"/>
  <c r="K424" i="2" s="1"/>
  <c r="I423" i="2"/>
  <c r="J423" i="2" s="1"/>
  <c r="K423" i="2" s="1"/>
  <c r="I422" i="2"/>
  <c r="J422" i="2" s="1"/>
  <c r="K422" i="2" s="1"/>
  <c r="I421" i="2"/>
  <c r="J421" i="2" s="1"/>
  <c r="K421" i="2" s="1"/>
  <c r="I420" i="2"/>
  <c r="J420" i="2" s="1"/>
  <c r="K420" i="2" s="1"/>
  <c r="I419" i="2"/>
  <c r="J419" i="2" s="1"/>
  <c r="K419" i="2" s="1"/>
  <c r="I418" i="2"/>
  <c r="J418" i="2" s="1"/>
  <c r="K418" i="2" s="1"/>
  <c r="I417" i="2"/>
  <c r="J417" i="2" s="1"/>
  <c r="K417" i="2" s="1"/>
  <c r="I416" i="2"/>
  <c r="J416" i="2" s="1"/>
  <c r="K416" i="2" s="1"/>
  <c r="I415" i="2"/>
  <c r="J415" i="2" s="1"/>
  <c r="K415" i="2" s="1"/>
  <c r="I414" i="2"/>
  <c r="J414" i="2" s="1"/>
  <c r="K414" i="2" s="1"/>
  <c r="I413" i="2"/>
  <c r="J413" i="2" s="1"/>
  <c r="K413" i="2" s="1"/>
  <c r="I412" i="2"/>
  <c r="J412" i="2" s="1"/>
  <c r="K412" i="2" s="1"/>
  <c r="I411" i="2"/>
  <c r="J411" i="2" s="1"/>
  <c r="K411" i="2" s="1"/>
  <c r="I410" i="2"/>
  <c r="J410" i="2" s="1"/>
  <c r="K410" i="2" s="1"/>
  <c r="I409" i="2"/>
  <c r="J409" i="2" s="1"/>
  <c r="K409" i="2" s="1"/>
  <c r="I408" i="2"/>
  <c r="J408" i="2" s="1"/>
  <c r="K408" i="2" s="1"/>
  <c r="I407" i="2"/>
  <c r="J407" i="2" s="1"/>
  <c r="K407" i="2" s="1"/>
  <c r="I406" i="2"/>
  <c r="J406" i="2" s="1"/>
  <c r="K406" i="2" s="1"/>
  <c r="I405" i="2"/>
  <c r="J405" i="2" s="1"/>
  <c r="K405" i="2" s="1"/>
  <c r="I404" i="2"/>
  <c r="J404" i="2" s="1"/>
  <c r="K404" i="2" s="1"/>
  <c r="I403" i="2"/>
  <c r="J403" i="2" s="1"/>
  <c r="K403" i="2" s="1"/>
  <c r="I402" i="2"/>
  <c r="J402" i="2" s="1"/>
  <c r="K402" i="2" s="1"/>
  <c r="I401" i="2"/>
  <c r="J401" i="2" s="1"/>
  <c r="K401" i="2" s="1"/>
  <c r="I400" i="2"/>
  <c r="J400" i="2" s="1"/>
  <c r="K400" i="2" s="1"/>
  <c r="I399" i="2"/>
  <c r="J399" i="2" s="1"/>
  <c r="K399" i="2" s="1"/>
  <c r="I398" i="2"/>
  <c r="J398" i="2" s="1"/>
  <c r="K398" i="2" s="1"/>
  <c r="I397" i="2"/>
  <c r="J397" i="2" s="1"/>
  <c r="K397" i="2" s="1"/>
  <c r="I396" i="2"/>
  <c r="J396" i="2" s="1"/>
  <c r="K396" i="2" s="1"/>
  <c r="I395" i="2"/>
  <c r="J395" i="2" s="1"/>
  <c r="K395" i="2" s="1"/>
  <c r="I394" i="2"/>
  <c r="J394" i="2" s="1"/>
  <c r="K394" i="2" s="1"/>
  <c r="I393" i="2"/>
  <c r="J393" i="2" s="1"/>
  <c r="K393" i="2" s="1"/>
  <c r="I392" i="2"/>
  <c r="J392" i="2" s="1"/>
  <c r="K392" i="2" s="1"/>
  <c r="I391" i="2"/>
  <c r="J391" i="2" s="1"/>
  <c r="K391" i="2" s="1"/>
  <c r="I390" i="2"/>
  <c r="J390" i="2" s="1"/>
  <c r="K390" i="2" s="1"/>
  <c r="I389" i="2"/>
  <c r="J389" i="2" s="1"/>
  <c r="K389" i="2" s="1"/>
  <c r="I388" i="2"/>
  <c r="J388" i="2" s="1"/>
  <c r="K388" i="2" s="1"/>
  <c r="I387" i="2"/>
  <c r="J387" i="2" s="1"/>
  <c r="K387" i="2" s="1"/>
  <c r="I386" i="2"/>
  <c r="J386" i="2" s="1"/>
  <c r="K386" i="2" s="1"/>
  <c r="I385" i="2"/>
  <c r="J385" i="2" s="1"/>
  <c r="K385" i="2" s="1"/>
  <c r="I384" i="2"/>
  <c r="J384" i="2" s="1"/>
  <c r="K384" i="2" s="1"/>
  <c r="I383" i="2"/>
  <c r="J383" i="2" s="1"/>
  <c r="K383" i="2" s="1"/>
  <c r="I382" i="2"/>
  <c r="J382" i="2" s="1"/>
  <c r="K382" i="2" s="1"/>
  <c r="I381" i="2"/>
  <c r="J381" i="2" s="1"/>
  <c r="K381" i="2" s="1"/>
  <c r="I380" i="2"/>
  <c r="J380" i="2" s="1"/>
  <c r="K380" i="2" s="1"/>
  <c r="I379" i="2"/>
  <c r="J379" i="2" s="1"/>
  <c r="K379" i="2" s="1"/>
  <c r="I378" i="2"/>
  <c r="J378" i="2" s="1"/>
  <c r="K378" i="2" s="1"/>
  <c r="I377" i="2"/>
  <c r="J377" i="2" s="1"/>
  <c r="K377" i="2" s="1"/>
  <c r="I376" i="2"/>
  <c r="J376" i="2" s="1"/>
  <c r="K376" i="2" s="1"/>
  <c r="I375" i="2"/>
  <c r="J375" i="2" s="1"/>
  <c r="K375" i="2" s="1"/>
  <c r="I374" i="2"/>
  <c r="J374" i="2" s="1"/>
  <c r="K374" i="2" s="1"/>
  <c r="I373" i="2"/>
  <c r="J373" i="2" s="1"/>
  <c r="K373" i="2" s="1"/>
  <c r="I372" i="2"/>
  <c r="J372" i="2" s="1"/>
  <c r="K372" i="2" s="1"/>
  <c r="I371" i="2"/>
  <c r="J371" i="2" s="1"/>
  <c r="K371" i="2" s="1"/>
  <c r="I370" i="2"/>
  <c r="J370" i="2" s="1"/>
  <c r="K370" i="2" s="1"/>
  <c r="I369" i="2"/>
  <c r="J369" i="2" s="1"/>
  <c r="K369" i="2" s="1"/>
  <c r="I368" i="2"/>
  <c r="J368" i="2" s="1"/>
  <c r="K368" i="2" s="1"/>
  <c r="I367" i="2"/>
  <c r="J367" i="2" s="1"/>
  <c r="K367" i="2" s="1"/>
  <c r="I366" i="2"/>
  <c r="J366" i="2" s="1"/>
  <c r="K366" i="2" s="1"/>
  <c r="I365" i="2"/>
  <c r="J365" i="2" s="1"/>
  <c r="K365" i="2" s="1"/>
  <c r="I364" i="2"/>
  <c r="J364" i="2" s="1"/>
  <c r="K364" i="2" s="1"/>
  <c r="I363" i="2"/>
  <c r="J363" i="2" s="1"/>
  <c r="K363" i="2" s="1"/>
  <c r="I362" i="2"/>
  <c r="J362" i="2" s="1"/>
  <c r="K362" i="2" s="1"/>
  <c r="I361" i="2"/>
  <c r="J361" i="2" s="1"/>
  <c r="K361" i="2" s="1"/>
  <c r="I360" i="2"/>
  <c r="J360" i="2" s="1"/>
  <c r="K360" i="2" s="1"/>
  <c r="I359" i="2"/>
  <c r="J359" i="2" s="1"/>
  <c r="K359" i="2" s="1"/>
  <c r="I358" i="2"/>
  <c r="J358" i="2" s="1"/>
  <c r="K358" i="2" s="1"/>
  <c r="I357" i="2"/>
  <c r="J357" i="2" s="1"/>
  <c r="K357" i="2" s="1"/>
  <c r="I356" i="2"/>
  <c r="J356" i="2" s="1"/>
  <c r="K356" i="2" s="1"/>
  <c r="I355" i="2"/>
  <c r="J355" i="2" s="1"/>
  <c r="K355" i="2" s="1"/>
  <c r="I354" i="2"/>
  <c r="J354" i="2" s="1"/>
  <c r="K354" i="2" s="1"/>
  <c r="I353" i="2"/>
  <c r="J353" i="2" s="1"/>
  <c r="K353" i="2" s="1"/>
  <c r="I352" i="2"/>
  <c r="J352" i="2" s="1"/>
  <c r="K352" i="2" s="1"/>
  <c r="I351" i="2"/>
  <c r="J351" i="2" s="1"/>
  <c r="K351" i="2" s="1"/>
  <c r="I350" i="2"/>
  <c r="J350" i="2" s="1"/>
  <c r="K350" i="2" s="1"/>
  <c r="I349" i="2"/>
  <c r="J349" i="2" s="1"/>
  <c r="K349" i="2" s="1"/>
  <c r="I348" i="2"/>
  <c r="J348" i="2" s="1"/>
  <c r="K348" i="2" s="1"/>
  <c r="I347" i="2"/>
  <c r="J347" i="2" s="1"/>
  <c r="K347" i="2" s="1"/>
  <c r="I346" i="2"/>
  <c r="J346" i="2" s="1"/>
  <c r="K346" i="2" s="1"/>
  <c r="I345" i="2"/>
  <c r="J345" i="2" s="1"/>
  <c r="K345" i="2" s="1"/>
  <c r="I344" i="2"/>
  <c r="J344" i="2" s="1"/>
  <c r="K344" i="2" s="1"/>
  <c r="I343" i="2"/>
  <c r="J343" i="2" s="1"/>
  <c r="K343" i="2" s="1"/>
  <c r="I342" i="2"/>
  <c r="J342" i="2" s="1"/>
  <c r="K342" i="2" s="1"/>
  <c r="I341" i="2"/>
  <c r="J341" i="2" s="1"/>
  <c r="K341" i="2" s="1"/>
  <c r="I340" i="2"/>
  <c r="J340" i="2" s="1"/>
  <c r="K340" i="2" s="1"/>
  <c r="I339" i="2"/>
  <c r="J339" i="2" s="1"/>
  <c r="K339" i="2" s="1"/>
  <c r="I338" i="2"/>
  <c r="J338" i="2" s="1"/>
  <c r="K338" i="2" s="1"/>
  <c r="I337" i="2"/>
  <c r="J337" i="2" s="1"/>
  <c r="K337" i="2" s="1"/>
  <c r="I336" i="2"/>
  <c r="J336" i="2" s="1"/>
  <c r="K336" i="2" s="1"/>
  <c r="I335" i="2"/>
  <c r="J335" i="2" s="1"/>
  <c r="K335" i="2" s="1"/>
  <c r="I334" i="2"/>
  <c r="J334" i="2" s="1"/>
  <c r="K334" i="2" s="1"/>
  <c r="I333" i="2"/>
  <c r="J333" i="2" s="1"/>
  <c r="K333" i="2" s="1"/>
  <c r="I332" i="2"/>
  <c r="J332" i="2" s="1"/>
  <c r="K332" i="2" s="1"/>
  <c r="I331" i="2"/>
  <c r="J331" i="2" s="1"/>
  <c r="K331" i="2" s="1"/>
  <c r="I330" i="2"/>
  <c r="J330" i="2" s="1"/>
  <c r="K330" i="2" s="1"/>
  <c r="I329" i="2"/>
  <c r="J329" i="2" s="1"/>
  <c r="K329" i="2" s="1"/>
  <c r="I328" i="2"/>
  <c r="J328" i="2" s="1"/>
  <c r="K328" i="2" s="1"/>
  <c r="I327" i="2"/>
  <c r="J327" i="2" s="1"/>
  <c r="K327" i="2" s="1"/>
  <c r="I326" i="2"/>
  <c r="J326" i="2" s="1"/>
  <c r="K326" i="2" s="1"/>
  <c r="I325" i="2"/>
  <c r="J325" i="2" s="1"/>
  <c r="K325" i="2" s="1"/>
  <c r="I324" i="2"/>
  <c r="J324" i="2" s="1"/>
  <c r="K324" i="2" s="1"/>
  <c r="I323" i="2"/>
  <c r="J323" i="2" s="1"/>
  <c r="K323" i="2" s="1"/>
  <c r="I322" i="2"/>
  <c r="J322" i="2" s="1"/>
  <c r="K322" i="2" s="1"/>
  <c r="I321" i="2"/>
  <c r="J321" i="2" s="1"/>
  <c r="K321" i="2" s="1"/>
  <c r="I320" i="2"/>
  <c r="J320" i="2" s="1"/>
  <c r="K320" i="2" s="1"/>
  <c r="I319" i="2"/>
  <c r="J319" i="2" s="1"/>
  <c r="K319" i="2" s="1"/>
  <c r="I318" i="2"/>
  <c r="J318" i="2" s="1"/>
  <c r="K318" i="2" s="1"/>
  <c r="I317" i="2"/>
  <c r="J317" i="2" s="1"/>
  <c r="K317" i="2" s="1"/>
  <c r="I316" i="2"/>
  <c r="J316" i="2" s="1"/>
  <c r="K316" i="2" s="1"/>
  <c r="I315" i="2"/>
  <c r="J315" i="2" s="1"/>
  <c r="K315" i="2" s="1"/>
  <c r="I314" i="2"/>
  <c r="J314" i="2" s="1"/>
  <c r="K314" i="2" s="1"/>
  <c r="I313" i="2"/>
  <c r="J313" i="2" s="1"/>
  <c r="K313" i="2" s="1"/>
  <c r="I312" i="2"/>
  <c r="J312" i="2" s="1"/>
  <c r="K312" i="2" s="1"/>
  <c r="I311" i="2"/>
  <c r="J311" i="2" s="1"/>
  <c r="K311" i="2" s="1"/>
  <c r="I310" i="2"/>
  <c r="J310" i="2" s="1"/>
  <c r="K310" i="2" s="1"/>
  <c r="I309" i="2"/>
  <c r="J309" i="2" s="1"/>
  <c r="K309" i="2" s="1"/>
  <c r="I308" i="2"/>
  <c r="J308" i="2" s="1"/>
  <c r="K308" i="2" s="1"/>
  <c r="I307" i="2"/>
  <c r="J307" i="2" s="1"/>
  <c r="K307" i="2" s="1"/>
  <c r="I306" i="2"/>
  <c r="J306" i="2" s="1"/>
  <c r="K306" i="2" s="1"/>
  <c r="I305" i="2"/>
  <c r="J305" i="2" s="1"/>
  <c r="K305" i="2" s="1"/>
  <c r="I304" i="2"/>
  <c r="J304" i="2" s="1"/>
  <c r="K304" i="2" s="1"/>
  <c r="I303" i="2"/>
  <c r="J303" i="2" s="1"/>
  <c r="K303" i="2" s="1"/>
  <c r="I302" i="2"/>
  <c r="J302" i="2" s="1"/>
  <c r="K302" i="2" s="1"/>
  <c r="I301" i="2"/>
  <c r="J301" i="2" s="1"/>
  <c r="K301" i="2" s="1"/>
  <c r="I300" i="2"/>
  <c r="J300" i="2" s="1"/>
  <c r="K300" i="2" s="1"/>
  <c r="I299" i="2"/>
  <c r="J299" i="2" s="1"/>
  <c r="K299" i="2" s="1"/>
  <c r="I298" i="2"/>
  <c r="J298" i="2" s="1"/>
  <c r="K298" i="2" s="1"/>
  <c r="I297" i="2"/>
  <c r="J297" i="2" s="1"/>
  <c r="K297" i="2" s="1"/>
  <c r="I296" i="2"/>
  <c r="J296" i="2" s="1"/>
  <c r="K296" i="2" s="1"/>
  <c r="I295" i="2"/>
  <c r="J295" i="2" s="1"/>
  <c r="K295" i="2" s="1"/>
  <c r="I294" i="2"/>
  <c r="J294" i="2" s="1"/>
  <c r="K294" i="2" s="1"/>
  <c r="I293" i="2"/>
  <c r="J293" i="2" s="1"/>
  <c r="K293" i="2" s="1"/>
  <c r="I292" i="2"/>
  <c r="J292" i="2" s="1"/>
  <c r="K292" i="2" s="1"/>
  <c r="I291" i="2"/>
  <c r="J291" i="2" s="1"/>
  <c r="K291" i="2" s="1"/>
  <c r="I290" i="2"/>
  <c r="J290" i="2" s="1"/>
  <c r="K290" i="2" s="1"/>
  <c r="I289" i="2"/>
  <c r="J289" i="2" s="1"/>
  <c r="K289" i="2" s="1"/>
  <c r="I288" i="2"/>
  <c r="J288" i="2" s="1"/>
  <c r="K288" i="2" s="1"/>
  <c r="I287" i="2"/>
  <c r="J287" i="2" s="1"/>
  <c r="K287" i="2" s="1"/>
  <c r="I286" i="2"/>
  <c r="J286" i="2" s="1"/>
  <c r="K286" i="2" s="1"/>
  <c r="I285" i="2"/>
  <c r="J285" i="2" s="1"/>
  <c r="K285" i="2" s="1"/>
  <c r="I284" i="2"/>
  <c r="J284" i="2" s="1"/>
  <c r="K284" i="2" s="1"/>
  <c r="I283" i="2"/>
  <c r="J283" i="2" s="1"/>
  <c r="K283" i="2" s="1"/>
  <c r="I282" i="2"/>
  <c r="J282" i="2" s="1"/>
  <c r="K282" i="2" s="1"/>
  <c r="I281" i="2"/>
  <c r="J281" i="2" s="1"/>
  <c r="K281" i="2" s="1"/>
  <c r="I280" i="2"/>
  <c r="J280" i="2" s="1"/>
  <c r="K280" i="2" s="1"/>
  <c r="I279" i="2"/>
  <c r="J279" i="2" s="1"/>
  <c r="K279" i="2" s="1"/>
  <c r="I278" i="2"/>
  <c r="J278" i="2" s="1"/>
  <c r="K278" i="2" s="1"/>
  <c r="I277" i="2"/>
  <c r="J277" i="2" s="1"/>
  <c r="K277" i="2" s="1"/>
  <c r="I276" i="2"/>
  <c r="J276" i="2" s="1"/>
  <c r="K276" i="2" s="1"/>
  <c r="I275" i="2"/>
  <c r="J275" i="2" s="1"/>
  <c r="K275" i="2" s="1"/>
  <c r="I274" i="2"/>
  <c r="J274" i="2" s="1"/>
  <c r="K274" i="2" s="1"/>
  <c r="I273" i="2"/>
  <c r="J273" i="2" s="1"/>
  <c r="K273" i="2" s="1"/>
  <c r="I272" i="2"/>
  <c r="J272" i="2" s="1"/>
  <c r="K272" i="2" s="1"/>
  <c r="I271" i="2"/>
  <c r="J271" i="2" s="1"/>
  <c r="K271" i="2" s="1"/>
  <c r="I270" i="2"/>
  <c r="J270" i="2" s="1"/>
  <c r="K270" i="2" s="1"/>
  <c r="I269" i="2"/>
  <c r="J269" i="2" s="1"/>
  <c r="K269" i="2" s="1"/>
  <c r="I268" i="2"/>
  <c r="J268" i="2" s="1"/>
  <c r="K268" i="2" s="1"/>
  <c r="I267" i="2"/>
  <c r="J267" i="2" s="1"/>
  <c r="K267" i="2" s="1"/>
  <c r="I266" i="2"/>
  <c r="J266" i="2" s="1"/>
  <c r="K266" i="2" s="1"/>
  <c r="I265" i="2"/>
  <c r="J265" i="2" s="1"/>
  <c r="K265" i="2" s="1"/>
  <c r="I264" i="2"/>
  <c r="J264" i="2" s="1"/>
  <c r="K264" i="2" s="1"/>
  <c r="I263" i="2"/>
  <c r="J263" i="2" s="1"/>
  <c r="K263" i="2" s="1"/>
  <c r="I262" i="2"/>
  <c r="J262" i="2" s="1"/>
  <c r="K262" i="2" s="1"/>
  <c r="I261" i="2"/>
  <c r="J261" i="2" s="1"/>
  <c r="K261" i="2" s="1"/>
  <c r="I260" i="2"/>
  <c r="J260" i="2" s="1"/>
  <c r="K260" i="2" s="1"/>
  <c r="I259" i="2"/>
  <c r="J259" i="2" s="1"/>
  <c r="K259" i="2" s="1"/>
  <c r="I258" i="2"/>
  <c r="J258" i="2" s="1"/>
  <c r="K258" i="2" s="1"/>
  <c r="I257" i="2"/>
  <c r="J257" i="2" s="1"/>
  <c r="K257" i="2" s="1"/>
  <c r="I256" i="2"/>
  <c r="J256" i="2" s="1"/>
  <c r="K256" i="2" s="1"/>
  <c r="I255" i="2"/>
  <c r="J255" i="2" s="1"/>
  <c r="K255" i="2" s="1"/>
  <c r="I254" i="2"/>
  <c r="J254" i="2" s="1"/>
  <c r="K254" i="2" s="1"/>
  <c r="I253" i="2"/>
  <c r="J253" i="2" s="1"/>
  <c r="K253" i="2" s="1"/>
  <c r="I252" i="2"/>
  <c r="J252" i="2" s="1"/>
  <c r="K252" i="2" s="1"/>
  <c r="I251" i="2"/>
  <c r="J251" i="2" s="1"/>
  <c r="K251" i="2" s="1"/>
  <c r="I250" i="2"/>
  <c r="J250" i="2" s="1"/>
  <c r="K250" i="2" s="1"/>
  <c r="I249" i="2"/>
  <c r="J249" i="2" s="1"/>
  <c r="K249" i="2" s="1"/>
  <c r="I248" i="2"/>
  <c r="J248" i="2" s="1"/>
  <c r="K248" i="2" s="1"/>
  <c r="I247" i="2"/>
  <c r="J247" i="2" s="1"/>
  <c r="K247" i="2" s="1"/>
  <c r="I246" i="2"/>
  <c r="J246" i="2" s="1"/>
  <c r="K246" i="2" s="1"/>
  <c r="I245" i="2"/>
  <c r="J245" i="2" s="1"/>
  <c r="K245" i="2" s="1"/>
  <c r="I244" i="2"/>
  <c r="J244" i="2" s="1"/>
  <c r="K244" i="2" s="1"/>
  <c r="I243" i="2"/>
  <c r="J243" i="2" s="1"/>
  <c r="K243" i="2" s="1"/>
  <c r="I242" i="2"/>
  <c r="J242" i="2" s="1"/>
  <c r="K242" i="2" s="1"/>
  <c r="I241" i="2"/>
  <c r="J241" i="2" s="1"/>
  <c r="K241" i="2" s="1"/>
  <c r="I240" i="2"/>
  <c r="J240" i="2" s="1"/>
  <c r="K240" i="2" s="1"/>
  <c r="I239" i="2"/>
  <c r="J239" i="2" s="1"/>
  <c r="K239" i="2" s="1"/>
  <c r="I238" i="2"/>
  <c r="J238" i="2" s="1"/>
  <c r="K238" i="2" s="1"/>
  <c r="I237" i="2"/>
  <c r="J237" i="2" s="1"/>
  <c r="K237" i="2" s="1"/>
  <c r="I236" i="2"/>
  <c r="J236" i="2" s="1"/>
  <c r="K236" i="2" s="1"/>
  <c r="I235" i="2"/>
  <c r="J235" i="2" s="1"/>
  <c r="K235" i="2" s="1"/>
  <c r="I234" i="2"/>
  <c r="J234" i="2" s="1"/>
  <c r="K234" i="2" s="1"/>
  <c r="I233" i="2"/>
  <c r="J233" i="2" s="1"/>
  <c r="K233" i="2" s="1"/>
  <c r="I232" i="2"/>
  <c r="J232" i="2" s="1"/>
  <c r="K232" i="2" s="1"/>
  <c r="I231" i="2"/>
  <c r="J231" i="2" s="1"/>
  <c r="K231" i="2" s="1"/>
  <c r="I230" i="2"/>
  <c r="J230" i="2" s="1"/>
  <c r="K230" i="2" s="1"/>
  <c r="I229" i="2"/>
  <c r="J229" i="2" s="1"/>
  <c r="K229" i="2" s="1"/>
  <c r="I228" i="2"/>
  <c r="J228" i="2" s="1"/>
  <c r="K228" i="2" s="1"/>
  <c r="I227" i="2"/>
  <c r="J227" i="2" s="1"/>
  <c r="K227" i="2" s="1"/>
  <c r="I226" i="2"/>
  <c r="J226" i="2" s="1"/>
  <c r="K226" i="2" s="1"/>
  <c r="I225" i="2"/>
  <c r="J225" i="2" s="1"/>
  <c r="K225" i="2" s="1"/>
  <c r="I224" i="2"/>
  <c r="J224" i="2" s="1"/>
  <c r="K224" i="2" s="1"/>
  <c r="I223" i="2"/>
  <c r="J223" i="2" s="1"/>
  <c r="K223" i="2" s="1"/>
  <c r="I222" i="2"/>
  <c r="J222" i="2" s="1"/>
  <c r="K222" i="2" s="1"/>
  <c r="I221" i="2"/>
  <c r="J221" i="2" s="1"/>
  <c r="K221" i="2" s="1"/>
  <c r="I220" i="2"/>
  <c r="J220" i="2" s="1"/>
  <c r="K220" i="2" s="1"/>
  <c r="I219" i="2"/>
  <c r="J219" i="2" s="1"/>
  <c r="K219" i="2" s="1"/>
  <c r="I218" i="2"/>
  <c r="J218" i="2" s="1"/>
  <c r="K218" i="2" s="1"/>
  <c r="I217" i="2"/>
  <c r="J217" i="2" s="1"/>
  <c r="K217" i="2" s="1"/>
  <c r="I216" i="2"/>
  <c r="J216" i="2" s="1"/>
  <c r="K216" i="2" s="1"/>
  <c r="I215" i="2"/>
  <c r="J215" i="2" s="1"/>
  <c r="K215" i="2" s="1"/>
  <c r="I214" i="2"/>
  <c r="J214" i="2" s="1"/>
  <c r="K214" i="2" s="1"/>
  <c r="I213" i="2"/>
  <c r="J213" i="2" s="1"/>
  <c r="K213" i="2" s="1"/>
  <c r="I212" i="2"/>
  <c r="J212" i="2" s="1"/>
  <c r="K212" i="2" s="1"/>
  <c r="I211" i="2"/>
  <c r="J211" i="2" s="1"/>
  <c r="K211" i="2" s="1"/>
  <c r="I210" i="2"/>
  <c r="J210" i="2" s="1"/>
  <c r="K210" i="2" s="1"/>
  <c r="I209" i="2"/>
  <c r="J209" i="2" s="1"/>
  <c r="K209" i="2" s="1"/>
  <c r="I208" i="2"/>
  <c r="J208" i="2" s="1"/>
  <c r="K208" i="2" s="1"/>
  <c r="I207" i="2"/>
  <c r="J207" i="2" s="1"/>
  <c r="K207" i="2" s="1"/>
  <c r="I206" i="2"/>
  <c r="J206" i="2" s="1"/>
  <c r="K206" i="2" s="1"/>
  <c r="I205" i="2"/>
  <c r="J205" i="2" s="1"/>
  <c r="K205" i="2" s="1"/>
  <c r="I204" i="2"/>
  <c r="J204" i="2" s="1"/>
  <c r="K204" i="2" s="1"/>
  <c r="I203" i="2"/>
  <c r="J203" i="2" s="1"/>
  <c r="K203" i="2" s="1"/>
  <c r="I202" i="2"/>
  <c r="J202" i="2" s="1"/>
  <c r="K202" i="2" s="1"/>
  <c r="I201" i="2"/>
  <c r="J201" i="2" s="1"/>
  <c r="K201" i="2" s="1"/>
  <c r="I200" i="2"/>
  <c r="J200" i="2" s="1"/>
  <c r="K200" i="2" s="1"/>
  <c r="I199" i="2"/>
  <c r="J199" i="2" s="1"/>
  <c r="K199" i="2" s="1"/>
  <c r="I198" i="2"/>
  <c r="J198" i="2" s="1"/>
  <c r="K198" i="2" s="1"/>
  <c r="I197" i="2"/>
  <c r="J197" i="2" s="1"/>
  <c r="K197" i="2" s="1"/>
  <c r="I196" i="2"/>
  <c r="J196" i="2" s="1"/>
  <c r="K196" i="2" s="1"/>
  <c r="I195" i="2"/>
  <c r="J195" i="2" s="1"/>
  <c r="K195" i="2" s="1"/>
  <c r="I194" i="2"/>
  <c r="J194" i="2" s="1"/>
  <c r="K194" i="2" s="1"/>
  <c r="I193" i="2"/>
  <c r="J193" i="2" s="1"/>
  <c r="K193" i="2" s="1"/>
  <c r="I192" i="2"/>
  <c r="J192" i="2" s="1"/>
  <c r="K192" i="2" s="1"/>
  <c r="I191" i="2"/>
  <c r="J191" i="2" s="1"/>
  <c r="K191" i="2" s="1"/>
  <c r="I190" i="2"/>
  <c r="J190" i="2" s="1"/>
  <c r="K190" i="2" s="1"/>
  <c r="I189" i="2"/>
  <c r="J189" i="2" s="1"/>
  <c r="K189" i="2" s="1"/>
  <c r="I188" i="2"/>
  <c r="J188" i="2" s="1"/>
  <c r="K188" i="2" s="1"/>
  <c r="I187" i="2"/>
  <c r="J187" i="2" s="1"/>
  <c r="K187" i="2" s="1"/>
  <c r="I186" i="2"/>
  <c r="J186" i="2" s="1"/>
  <c r="K186" i="2" s="1"/>
  <c r="I185" i="2"/>
  <c r="J185" i="2" s="1"/>
  <c r="K185" i="2" s="1"/>
  <c r="I184" i="2"/>
  <c r="J184" i="2" s="1"/>
  <c r="K184" i="2" s="1"/>
  <c r="I183" i="2"/>
  <c r="J183" i="2" s="1"/>
  <c r="K183" i="2" s="1"/>
  <c r="I182" i="2"/>
  <c r="J182" i="2" s="1"/>
  <c r="K182" i="2" s="1"/>
  <c r="I181" i="2"/>
  <c r="J181" i="2" s="1"/>
  <c r="K181" i="2" s="1"/>
  <c r="I180" i="2"/>
  <c r="J180" i="2" s="1"/>
  <c r="K180" i="2" s="1"/>
  <c r="I179" i="2"/>
  <c r="J179" i="2" s="1"/>
  <c r="K179" i="2" s="1"/>
  <c r="I178" i="2"/>
  <c r="J178" i="2" s="1"/>
  <c r="K178" i="2" s="1"/>
  <c r="I177" i="2"/>
  <c r="J177" i="2" s="1"/>
  <c r="K177" i="2" s="1"/>
  <c r="I176" i="2"/>
  <c r="J176" i="2" s="1"/>
  <c r="K176" i="2" s="1"/>
  <c r="I175" i="2"/>
  <c r="J175" i="2" s="1"/>
  <c r="K175" i="2" s="1"/>
  <c r="I174" i="2"/>
  <c r="J174" i="2" s="1"/>
  <c r="K174" i="2" s="1"/>
  <c r="I173" i="2"/>
  <c r="J173" i="2" s="1"/>
  <c r="K173" i="2" s="1"/>
  <c r="I172" i="2"/>
  <c r="J172" i="2" s="1"/>
  <c r="K172" i="2" s="1"/>
  <c r="I171" i="2"/>
  <c r="J171" i="2" s="1"/>
  <c r="K171" i="2" s="1"/>
  <c r="I170" i="2"/>
  <c r="J170" i="2" s="1"/>
  <c r="K170" i="2" s="1"/>
  <c r="I169" i="2"/>
  <c r="J169" i="2" s="1"/>
  <c r="K169" i="2" s="1"/>
  <c r="I168" i="2"/>
  <c r="J168" i="2" s="1"/>
  <c r="K168" i="2" s="1"/>
  <c r="I167" i="2"/>
  <c r="J167" i="2" s="1"/>
  <c r="K167" i="2" s="1"/>
  <c r="I166" i="2"/>
  <c r="J166" i="2" s="1"/>
  <c r="K166" i="2" s="1"/>
  <c r="I165" i="2"/>
  <c r="J165" i="2" s="1"/>
  <c r="K165" i="2" s="1"/>
  <c r="I164" i="2"/>
  <c r="J164" i="2" s="1"/>
  <c r="K164" i="2" s="1"/>
  <c r="I163" i="2"/>
  <c r="J163" i="2" s="1"/>
  <c r="K163" i="2" s="1"/>
  <c r="I162" i="2"/>
  <c r="J162" i="2" s="1"/>
  <c r="K162" i="2" s="1"/>
  <c r="I161" i="2"/>
  <c r="J161" i="2" s="1"/>
  <c r="K161" i="2" s="1"/>
  <c r="I160" i="2"/>
  <c r="J160" i="2" s="1"/>
  <c r="K160" i="2" s="1"/>
  <c r="I159" i="2"/>
  <c r="J159" i="2" s="1"/>
  <c r="K159" i="2" s="1"/>
  <c r="I158" i="2"/>
  <c r="J158" i="2" s="1"/>
  <c r="K158" i="2" s="1"/>
  <c r="I157" i="2"/>
  <c r="J157" i="2" s="1"/>
  <c r="K157" i="2" s="1"/>
  <c r="I156" i="2"/>
  <c r="J156" i="2" s="1"/>
  <c r="K156" i="2" s="1"/>
  <c r="I155" i="2"/>
  <c r="J155" i="2" s="1"/>
  <c r="K155" i="2" s="1"/>
  <c r="I154" i="2"/>
  <c r="J154" i="2" s="1"/>
  <c r="K154" i="2" s="1"/>
  <c r="I153" i="2"/>
  <c r="J153" i="2" s="1"/>
  <c r="K153" i="2" s="1"/>
  <c r="I152" i="2"/>
  <c r="J152" i="2" s="1"/>
  <c r="K152" i="2" s="1"/>
  <c r="I151" i="2"/>
  <c r="J151" i="2" s="1"/>
  <c r="K151" i="2" s="1"/>
  <c r="I150" i="2"/>
  <c r="J150" i="2" s="1"/>
  <c r="K150" i="2" s="1"/>
  <c r="I149" i="2"/>
  <c r="J149" i="2" s="1"/>
  <c r="K149" i="2" s="1"/>
  <c r="I148" i="2"/>
  <c r="J148" i="2" s="1"/>
  <c r="K148" i="2" s="1"/>
  <c r="I147" i="2"/>
  <c r="J147" i="2" s="1"/>
  <c r="K147" i="2" s="1"/>
  <c r="I146" i="2"/>
  <c r="J146" i="2" s="1"/>
  <c r="K146" i="2" s="1"/>
  <c r="I145" i="2"/>
  <c r="J145" i="2" s="1"/>
  <c r="K145" i="2" s="1"/>
  <c r="I144" i="2"/>
  <c r="J144" i="2" s="1"/>
  <c r="K144" i="2" s="1"/>
  <c r="I143" i="2"/>
  <c r="J143" i="2" s="1"/>
  <c r="K143" i="2" s="1"/>
  <c r="I142" i="2"/>
  <c r="J142" i="2" s="1"/>
  <c r="K142" i="2" s="1"/>
  <c r="I141" i="2"/>
  <c r="J141" i="2" s="1"/>
  <c r="K141" i="2" s="1"/>
  <c r="I140" i="2"/>
  <c r="J140" i="2" s="1"/>
  <c r="K140" i="2" s="1"/>
  <c r="I139" i="2"/>
  <c r="J139" i="2" s="1"/>
  <c r="K139" i="2" s="1"/>
  <c r="I138" i="2"/>
  <c r="J138" i="2" s="1"/>
  <c r="K138" i="2" s="1"/>
  <c r="I137" i="2"/>
  <c r="J137" i="2" s="1"/>
  <c r="K137" i="2" s="1"/>
  <c r="I136" i="2"/>
  <c r="J136" i="2" s="1"/>
  <c r="K136" i="2" s="1"/>
  <c r="I135" i="2"/>
  <c r="J135" i="2" s="1"/>
  <c r="K135" i="2" s="1"/>
  <c r="I134" i="2"/>
  <c r="J134" i="2" s="1"/>
  <c r="K134" i="2" s="1"/>
  <c r="I133" i="2"/>
  <c r="J133" i="2" s="1"/>
  <c r="K133" i="2" s="1"/>
  <c r="I132" i="2"/>
  <c r="J132" i="2" s="1"/>
  <c r="K132" i="2" s="1"/>
  <c r="I131" i="2"/>
  <c r="J131" i="2" s="1"/>
  <c r="K131" i="2" s="1"/>
  <c r="I130" i="2"/>
  <c r="J130" i="2" s="1"/>
  <c r="K130" i="2" s="1"/>
  <c r="I129" i="2"/>
  <c r="J129" i="2" s="1"/>
  <c r="K129" i="2" s="1"/>
  <c r="I128" i="2"/>
  <c r="J128" i="2" s="1"/>
  <c r="K128" i="2" s="1"/>
  <c r="I127" i="2"/>
  <c r="J127" i="2" s="1"/>
  <c r="K127" i="2" s="1"/>
  <c r="I126" i="2"/>
  <c r="J126" i="2" s="1"/>
  <c r="K126" i="2" s="1"/>
  <c r="I125" i="2"/>
  <c r="J125" i="2" s="1"/>
  <c r="K125" i="2" s="1"/>
  <c r="I124" i="2"/>
  <c r="J124" i="2" s="1"/>
  <c r="K124" i="2" s="1"/>
  <c r="I123" i="2"/>
  <c r="J123" i="2" s="1"/>
  <c r="K123" i="2" s="1"/>
  <c r="I122" i="2"/>
  <c r="J122" i="2" s="1"/>
  <c r="K122" i="2" s="1"/>
  <c r="I121" i="2"/>
  <c r="J121" i="2" s="1"/>
  <c r="K121" i="2" s="1"/>
  <c r="I120" i="2"/>
  <c r="J120" i="2" s="1"/>
  <c r="K120" i="2" s="1"/>
  <c r="I119" i="2"/>
  <c r="J119" i="2" s="1"/>
  <c r="K119" i="2" s="1"/>
  <c r="I118" i="2"/>
  <c r="J118" i="2" s="1"/>
  <c r="K118" i="2" s="1"/>
  <c r="I117" i="2"/>
  <c r="J117" i="2" s="1"/>
  <c r="K117" i="2" s="1"/>
  <c r="I116" i="2"/>
  <c r="J116" i="2" s="1"/>
  <c r="K116" i="2" s="1"/>
  <c r="I115" i="2"/>
  <c r="J115" i="2" s="1"/>
  <c r="K115" i="2" s="1"/>
  <c r="I114" i="2"/>
  <c r="J114" i="2" s="1"/>
  <c r="K114" i="2" s="1"/>
  <c r="I113" i="2"/>
  <c r="J113" i="2" s="1"/>
  <c r="K113" i="2" s="1"/>
  <c r="I112" i="2"/>
  <c r="J112" i="2" s="1"/>
  <c r="K112" i="2" s="1"/>
  <c r="I111" i="2"/>
  <c r="J111" i="2" s="1"/>
  <c r="K111" i="2" s="1"/>
  <c r="I110" i="2"/>
  <c r="J110" i="2" s="1"/>
  <c r="K110" i="2" s="1"/>
  <c r="I109" i="2"/>
  <c r="J109" i="2" s="1"/>
  <c r="K109" i="2" s="1"/>
  <c r="I108" i="2"/>
  <c r="J108" i="2" s="1"/>
  <c r="K108" i="2" s="1"/>
  <c r="I107" i="2"/>
  <c r="J107" i="2" s="1"/>
  <c r="K107" i="2" s="1"/>
  <c r="I106" i="2"/>
  <c r="J106" i="2" s="1"/>
  <c r="K106" i="2" s="1"/>
  <c r="I105" i="2"/>
  <c r="J105" i="2" s="1"/>
  <c r="K105" i="2" s="1"/>
  <c r="I104" i="2"/>
  <c r="J104" i="2" s="1"/>
  <c r="K104" i="2" s="1"/>
  <c r="I103" i="2"/>
  <c r="J103" i="2" s="1"/>
  <c r="K103" i="2" s="1"/>
  <c r="I102" i="2"/>
  <c r="J102" i="2" s="1"/>
  <c r="K102" i="2" s="1"/>
  <c r="I101" i="2"/>
  <c r="J101" i="2" s="1"/>
  <c r="K101" i="2" s="1"/>
  <c r="I100" i="2"/>
  <c r="J100" i="2" s="1"/>
  <c r="K100" i="2" s="1"/>
  <c r="I99" i="2"/>
  <c r="J99" i="2" s="1"/>
  <c r="K99" i="2" s="1"/>
  <c r="I98" i="2"/>
  <c r="J98" i="2" s="1"/>
  <c r="K98" i="2" s="1"/>
  <c r="I97" i="2"/>
  <c r="J97" i="2" s="1"/>
  <c r="K97" i="2" s="1"/>
  <c r="I96" i="2"/>
  <c r="J96" i="2" s="1"/>
  <c r="K96" i="2" s="1"/>
  <c r="I95" i="2"/>
  <c r="J95" i="2" s="1"/>
  <c r="K95" i="2" s="1"/>
  <c r="I94" i="2"/>
  <c r="J94" i="2" s="1"/>
  <c r="K94" i="2" s="1"/>
  <c r="I93" i="2"/>
  <c r="J93" i="2" s="1"/>
  <c r="K93" i="2" s="1"/>
  <c r="I92" i="2"/>
  <c r="J92" i="2" s="1"/>
  <c r="K92" i="2" s="1"/>
  <c r="I91" i="2"/>
  <c r="J91" i="2" s="1"/>
  <c r="K91" i="2" s="1"/>
  <c r="I90" i="2"/>
  <c r="J90" i="2" s="1"/>
  <c r="K90" i="2" s="1"/>
  <c r="I89" i="2"/>
  <c r="J89" i="2" s="1"/>
  <c r="K89" i="2" s="1"/>
  <c r="I88" i="2"/>
  <c r="J88" i="2" s="1"/>
  <c r="K88" i="2" s="1"/>
  <c r="I87" i="2"/>
  <c r="J87" i="2" s="1"/>
  <c r="K87" i="2" s="1"/>
  <c r="I86" i="2"/>
  <c r="J86" i="2" s="1"/>
  <c r="K86" i="2" s="1"/>
  <c r="I85" i="2"/>
  <c r="J85" i="2" s="1"/>
  <c r="K85" i="2" s="1"/>
  <c r="I84" i="2"/>
  <c r="J84" i="2" s="1"/>
  <c r="K84" i="2" s="1"/>
  <c r="I83" i="2"/>
  <c r="J83" i="2" s="1"/>
  <c r="K83" i="2" s="1"/>
  <c r="I82" i="2"/>
  <c r="J82" i="2" s="1"/>
  <c r="K82" i="2" s="1"/>
  <c r="I81" i="2"/>
  <c r="J81" i="2" s="1"/>
  <c r="K81" i="2" s="1"/>
  <c r="I80" i="2"/>
  <c r="J80" i="2" s="1"/>
  <c r="K80" i="2" s="1"/>
  <c r="I79" i="2"/>
  <c r="J79" i="2" s="1"/>
  <c r="K79" i="2" s="1"/>
  <c r="I78" i="2"/>
  <c r="J78" i="2" s="1"/>
  <c r="K78" i="2" s="1"/>
  <c r="I77" i="2"/>
  <c r="J77" i="2" s="1"/>
  <c r="K77" i="2" s="1"/>
  <c r="I76" i="2"/>
  <c r="J76" i="2" s="1"/>
  <c r="K76" i="2" s="1"/>
  <c r="I75" i="2"/>
  <c r="J75" i="2" s="1"/>
  <c r="K75" i="2" s="1"/>
  <c r="I74" i="2"/>
  <c r="J74" i="2" s="1"/>
  <c r="K74" i="2" s="1"/>
  <c r="I73" i="2"/>
  <c r="J73" i="2" s="1"/>
  <c r="K73" i="2" s="1"/>
  <c r="I72" i="2"/>
  <c r="J72" i="2" s="1"/>
  <c r="K72" i="2" s="1"/>
  <c r="I71" i="2"/>
  <c r="J71" i="2" s="1"/>
  <c r="K71" i="2" s="1"/>
  <c r="I70" i="2"/>
  <c r="J70" i="2" s="1"/>
  <c r="K70" i="2" s="1"/>
  <c r="I69" i="2"/>
  <c r="J69" i="2" s="1"/>
  <c r="K69" i="2" s="1"/>
  <c r="I68" i="2"/>
  <c r="J68" i="2" s="1"/>
  <c r="K68" i="2" s="1"/>
  <c r="I67" i="2"/>
  <c r="J67" i="2" s="1"/>
  <c r="K67" i="2" s="1"/>
  <c r="I66" i="2"/>
  <c r="J66" i="2" s="1"/>
  <c r="K66" i="2" s="1"/>
  <c r="I65" i="2"/>
  <c r="J65" i="2" s="1"/>
  <c r="K65" i="2" s="1"/>
  <c r="I64" i="2"/>
  <c r="J64" i="2" s="1"/>
  <c r="K64" i="2" s="1"/>
  <c r="I63" i="2"/>
  <c r="J63" i="2" s="1"/>
  <c r="K63" i="2" s="1"/>
  <c r="I62" i="2"/>
  <c r="J62" i="2" s="1"/>
  <c r="K62" i="2" s="1"/>
  <c r="I61" i="2"/>
  <c r="J61" i="2" s="1"/>
  <c r="K61" i="2" s="1"/>
  <c r="I60" i="2"/>
  <c r="J60" i="2" s="1"/>
  <c r="K60" i="2" s="1"/>
  <c r="I59" i="2"/>
  <c r="J59" i="2" s="1"/>
  <c r="K59" i="2" s="1"/>
  <c r="I58" i="2"/>
  <c r="J58" i="2" s="1"/>
  <c r="K58" i="2" s="1"/>
  <c r="I57" i="2"/>
  <c r="J57" i="2" s="1"/>
  <c r="K57" i="2" s="1"/>
  <c r="I56" i="2"/>
  <c r="J56" i="2" s="1"/>
  <c r="K56" i="2" s="1"/>
  <c r="I55" i="2"/>
  <c r="J55" i="2" s="1"/>
  <c r="K55" i="2" s="1"/>
  <c r="I54" i="2"/>
  <c r="J54" i="2" s="1"/>
  <c r="K54" i="2" s="1"/>
  <c r="I53" i="2"/>
  <c r="J53" i="2" s="1"/>
  <c r="K53" i="2" s="1"/>
  <c r="I52" i="2"/>
  <c r="J52" i="2" s="1"/>
  <c r="K52" i="2" s="1"/>
  <c r="I51" i="2"/>
  <c r="J51" i="2" s="1"/>
  <c r="K51" i="2" s="1"/>
  <c r="I50" i="2"/>
  <c r="J50" i="2" s="1"/>
  <c r="K50" i="2" s="1"/>
  <c r="I49" i="2"/>
  <c r="J49" i="2" s="1"/>
  <c r="K49" i="2" s="1"/>
  <c r="I48" i="2"/>
  <c r="J48" i="2" s="1"/>
  <c r="K48" i="2" s="1"/>
  <c r="I47" i="2"/>
  <c r="J47" i="2" s="1"/>
  <c r="K47" i="2" s="1"/>
  <c r="I46" i="2"/>
  <c r="J46" i="2" s="1"/>
  <c r="K46" i="2" s="1"/>
  <c r="I45" i="2"/>
  <c r="J45" i="2" s="1"/>
  <c r="K45" i="2" s="1"/>
  <c r="I44" i="2"/>
  <c r="J44" i="2" s="1"/>
  <c r="K44" i="2" s="1"/>
  <c r="I43" i="2"/>
  <c r="J43" i="2" s="1"/>
  <c r="K43" i="2" s="1"/>
  <c r="I42" i="2"/>
  <c r="J42" i="2" s="1"/>
  <c r="K42" i="2" s="1"/>
  <c r="I41" i="2"/>
  <c r="J41" i="2" s="1"/>
  <c r="K41" i="2" s="1"/>
  <c r="I40" i="2"/>
  <c r="J40" i="2" s="1"/>
  <c r="K40" i="2" s="1"/>
  <c r="I39" i="2"/>
  <c r="J39" i="2" s="1"/>
  <c r="K39" i="2" s="1"/>
  <c r="I38" i="2"/>
  <c r="J38" i="2" s="1"/>
  <c r="K38" i="2" s="1"/>
  <c r="I37" i="2"/>
  <c r="J37" i="2" s="1"/>
  <c r="K37" i="2" s="1"/>
  <c r="I36" i="2"/>
  <c r="J36" i="2" s="1"/>
  <c r="K36" i="2" s="1"/>
  <c r="I35" i="2"/>
  <c r="J35" i="2" s="1"/>
  <c r="K35" i="2" s="1"/>
  <c r="I34" i="2"/>
  <c r="J34" i="2" s="1"/>
  <c r="K34" i="2" s="1"/>
  <c r="I33" i="2"/>
  <c r="J33" i="2" s="1"/>
  <c r="K33" i="2" s="1"/>
  <c r="I32" i="2"/>
  <c r="J32" i="2" s="1"/>
  <c r="K32" i="2" s="1"/>
  <c r="I31" i="2"/>
  <c r="J31" i="2" s="1"/>
  <c r="K31" i="2" s="1"/>
  <c r="I30" i="2"/>
  <c r="J30" i="2" s="1"/>
  <c r="K30" i="2" s="1"/>
  <c r="I29" i="2"/>
  <c r="J29" i="2" s="1"/>
  <c r="K29" i="2" s="1"/>
  <c r="I28" i="2"/>
  <c r="J28" i="2" s="1"/>
  <c r="K28" i="2" s="1"/>
  <c r="I27" i="2"/>
  <c r="J27" i="2" s="1"/>
  <c r="K27" i="2" s="1"/>
  <c r="I26" i="2"/>
  <c r="J26" i="2" s="1"/>
  <c r="K26" i="2" s="1"/>
  <c r="I25" i="2"/>
  <c r="J25" i="2" s="1"/>
  <c r="K25" i="2" s="1"/>
  <c r="I24" i="2"/>
  <c r="J24" i="2" s="1"/>
  <c r="K24" i="2" s="1"/>
  <c r="I23" i="2"/>
  <c r="J23" i="2" s="1"/>
  <c r="K23" i="2" s="1"/>
  <c r="I22" i="2"/>
  <c r="J22" i="2" s="1"/>
  <c r="K22" i="2" s="1"/>
  <c r="I21" i="2"/>
  <c r="J21" i="2" s="1"/>
  <c r="K21" i="2" s="1"/>
  <c r="I20" i="2"/>
  <c r="J20" i="2" s="1"/>
  <c r="K20" i="2" s="1"/>
  <c r="I19" i="2"/>
  <c r="J19" i="2" s="1"/>
  <c r="K19" i="2" s="1"/>
  <c r="I18" i="2"/>
  <c r="J18" i="2" s="1"/>
  <c r="K18" i="2" s="1"/>
  <c r="I17" i="2"/>
  <c r="J17" i="2" s="1"/>
  <c r="K17" i="2" s="1"/>
  <c r="I16" i="2"/>
  <c r="J16" i="2" s="1"/>
  <c r="K16" i="2" s="1"/>
  <c r="I15" i="2"/>
  <c r="J15" i="2" s="1"/>
  <c r="K15" i="2" s="1"/>
  <c r="I14" i="2"/>
  <c r="J14" i="2" s="1"/>
  <c r="K14" i="2" s="1"/>
  <c r="I13" i="2"/>
  <c r="J13" i="2" s="1"/>
  <c r="K13" i="2" s="1"/>
  <c r="I12" i="2"/>
  <c r="J12" i="2" s="1"/>
  <c r="K12" i="2" s="1"/>
  <c r="I11" i="2"/>
  <c r="J11" i="2" s="1"/>
  <c r="K11" i="2" s="1"/>
  <c r="I10" i="2"/>
  <c r="J10" i="2" s="1"/>
  <c r="K10" i="2" s="1"/>
  <c r="I9" i="2"/>
  <c r="J9" i="2" s="1"/>
  <c r="K9" i="2" s="1"/>
  <c r="I8" i="2"/>
  <c r="J8" i="2" s="1"/>
  <c r="K8" i="2" s="1"/>
  <c r="I17" i="43" l="1"/>
  <c r="H17" i="43"/>
  <c r="E34" i="24"/>
  <c r="E39" i="24"/>
  <c r="E14" i="24"/>
  <c r="E19" i="24"/>
  <c r="E29" i="24"/>
  <c r="E24" i="24"/>
  <c r="G15" i="20"/>
  <c r="I11" i="20"/>
  <c r="H8" i="20"/>
  <c r="H15" i="20" l="1"/>
  <c r="I8" i="20"/>
  <c r="I15" i="20" s="1"/>
  <c r="L19" i="5" l="1"/>
  <c r="L14" i="5"/>
  <c r="L9" i="5"/>
  <c r="H34" i="5" l="1"/>
  <c r="G34" i="5" s="1"/>
  <c r="H35" i="5"/>
  <c r="G35" i="5" s="1"/>
  <c r="H36" i="5"/>
  <c r="G36" i="5" s="1"/>
  <c r="H37" i="5"/>
  <c r="G37" i="5" s="1"/>
  <c r="H38" i="5"/>
  <c r="G38" i="5" s="1"/>
  <c r="H39" i="5"/>
  <c r="G39" i="5" s="1"/>
  <c r="H40" i="5"/>
  <c r="G40" i="5" s="1"/>
  <c r="H41" i="5"/>
  <c r="G41" i="5" s="1"/>
  <c r="H42" i="5"/>
  <c r="G42" i="5" s="1"/>
  <c r="H43" i="5"/>
  <c r="G43" i="5" s="1"/>
  <c r="H44" i="5"/>
  <c r="G44" i="5" s="1"/>
  <c r="H45" i="5"/>
  <c r="G45" i="5" s="1"/>
  <c r="H46" i="5"/>
  <c r="G46" i="5" s="1"/>
  <c r="H47" i="5"/>
  <c r="G47" i="5" s="1"/>
  <c r="H48" i="5"/>
  <c r="G48" i="5" s="1"/>
  <c r="H49" i="5"/>
  <c r="G49" i="5" s="1"/>
  <c r="H50" i="5"/>
  <c r="G50" i="5" s="1"/>
  <c r="H51" i="5"/>
  <c r="G51" i="5" s="1"/>
  <c r="H52" i="5"/>
  <c r="G52" i="5" s="1"/>
  <c r="H53" i="5"/>
  <c r="G53" i="5" s="1"/>
  <c r="H54" i="5"/>
  <c r="G54" i="5" s="1"/>
  <c r="H55" i="5"/>
  <c r="G55" i="5" s="1"/>
  <c r="H56" i="5"/>
  <c r="G56" i="5" s="1"/>
  <c r="H57" i="5"/>
  <c r="G57" i="5" s="1"/>
  <c r="H58" i="5"/>
  <c r="G58" i="5" s="1"/>
  <c r="H59" i="5"/>
  <c r="G59" i="5" s="1"/>
  <c r="H60" i="5"/>
  <c r="G60" i="5" s="1"/>
  <c r="H61" i="5"/>
  <c r="G61" i="5" s="1"/>
  <c r="H62" i="5"/>
  <c r="G62" i="5" s="1"/>
  <c r="H63" i="5"/>
  <c r="G63" i="5" s="1"/>
  <c r="H64" i="5"/>
  <c r="G64" i="5" s="1"/>
  <c r="H65" i="5"/>
  <c r="G65" i="5" s="1"/>
  <c r="H66" i="5"/>
  <c r="G66" i="5" s="1"/>
  <c r="H67" i="5"/>
  <c r="G67" i="5" s="1"/>
  <c r="H68" i="5"/>
  <c r="G68" i="5" s="1"/>
  <c r="H69" i="5"/>
  <c r="G69" i="5" s="1"/>
  <c r="H70" i="5"/>
  <c r="G70" i="5" s="1"/>
  <c r="H71" i="5"/>
  <c r="G71" i="5" s="1"/>
  <c r="H72" i="5"/>
  <c r="G72" i="5" s="1"/>
  <c r="H73" i="5"/>
  <c r="G73" i="5" s="1"/>
  <c r="H74" i="5"/>
  <c r="G74" i="5" s="1"/>
  <c r="H75" i="5"/>
  <c r="G75" i="5" s="1"/>
  <c r="H76" i="5"/>
  <c r="G76" i="5" s="1"/>
  <c r="H77" i="5"/>
  <c r="G77" i="5" s="1"/>
  <c r="H78" i="5"/>
  <c r="G78" i="5" s="1"/>
  <c r="H79" i="5"/>
  <c r="G79" i="5" s="1"/>
  <c r="H80" i="5"/>
  <c r="G80" i="5" s="1"/>
  <c r="H81" i="5"/>
  <c r="G81" i="5" s="1"/>
  <c r="H82" i="5"/>
  <c r="G82" i="5" s="1"/>
  <c r="H83" i="5"/>
  <c r="G83" i="5" s="1"/>
  <c r="H84" i="5"/>
  <c r="G84" i="5" s="1"/>
  <c r="H85" i="5"/>
  <c r="G85" i="5" s="1"/>
  <c r="H86" i="5"/>
  <c r="G86" i="5" s="1"/>
  <c r="H87" i="5"/>
  <c r="G87" i="5" s="1"/>
  <c r="H88" i="5"/>
  <c r="G88" i="5" s="1"/>
  <c r="H89" i="5"/>
  <c r="G89" i="5" s="1"/>
  <c r="H90" i="5"/>
  <c r="G90" i="5" s="1"/>
  <c r="H91" i="5"/>
  <c r="G91" i="5" s="1"/>
  <c r="H92" i="5"/>
  <c r="G92" i="5" s="1"/>
  <c r="H93" i="5"/>
  <c r="G93" i="5" s="1"/>
  <c r="H94" i="5"/>
  <c r="G94" i="5" s="1"/>
  <c r="H95" i="5"/>
  <c r="G95" i="5" s="1"/>
  <c r="H96" i="5"/>
  <c r="G96" i="5" s="1"/>
  <c r="H97" i="5"/>
  <c r="G97" i="5" s="1"/>
  <c r="H98" i="5"/>
  <c r="G98" i="5" s="1"/>
  <c r="H99" i="5"/>
  <c r="G99" i="5" s="1"/>
  <c r="H100" i="5"/>
  <c r="G100" i="5" s="1"/>
  <c r="H101" i="5"/>
  <c r="G101" i="5" s="1"/>
  <c r="H102" i="5"/>
  <c r="G102" i="5" s="1"/>
  <c r="H103" i="5"/>
  <c r="G103" i="5" s="1"/>
  <c r="H104" i="5"/>
  <c r="G104" i="5" s="1"/>
  <c r="H105" i="5"/>
  <c r="G105" i="5" s="1"/>
  <c r="H106" i="5"/>
  <c r="G106" i="5" s="1"/>
  <c r="H107" i="5"/>
  <c r="G107" i="5" s="1"/>
  <c r="H108" i="5"/>
  <c r="G108" i="5" s="1"/>
  <c r="H109" i="5"/>
  <c r="G109" i="5" s="1"/>
  <c r="H110" i="5"/>
  <c r="G110" i="5" s="1"/>
  <c r="H111" i="5"/>
  <c r="G111" i="5" s="1"/>
  <c r="H112" i="5"/>
  <c r="G112" i="5" s="1"/>
  <c r="H113" i="5"/>
  <c r="G113" i="5" s="1"/>
  <c r="H114" i="5"/>
  <c r="G114" i="5" s="1"/>
  <c r="H115" i="5"/>
  <c r="G115" i="5" s="1"/>
  <c r="H116" i="5"/>
  <c r="G116" i="5" s="1"/>
  <c r="H117" i="5"/>
  <c r="G117" i="5" s="1"/>
  <c r="H118" i="5"/>
  <c r="G118" i="5" s="1"/>
  <c r="H119" i="5"/>
  <c r="G119" i="5" s="1"/>
  <c r="H120" i="5"/>
  <c r="G120" i="5" s="1"/>
  <c r="H121" i="5"/>
  <c r="G121" i="5" s="1"/>
  <c r="H122" i="5"/>
  <c r="G122" i="5" s="1"/>
  <c r="H123" i="5"/>
  <c r="G123" i="5" s="1"/>
  <c r="H124" i="5"/>
  <c r="G124" i="5" s="1"/>
  <c r="H125" i="5"/>
  <c r="G125" i="5" s="1"/>
  <c r="H126" i="5"/>
  <c r="G126" i="5" s="1"/>
  <c r="H127" i="5"/>
  <c r="G127" i="5" s="1"/>
  <c r="H128" i="5"/>
  <c r="G128" i="5" s="1"/>
  <c r="H129" i="5"/>
  <c r="G129" i="5" s="1"/>
  <c r="H130" i="5"/>
  <c r="G130" i="5" s="1"/>
  <c r="H131" i="5"/>
  <c r="G131" i="5" s="1"/>
  <c r="H132" i="5"/>
  <c r="G132" i="5" s="1"/>
  <c r="H133" i="5"/>
  <c r="G133" i="5" s="1"/>
  <c r="H134" i="5"/>
  <c r="G134" i="5" s="1"/>
  <c r="H135" i="5"/>
  <c r="G135" i="5" s="1"/>
  <c r="H136" i="5"/>
  <c r="G136" i="5" s="1"/>
  <c r="H137" i="5"/>
  <c r="G137" i="5" s="1"/>
  <c r="H138" i="5"/>
  <c r="G138" i="5" s="1"/>
  <c r="H139" i="5"/>
  <c r="G139" i="5" s="1"/>
  <c r="H140" i="5"/>
  <c r="G140" i="5" s="1"/>
  <c r="H141" i="5"/>
  <c r="G141" i="5" s="1"/>
  <c r="H142" i="5"/>
  <c r="G142" i="5" s="1"/>
  <c r="H143" i="5"/>
  <c r="G143" i="5" s="1"/>
  <c r="H144" i="5"/>
  <c r="G144" i="5" s="1"/>
  <c r="H145" i="5"/>
  <c r="G145" i="5" s="1"/>
  <c r="H146" i="5"/>
  <c r="G146" i="5" s="1"/>
  <c r="H147" i="5"/>
  <c r="G147" i="5" s="1"/>
  <c r="H148" i="5"/>
  <c r="G148" i="5" s="1"/>
  <c r="H149" i="5"/>
  <c r="G149" i="5" s="1"/>
  <c r="H150" i="5"/>
  <c r="G150" i="5" s="1"/>
  <c r="H151" i="5"/>
  <c r="G151" i="5" s="1"/>
  <c r="H152" i="5"/>
  <c r="G152" i="5" s="1"/>
  <c r="H153" i="5"/>
  <c r="G153" i="5" s="1"/>
  <c r="H154" i="5"/>
  <c r="G154" i="5" s="1"/>
  <c r="H155" i="5"/>
  <c r="G155" i="5" s="1"/>
  <c r="H156" i="5"/>
  <c r="G156" i="5" s="1"/>
  <c r="H157" i="5"/>
  <c r="G157" i="5" s="1"/>
  <c r="H158" i="5"/>
  <c r="G158" i="5" s="1"/>
  <c r="H159" i="5"/>
  <c r="G159" i="5" s="1"/>
  <c r="H160" i="5"/>
  <c r="G160" i="5" s="1"/>
  <c r="H161" i="5"/>
  <c r="G161" i="5" s="1"/>
  <c r="H162" i="5"/>
  <c r="G162" i="5" s="1"/>
  <c r="H163" i="5"/>
  <c r="G163" i="5" s="1"/>
  <c r="H164" i="5"/>
  <c r="G164" i="5" s="1"/>
  <c r="H165" i="5"/>
  <c r="G165" i="5" s="1"/>
  <c r="H166" i="5"/>
  <c r="G166" i="5" s="1"/>
  <c r="H167" i="5"/>
  <c r="G167" i="5" s="1"/>
  <c r="H168" i="5"/>
  <c r="G168" i="5" s="1"/>
  <c r="H169" i="5"/>
  <c r="G169" i="5" s="1"/>
  <c r="H170" i="5"/>
  <c r="G170" i="5" s="1"/>
  <c r="H171" i="5"/>
  <c r="G171" i="5" s="1"/>
  <c r="H172" i="5"/>
  <c r="G172" i="5" s="1"/>
  <c r="H173" i="5"/>
  <c r="G173" i="5" s="1"/>
  <c r="H174" i="5"/>
  <c r="G174" i="5" s="1"/>
  <c r="H175" i="5"/>
  <c r="G175" i="5" s="1"/>
  <c r="H176" i="5"/>
  <c r="G176" i="5" s="1"/>
  <c r="H177" i="5"/>
  <c r="G177" i="5" s="1"/>
  <c r="H178" i="5"/>
  <c r="G178" i="5" s="1"/>
  <c r="H179" i="5"/>
  <c r="G179" i="5" s="1"/>
  <c r="H180" i="5"/>
  <c r="G180" i="5" s="1"/>
  <c r="H181" i="5"/>
  <c r="G181" i="5" s="1"/>
  <c r="H182" i="5"/>
  <c r="G182" i="5" s="1"/>
  <c r="H183" i="5"/>
  <c r="G183" i="5" s="1"/>
  <c r="H184" i="5"/>
  <c r="G184" i="5" s="1"/>
  <c r="H185" i="5"/>
  <c r="G185" i="5" s="1"/>
  <c r="H186" i="5"/>
  <c r="G186" i="5" s="1"/>
  <c r="H187" i="5"/>
  <c r="G187" i="5" s="1"/>
  <c r="H188" i="5"/>
  <c r="G188" i="5" s="1"/>
  <c r="H189" i="5"/>
  <c r="G189" i="5" s="1"/>
  <c r="H190" i="5"/>
  <c r="G190" i="5" s="1"/>
  <c r="H191" i="5"/>
  <c r="G191" i="5" s="1"/>
  <c r="H192" i="5"/>
  <c r="G192" i="5" s="1"/>
  <c r="H193" i="5"/>
  <c r="G193" i="5" s="1"/>
  <c r="H194" i="5"/>
  <c r="G194" i="5" s="1"/>
  <c r="H195" i="5"/>
  <c r="G195" i="5" s="1"/>
  <c r="H196" i="5"/>
  <c r="G196" i="5" s="1"/>
  <c r="H197" i="5"/>
  <c r="G197" i="5" s="1"/>
  <c r="H198" i="5"/>
  <c r="G198" i="5" s="1"/>
  <c r="H199" i="5"/>
  <c r="G199" i="5" s="1"/>
  <c r="H200" i="5"/>
  <c r="G200" i="5" s="1"/>
  <c r="H201" i="5"/>
  <c r="G201" i="5" s="1"/>
  <c r="H202" i="5"/>
  <c r="G202" i="5" s="1"/>
  <c r="H203" i="5"/>
  <c r="G203" i="5" s="1"/>
  <c r="H204" i="5"/>
  <c r="G204" i="5" s="1"/>
  <c r="H205" i="5"/>
  <c r="G205" i="5" s="1"/>
  <c r="H206" i="5"/>
  <c r="G206" i="5" s="1"/>
  <c r="H207" i="5"/>
  <c r="G207" i="5" s="1"/>
  <c r="H208" i="5"/>
  <c r="G208" i="5" s="1"/>
  <c r="H209" i="5"/>
  <c r="G209" i="5" s="1"/>
  <c r="H210" i="5"/>
  <c r="G210" i="5" s="1"/>
  <c r="H211" i="5"/>
  <c r="G211" i="5" s="1"/>
  <c r="H212" i="5"/>
  <c r="G212" i="5" s="1"/>
  <c r="H213" i="5"/>
  <c r="G213" i="5" s="1"/>
  <c r="H214" i="5"/>
  <c r="G214" i="5" s="1"/>
  <c r="H215" i="5"/>
  <c r="G215" i="5" s="1"/>
  <c r="H216" i="5"/>
  <c r="G216" i="5" s="1"/>
  <c r="H217" i="5"/>
  <c r="G217" i="5" s="1"/>
  <c r="H218" i="5"/>
  <c r="G218" i="5" s="1"/>
  <c r="H219" i="5"/>
  <c r="G219" i="5" s="1"/>
  <c r="H220" i="5"/>
  <c r="G220" i="5" s="1"/>
  <c r="H221" i="5"/>
  <c r="G221" i="5" s="1"/>
  <c r="H222" i="5"/>
  <c r="G222" i="5" s="1"/>
  <c r="H223" i="5"/>
  <c r="G223" i="5" s="1"/>
  <c r="H224" i="5"/>
  <c r="G224" i="5" s="1"/>
  <c r="H225" i="5"/>
  <c r="G225" i="5" s="1"/>
  <c r="H226" i="5"/>
  <c r="G226" i="5" s="1"/>
  <c r="H227" i="5"/>
  <c r="G227" i="5" s="1"/>
  <c r="H228" i="5"/>
  <c r="G228" i="5" s="1"/>
  <c r="H229" i="5"/>
  <c r="G229" i="5" s="1"/>
  <c r="H230" i="5"/>
  <c r="G230" i="5" s="1"/>
  <c r="H231" i="5"/>
  <c r="G231" i="5" s="1"/>
  <c r="H232" i="5"/>
  <c r="G232" i="5" s="1"/>
  <c r="H233" i="5"/>
  <c r="G233" i="5" s="1"/>
  <c r="H234" i="5"/>
  <c r="G234" i="5" s="1"/>
  <c r="H235" i="5"/>
  <c r="G235" i="5" s="1"/>
  <c r="H236" i="5"/>
  <c r="G236" i="5" s="1"/>
  <c r="H237" i="5"/>
  <c r="G237" i="5" s="1"/>
  <c r="H238" i="5"/>
  <c r="G238" i="5" s="1"/>
  <c r="H239" i="5"/>
  <c r="G239" i="5" s="1"/>
  <c r="H240" i="5"/>
  <c r="G240" i="5" s="1"/>
  <c r="H241" i="5"/>
  <c r="G241" i="5" s="1"/>
  <c r="H242" i="5"/>
  <c r="G242" i="5" s="1"/>
  <c r="H243" i="5"/>
  <c r="G243" i="5" s="1"/>
  <c r="H244" i="5"/>
  <c r="G244" i="5" s="1"/>
  <c r="H245" i="5"/>
  <c r="G245" i="5" s="1"/>
  <c r="H246" i="5"/>
  <c r="G246" i="5" s="1"/>
  <c r="H247" i="5"/>
  <c r="G247" i="5" s="1"/>
  <c r="H248" i="5"/>
  <c r="G248" i="5" s="1"/>
  <c r="H249" i="5"/>
  <c r="G249" i="5" s="1"/>
  <c r="H250" i="5"/>
  <c r="G250" i="5" s="1"/>
  <c r="H251" i="5"/>
  <c r="G251" i="5" s="1"/>
  <c r="H252" i="5"/>
  <c r="G252" i="5" s="1"/>
  <c r="H253" i="5"/>
  <c r="G253" i="5" s="1"/>
  <c r="H254" i="5"/>
  <c r="G254" i="5" s="1"/>
  <c r="H255" i="5"/>
  <c r="G255" i="5" s="1"/>
  <c r="H256" i="5"/>
  <c r="G256" i="5" s="1"/>
  <c r="H257" i="5"/>
  <c r="G257" i="5" s="1"/>
  <c r="H258" i="5"/>
  <c r="G258" i="5" s="1"/>
  <c r="H259" i="5"/>
  <c r="G259" i="5" s="1"/>
  <c r="H260" i="5"/>
  <c r="G260" i="5" s="1"/>
  <c r="H261" i="5"/>
  <c r="G261" i="5" s="1"/>
  <c r="H262" i="5"/>
  <c r="G262" i="5" s="1"/>
  <c r="H263" i="5"/>
  <c r="G263" i="5" s="1"/>
  <c r="H264" i="5"/>
  <c r="G264" i="5" s="1"/>
  <c r="H265" i="5"/>
  <c r="G265" i="5" s="1"/>
  <c r="H266" i="5"/>
  <c r="G266" i="5" s="1"/>
  <c r="H267" i="5"/>
  <c r="G267" i="5" s="1"/>
  <c r="H268" i="5"/>
  <c r="G268" i="5" s="1"/>
  <c r="H269" i="5"/>
  <c r="G269" i="5" s="1"/>
  <c r="H270" i="5"/>
  <c r="G270" i="5" s="1"/>
  <c r="H271" i="5"/>
  <c r="G271" i="5" s="1"/>
  <c r="H272" i="5"/>
  <c r="G272" i="5" s="1"/>
  <c r="H273" i="5"/>
  <c r="G273" i="5" s="1"/>
  <c r="H274" i="5"/>
  <c r="G274" i="5" s="1"/>
  <c r="H275" i="5"/>
  <c r="G275" i="5" s="1"/>
  <c r="H276" i="5"/>
  <c r="G276" i="5" s="1"/>
  <c r="H277" i="5"/>
  <c r="G277" i="5" s="1"/>
  <c r="H278" i="5"/>
  <c r="G278" i="5" s="1"/>
  <c r="H279" i="5"/>
  <c r="G279" i="5" s="1"/>
  <c r="H280" i="5"/>
  <c r="G280" i="5" s="1"/>
  <c r="H281" i="5"/>
  <c r="G281" i="5" s="1"/>
  <c r="H282" i="5"/>
  <c r="G282" i="5" s="1"/>
  <c r="H283" i="5"/>
  <c r="G283" i="5" s="1"/>
  <c r="H284" i="5"/>
  <c r="G284" i="5" s="1"/>
  <c r="H285" i="5"/>
  <c r="G285" i="5" s="1"/>
  <c r="H286" i="5"/>
  <c r="G286" i="5" s="1"/>
  <c r="H287" i="5"/>
  <c r="G287" i="5" s="1"/>
  <c r="H288" i="5"/>
  <c r="G288" i="5" s="1"/>
  <c r="H289" i="5"/>
  <c r="G289" i="5" s="1"/>
  <c r="H290" i="5"/>
  <c r="G290" i="5" s="1"/>
  <c r="H291" i="5"/>
  <c r="G291" i="5" s="1"/>
  <c r="H292" i="5"/>
  <c r="G292" i="5" s="1"/>
  <c r="H293" i="5"/>
  <c r="G293" i="5" s="1"/>
  <c r="H294" i="5"/>
  <c r="G294" i="5" s="1"/>
  <c r="H295" i="5"/>
  <c r="G295" i="5" s="1"/>
  <c r="H296" i="5"/>
  <c r="G296" i="5" s="1"/>
  <c r="H297" i="5"/>
  <c r="G297" i="5" s="1"/>
  <c r="H298" i="5"/>
  <c r="G298" i="5" s="1"/>
  <c r="H299" i="5"/>
  <c r="G299" i="5" s="1"/>
  <c r="H300" i="5"/>
  <c r="G300" i="5" s="1"/>
  <c r="H301" i="5"/>
  <c r="G301" i="5" s="1"/>
  <c r="H302" i="5"/>
  <c r="G302" i="5" s="1"/>
  <c r="H303" i="5"/>
  <c r="G303" i="5" s="1"/>
  <c r="H304" i="5"/>
  <c r="G304" i="5" s="1"/>
  <c r="H305" i="5"/>
  <c r="G305" i="5" s="1"/>
  <c r="H306" i="5"/>
  <c r="G306" i="5" s="1"/>
  <c r="H307" i="5"/>
  <c r="G307" i="5" s="1"/>
  <c r="H308" i="5"/>
  <c r="G308" i="5" s="1"/>
  <c r="H309" i="5"/>
  <c r="G309" i="5" s="1"/>
  <c r="H310" i="5"/>
  <c r="G310" i="5" s="1"/>
  <c r="H311" i="5"/>
  <c r="G311" i="5" s="1"/>
  <c r="H312" i="5"/>
  <c r="G312" i="5" s="1"/>
  <c r="H313" i="5"/>
  <c r="G313" i="5" s="1"/>
  <c r="H314" i="5"/>
  <c r="G314" i="5" s="1"/>
  <c r="H315" i="5"/>
  <c r="G315" i="5" s="1"/>
  <c r="H316" i="5"/>
  <c r="G316" i="5" s="1"/>
  <c r="H317" i="5"/>
  <c r="G317" i="5" s="1"/>
  <c r="H318" i="5"/>
  <c r="G318" i="5" s="1"/>
  <c r="H319" i="5"/>
  <c r="G319" i="5" s="1"/>
  <c r="H320" i="5"/>
  <c r="G320" i="5" s="1"/>
  <c r="H321" i="5"/>
  <c r="G321" i="5" s="1"/>
  <c r="H322" i="5"/>
  <c r="G322" i="5" s="1"/>
  <c r="H323" i="5"/>
  <c r="G323" i="5" s="1"/>
  <c r="H324" i="5"/>
  <c r="G324" i="5" s="1"/>
  <c r="H325" i="5"/>
  <c r="G325" i="5" s="1"/>
  <c r="H326" i="5"/>
  <c r="G326" i="5" s="1"/>
  <c r="H327" i="5"/>
  <c r="G327" i="5" s="1"/>
  <c r="H328" i="5"/>
  <c r="G328" i="5" s="1"/>
  <c r="H329" i="5"/>
  <c r="G329" i="5" s="1"/>
  <c r="H330" i="5"/>
  <c r="G330" i="5" s="1"/>
  <c r="H331" i="5"/>
  <c r="G331" i="5" s="1"/>
  <c r="H332" i="5"/>
  <c r="G332" i="5" s="1"/>
  <c r="H333" i="5"/>
  <c r="G333" i="5" s="1"/>
  <c r="H334" i="5"/>
  <c r="G334" i="5" s="1"/>
  <c r="H335" i="5"/>
  <c r="G335" i="5" s="1"/>
  <c r="H336" i="5"/>
  <c r="G336" i="5" s="1"/>
  <c r="H337" i="5"/>
  <c r="G337" i="5" s="1"/>
  <c r="H338" i="5"/>
  <c r="G338" i="5" s="1"/>
  <c r="H339" i="5"/>
  <c r="G339" i="5" s="1"/>
  <c r="H340" i="5"/>
  <c r="G340" i="5" s="1"/>
  <c r="H341" i="5"/>
  <c r="G341" i="5" s="1"/>
  <c r="H342" i="5"/>
  <c r="G342" i="5" s="1"/>
  <c r="H343" i="5"/>
  <c r="G343" i="5" s="1"/>
  <c r="H344" i="5"/>
  <c r="G344" i="5" s="1"/>
  <c r="H345" i="5"/>
  <c r="G345" i="5" s="1"/>
  <c r="H346" i="5"/>
  <c r="G346" i="5" s="1"/>
  <c r="H347" i="5"/>
  <c r="G347" i="5" s="1"/>
  <c r="H348" i="5"/>
  <c r="G348" i="5" s="1"/>
  <c r="H349" i="5"/>
  <c r="G349" i="5" s="1"/>
  <c r="H350" i="5"/>
  <c r="G350" i="5" s="1"/>
  <c r="H351" i="5"/>
  <c r="G351" i="5" s="1"/>
  <c r="H352" i="5"/>
  <c r="G352" i="5" s="1"/>
  <c r="H353" i="5"/>
  <c r="G353" i="5" s="1"/>
  <c r="H354" i="5"/>
  <c r="G354" i="5" s="1"/>
  <c r="H355" i="5"/>
  <c r="G355" i="5" s="1"/>
  <c r="H356" i="5"/>
  <c r="G356" i="5" s="1"/>
  <c r="H357" i="5"/>
  <c r="G357" i="5" s="1"/>
  <c r="H358" i="5"/>
  <c r="G358" i="5" s="1"/>
  <c r="H359" i="5"/>
  <c r="G359" i="5" s="1"/>
  <c r="H360" i="5"/>
  <c r="G360" i="5" s="1"/>
  <c r="H361" i="5"/>
  <c r="G361" i="5" s="1"/>
  <c r="H362" i="5"/>
  <c r="G362" i="5" s="1"/>
  <c r="H363" i="5"/>
  <c r="G363" i="5" s="1"/>
  <c r="H364" i="5"/>
  <c r="G364" i="5" s="1"/>
  <c r="H365" i="5"/>
  <c r="G365" i="5" s="1"/>
  <c r="H366" i="5"/>
  <c r="G366" i="5" s="1"/>
  <c r="H367" i="5"/>
  <c r="G367" i="5" s="1"/>
  <c r="H368" i="5"/>
  <c r="G368" i="5" s="1"/>
  <c r="H369" i="5"/>
  <c r="G369" i="5" s="1"/>
  <c r="H370" i="5"/>
  <c r="G370" i="5" s="1"/>
  <c r="H371" i="5"/>
  <c r="G371" i="5" s="1"/>
  <c r="H372" i="5"/>
  <c r="G372" i="5" s="1"/>
  <c r="H373" i="5"/>
  <c r="G373" i="5" s="1"/>
  <c r="H374" i="5"/>
  <c r="G374" i="5" s="1"/>
  <c r="H375" i="5"/>
  <c r="G375" i="5" s="1"/>
  <c r="H376" i="5"/>
  <c r="G376" i="5" s="1"/>
  <c r="H377" i="5"/>
  <c r="G377" i="5" s="1"/>
  <c r="H378" i="5"/>
  <c r="G378" i="5" s="1"/>
  <c r="H379" i="5"/>
  <c r="G379" i="5" s="1"/>
  <c r="H380" i="5"/>
  <c r="G380" i="5" s="1"/>
  <c r="H381" i="5"/>
  <c r="G381" i="5" s="1"/>
  <c r="H382" i="5"/>
  <c r="G382" i="5" s="1"/>
  <c r="H383" i="5"/>
  <c r="G383" i="5" s="1"/>
  <c r="H384" i="5"/>
  <c r="G384" i="5" s="1"/>
  <c r="H385" i="5"/>
  <c r="G385" i="5" s="1"/>
  <c r="H386" i="5"/>
  <c r="G386" i="5" s="1"/>
  <c r="H387" i="5"/>
  <c r="G387" i="5" s="1"/>
  <c r="H388" i="5"/>
  <c r="G388" i="5" s="1"/>
  <c r="H389" i="5"/>
  <c r="G389" i="5" s="1"/>
  <c r="H390" i="5"/>
  <c r="G390" i="5" s="1"/>
  <c r="H391" i="5"/>
  <c r="G391" i="5" s="1"/>
  <c r="H392" i="5"/>
  <c r="G392" i="5" s="1"/>
  <c r="H393" i="5"/>
  <c r="G393" i="5" s="1"/>
  <c r="H394" i="5"/>
  <c r="G394" i="5" s="1"/>
  <c r="H395" i="5"/>
  <c r="G395" i="5" s="1"/>
  <c r="H396" i="5"/>
  <c r="G396" i="5" s="1"/>
  <c r="H397" i="5"/>
  <c r="G397" i="5" s="1"/>
  <c r="H398" i="5"/>
  <c r="G398" i="5" s="1"/>
  <c r="H399" i="5"/>
  <c r="G399" i="5" s="1"/>
  <c r="H400" i="5"/>
  <c r="G400" i="5" s="1"/>
  <c r="H401" i="5"/>
  <c r="G401" i="5" s="1"/>
  <c r="H402" i="5"/>
  <c r="G402" i="5" s="1"/>
  <c r="H403" i="5"/>
  <c r="G403" i="5" s="1"/>
  <c r="H404" i="5"/>
  <c r="G404" i="5" s="1"/>
  <c r="H405" i="5"/>
  <c r="G405" i="5" s="1"/>
  <c r="H406" i="5"/>
  <c r="G406" i="5" s="1"/>
  <c r="H407" i="5"/>
  <c r="G407" i="5" s="1"/>
  <c r="H408" i="5"/>
  <c r="G408" i="5" s="1"/>
  <c r="H409" i="5"/>
  <c r="G409" i="5" s="1"/>
  <c r="H410" i="5"/>
  <c r="G410" i="5" s="1"/>
  <c r="H411" i="5"/>
  <c r="G411" i="5" s="1"/>
  <c r="H412" i="5"/>
  <c r="G412" i="5" s="1"/>
  <c r="H413" i="5"/>
  <c r="G413" i="5" s="1"/>
  <c r="H414" i="5"/>
  <c r="G414" i="5" s="1"/>
  <c r="H415" i="5"/>
  <c r="G415" i="5" s="1"/>
  <c r="H416" i="5"/>
  <c r="G416" i="5" s="1"/>
  <c r="H417" i="5"/>
  <c r="G417" i="5" s="1"/>
  <c r="H418" i="5"/>
  <c r="G418" i="5" s="1"/>
  <c r="H419" i="5"/>
  <c r="G419" i="5" s="1"/>
  <c r="H420" i="5"/>
  <c r="G420" i="5" s="1"/>
  <c r="H421" i="5"/>
  <c r="G421" i="5" s="1"/>
  <c r="H422" i="5"/>
  <c r="G422" i="5" s="1"/>
  <c r="H423" i="5"/>
  <c r="G423" i="5" s="1"/>
  <c r="H424" i="5"/>
  <c r="G424" i="5" s="1"/>
  <c r="N14" i="5"/>
  <c r="H12" i="5"/>
  <c r="N9" i="5"/>
  <c r="N19" i="5" l="1"/>
  <c r="I10" i="12" l="1"/>
  <c r="I11" i="12"/>
  <c r="I12" i="12"/>
  <c r="I13" i="12"/>
  <c r="I14" i="12"/>
  <c r="I15" i="12"/>
  <c r="I16" i="12"/>
  <c r="I17" i="12"/>
  <c r="I18" i="12"/>
  <c r="I19" i="12"/>
  <c r="I20" i="12"/>
  <c r="I21" i="12"/>
  <c r="I22" i="12"/>
  <c r="I4" i="12"/>
  <c r="I5" i="12"/>
  <c r="I6" i="12"/>
  <c r="I7" i="12"/>
  <c r="I8" i="12"/>
  <c r="I9" i="12"/>
  <c r="J9" i="12"/>
  <c r="J5" i="12" l="1"/>
  <c r="J6" i="12"/>
  <c r="J7" i="12"/>
  <c r="J8" i="12"/>
  <c r="J10" i="12"/>
  <c r="J11" i="12"/>
  <c r="J12" i="12"/>
  <c r="J13" i="12"/>
  <c r="J14" i="12"/>
  <c r="J15" i="12"/>
  <c r="J16" i="12"/>
  <c r="J17" i="12"/>
  <c r="J18" i="12"/>
  <c r="J19" i="12"/>
  <c r="J20" i="12"/>
  <c r="J21" i="12"/>
  <c r="J22" i="12"/>
  <c r="J4" i="12"/>
  <c r="H23" i="12"/>
  <c r="E23" i="12"/>
  <c r="H14" i="5"/>
  <c r="G14" i="5" s="1"/>
  <c r="H15" i="5"/>
  <c r="G15" i="5" s="1"/>
  <c r="H16" i="5"/>
  <c r="G16" i="5" s="1"/>
  <c r="H17" i="5"/>
  <c r="G17" i="5" s="1"/>
  <c r="H18" i="5"/>
  <c r="H19" i="5"/>
  <c r="G19" i="5" s="1"/>
  <c r="H20" i="5"/>
  <c r="G20" i="5" s="1"/>
  <c r="H21" i="5"/>
  <c r="G21" i="5" s="1"/>
  <c r="H22" i="5"/>
  <c r="G22" i="5" s="1"/>
  <c r="H23" i="5"/>
  <c r="G23" i="5" s="1"/>
  <c r="H24" i="5"/>
  <c r="G24" i="5" s="1"/>
  <c r="H25" i="5"/>
  <c r="G25" i="5" s="1"/>
  <c r="H26" i="5"/>
  <c r="G26" i="5" s="1"/>
  <c r="H27" i="5"/>
  <c r="G27" i="5" s="1"/>
  <c r="H28" i="5"/>
  <c r="G28" i="5" s="1"/>
  <c r="H29" i="5"/>
  <c r="G29" i="5" s="1"/>
  <c r="H30" i="5"/>
  <c r="G30" i="5" s="1"/>
  <c r="H31" i="5"/>
  <c r="G31" i="5" s="1"/>
  <c r="H32" i="5"/>
  <c r="G32" i="5" s="1"/>
  <c r="H33" i="5"/>
  <c r="G33" i="5" s="1"/>
  <c r="H10" i="5"/>
  <c r="G10" i="5" s="1"/>
  <c r="H11" i="5"/>
  <c r="G11" i="5" s="1"/>
  <c r="G12" i="5"/>
  <c r="H13" i="5"/>
  <c r="G13" i="5" s="1"/>
  <c r="H9" i="5"/>
  <c r="H476" i="5" l="1"/>
  <c r="G9" i="5"/>
  <c r="M15" i="5"/>
  <c r="M16" i="5" s="1"/>
  <c r="G18" i="5"/>
  <c r="M10" i="5"/>
  <c r="J23" i="12"/>
  <c r="M11" i="5" l="1"/>
  <c r="M20" i="5"/>
  <c r="G476" i="5"/>
  <c r="L10" i="5"/>
  <c r="L11" i="5" s="1"/>
  <c r="L15" i="5"/>
  <c r="M21" i="5"/>
  <c r="L20" i="5" l="1"/>
  <c r="L21" i="5" s="1"/>
  <c r="L16" i="5"/>
</calcChain>
</file>

<file path=xl/sharedStrings.xml><?xml version="1.0" encoding="utf-8"?>
<sst xmlns="http://schemas.openxmlformats.org/spreadsheetml/2006/main" count="26292" uniqueCount="1586">
  <si>
    <t>Pactuação no território - INCENTIVO TRS</t>
  </si>
  <si>
    <t>Rras de residencia</t>
  </si>
  <si>
    <t>região de saude</t>
  </si>
  <si>
    <t>MUNICIPIO RESID</t>
  </si>
  <si>
    <t>MUNICIPIO Ocorrencia</t>
  </si>
  <si>
    <t>DISTANCIA</t>
  </si>
  <si>
    <t>valor por distância</t>
  </si>
  <si>
    <t>Selecionado MS</t>
  </si>
  <si>
    <t>RRAS 01</t>
  </si>
  <si>
    <t>35015 GRANDE ABC</t>
  </si>
  <si>
    <t>DIADEMA</t>
  </si>
  <si>
    <t>(vazio)</t>
  </si>
  <si>
    <t>não</t>
  </si>
  <si>
    <t>MAUA</t>
  </si>
  <si>
    <t>SANTO ANDRE</t>
  </si>
  <si>
    <t>SAO BERNARDO DO CAMPO</t>
  </si>
  <si>
    <t>SAO CAETANO DO SUL</t>
  </si>
  <si>
    <t>SAO JOAO DA BOA VISTA</t>
  </si>
  <si>
    <t>SAO PAULO</t>
  </si>
  <si>
    <t>SANTOS</t>
  </si>
  <si>
    <t>SAO JOSE DO RIO PARDO</t>
  </si>
  <si>
    <t>SOROCABA</t>
  </si>
  <si>
    <t>RIBEIRAO PIRES</t>
  </si>
  <si>
    <t>RIO GRANDE DA SERRA</t>
  </si>
  <si>
    <t>SUZANO</t>
  </si>
  <si>
    <t>JABOTICABAL</t>
  </si>
  <si>
    <t>SAO JOAQUIM DA BARRA</t>
  </si>
  <si>
    <t>RRAS 02</t>
  </si>
  <si>
    <t>35011 ALTO DO TIETE</t>
  </si>
  <si>
    <t>ARUJA</t>
  </si>
  <si>
    <t>GUARULHOS</t>
  </si>
  <si>
    <t>ITAQUAQUECETUBA</t>
  </si>
  <si>
    <t>MOGI DAS CRUZES</t>
  </si>
  <si>
    <t>SUMARE</t>
  </si>
  <si>
    <t>BIRITIBA-MIRIM</t>
  </si>
  <si>
    <t>EMBU DAS ARTES</t>
  </si>
  <si>
    <t>FERRAZ DE VASCONCELOS</t>
  </si>
  <si>
    <t>GUARAREMA</t>
  </si>
  <si>
    <t>ADAMANTINA</t>
  </si>
  <si>
    <t>RIBEIRAO PRETO</t>
  </si>
  <si>
    <t>SANTANA DE PARNAIBA</t>
  </si>
  <si>
    <t>TAUBATE</t>
  </si>
  <si>
    <t>POA</t>
  </si>
  <si>
    <t>SALESOPOLIS</t>
  </si>
  <si>
    <t>SANTA ISABEL</t>
  </si>
  <si>
    <t>JACAREI</t>
  </si>
  <si>
    <t>RRAS 03</t>
  </si>
  <si>
    <t>35012 FRANCO DA ROCHA</t>
  </si>
  <si>
    <t>CAIEIRAS</t>
  </si>
  <si>
    <t>CAMPO LIMPO PAULISTA</t>
  </si>
  <si>
    <t>FRANCISCO MORATO</t>
  </si>
  <si>
    <t>FRANCO DA ROCHA</t>
  </si>
  <si>
    <t>CAJAMAR</t>
  </si>
  <si>
    <t>CAMPINAS</t>
  </si>
  <si>
    <t>CARAPICUIBA</t>
  </si>
  <si>
    <t>JUNDIAI</t>
  </si>
  <si>
    <t>OLIMPIA</t>
  </si>
  <si>
    <t>MAIRIPORA</t>
  </si>
  <si>
    <t>BRAGANCA PAULISTA</t>
  </si>
  <si>
    <t>RRAS 04</t>
  </si>
  <si>
    <t>35013 MANANCIAIS</t>
  </si>
  <si>
    <t>COTIA</t>
  </si>
  <si>
    <t>BARUERI</t>
  </si>
  <si>
    <t>ITAPECERICA DA SERRA</t>
  </si>
  <si>
    <t>OSASCO</t>
  </si>
  <si>
    <t>TABOAO DA SERRA</t>
  </si>
  <si>
    <t>EMBU-GUACU</t>
  </si>
  <si>
    <t>JUQUITIBA</t>
  </si>
  <si>
    <t>SAO LOURENCO DA SERRA</t>
  </si>
  <si>
    <t>VARGEM GRANDE PAULISTA</t>
  </si>
  <si>
    <t>ITAPEVI</t>
  </si>
  <si>
    <t>RRAS 05</t>
  </si>
  <si>
    <t>35014 ROTA DOS BANDEIRANTES</t>
  </si>
  <si>
    <t>CARAGUATATUBA</t>
  </si>
  <si>
    <t>TUPA</t>
  </si>
  <si>
    <t>JANDIRA</t>
  </si>
  <si>
    <t>FRANCA</t>
  </si>
  <si>
    <t>PRESIDENTE EPITACIO</t>
  </si>
  <si>
    <t>PIRAPORA DO BOM JESUS</t>
  </si>
  <si>
    <t>RRAS 06</t>
  </si>
  <si>
    <t>35016 SAO PAULO</t>
  </si>
  <si>
    <t>ARARAQUARA</t>
  </si>
  <si>
    <t>AVARE</t>
  </si>
  <si>
    <t>BATATAIS</t>
  </si>
  <si>
    <t>BEBEDOURO</t>
  </si>
  <si>
    <t>CUBATAO</t>
  </si>
  <si>
    <t>GUARUJA</t>
  </si>
  <si>
    <t>ITUVERAVA</t>
  </si>
  <si>
    <t>JAU</t>
  </si>
  <si>
    <t>PIRACICABA</t>
  </si>
  <si>
    <t>PROMISSAO</t>
  </si>
  <si>
    <t>SAO CARLOS</t>
  </si>
  <si>
    <t>SAO JOSE DOS CAMPOS</t>
  </si>
  <si>
    <t>SAO VICENTE</t>
  </si>
  <si>
    <t>RRAS 07</t>
  </si>
  <si>
    <t>35041 BAIXADA SANTISTA</t>
  </si>
  <si>
    <t>BERTIOGA</t>
  </si>
  <si>
    <t>ITANHAEM</t>
  </si>
  <si>
    <t>PRAIA GRANDE</t>
  </si>
  <si>
    <t>MONGAGUA</t>
  </si>
  <si>
    <t>AMPARO</t>
  </si>
  <si>
    <t>PERUIBE</t>
  </si>
  <si>
    <t>PARIQUERA-ACU</t>
  </si>
  <si>
    <t>35121 VALE DO RIBEIRA</t>
  </si>
  <si>
    <t>BARRA DO TURVO</t>
  </si>
  <si>
    <t>sim</t>
  </si>
  <si>
    <t>CAJATI</t>
  </si>
  <si>
    <t>CANANEIA</t>
  </si>
  <si>
    <t>ELDORADO</t>
  </si>
  <si>
    <t>IGUAPE</t>
  </si>
  <si>
    <t>ILHA COMPRIDA</t>
  </si>
  <si>
    <t>IPORANGA</t>
  </si>
  <si>
    <t>ITARIRI</t>
  </si>
  <si>
    <t>JACUPIRANGA</t>
  </si>
  <si>
    <t>JUQUIA</t>
  </si>
  <si>
    <t>MIRACATU</t>
  </si>
  <si>
    <t>PEDRO DE TOLEDO</t>
  </si>
  <si>
    <t>REGISTRO</t>
  </si>
  <si>
    <t>SETE BARRAS</t>
  </si>
  <si>
    <t>RRAS 08</t>
  </si>
  <si>
    <t>35161 ITAPETININGA</t>
  </si>
  <si>
    <t>ALAMBARI</t>
  </si>
  <si>
    <t>ITAPETININGA</t>
  </si>
  <si>
    <t>ANGATUBA</t>
  </si>
  <si>
    <t>CAMPINA DO MONTE ALEGRE</t>
  </si>
  <si>
    <t>CAPAO BONITO</t>
  </si>
  <si>
    <t>CERQUILHO</t>
  </si>
  <si>
    <t>BOTUCATU</t>
  </si>
  <si>
    <t>ITU</t>
  </si>
  <si>
    <t>CESARIO LANGE</t>
  </si>
  <si>
    <t>GUAREI</t>
  </si>
  <si>
    <t>QUADRA</t>
  </si>
  <si>
    <t>RIBEIRAO GRANDE</t>
  </si>
  <si>
    <t>SAO MIGUEL ARCANJO</t>
  </si>
  <si>
    <t>SARAPUI</t>
  </si>
  <si>
    <t>TATUI</t>
  </si>
  <si>
    <t>35162 ITAPEVA</t>
  </si>
  <si>
    <t>APIAI</t>
  </si>
  <si>
    <t>ITAPEVA</t>
  </si>
  <si>
    <t>BARRA DO CHAPEU</t>
  </si>
  <si>
    <t>BOM SUCESSO DE ITARARE</t>
  </si>
  <si>
    <t>BURI</t>
  </si>
  <si>
    <t>GUAPIARA</t>
  </si>
  <si>
    <t>ITABERA</t>
  </si>
  <si>
    <t>ITAOCA</t>
  </si>
  <si>
    <t>ITAPIRAPUA PAULISTA</t>
  </si>
  <si>
    <t>ITARARE</t>
  </si>
  <si>
    <t>NOVA CAMPINA</t>
  </si>
  <si>
    <t>RIBEIRA</t>
  </si>
  <si>
    <t>RIBEIRAO BRANCO</t>
  </si>
  <si>
    <t>RIVERSUL</t>
  </si>
  <si>
    <t>TAQUARIVAI</t>
  </si>
  <si>
    <t>35163 SOROCABA</t>
  </si>
  <si>
    <t>ALUMINIO</t>
  </si>
  <si>
    <t>ARACARIGUAMA</t>
  </si>
  <si>
    <t>ARACOIABA DA SERRA</t>
  </si>
  <si>
    <t>BOITUVA</t>
  </si>
  <si>
    <t>CAPELA DO ALTO</t>
  </si>
  <si>
    <t>IBIUNA</t>
  </si>
  <si>
    <t>IPERO</t>
  </si>
  <si>
    <t>MAIRINQUE</t>
  </si>
  <si>
    <t>PIEDADE</t>
  </si>
  <si>
    <t>PILAR DO SUL</t>
  </si>
  <si>
    <t>PORTO FELIZ</t>
  </si>
  <si>
    <t>SALTO</t>
  </si>
  <si>
    <t>INDAIATUBA</t>
  </si>
  <si>
    <t>SALTO DE PIRAPORA</t>
  </si>
  <si>
    <t>SAO ROQUE</t>
  </si>
  <si>
    <t>TAPIRAI</t>
  </si>
  <si>
    <t>TIETE</t>
  </si>
  <si>
    <t>VOTORANTIM</t>
  </si>
  <si>
    <t>RRAS 09</t>
  </si>
  <si>
    <t>35061 VALE DO JURUMIRIM</t>
  </si>
  <si>
    <t>AGUAS DE SANTA BARBARA</t>
  </si>
  <si>
    <t>ARANDU</t>
  </si>
  <si>
    <t>BARAO DE ANTONINA</t>
  </si>
  <si>
    <t>CERQUEIRA CESAR</t>
  </si>
  <si>
    <t>CORONEL MACEDO</t>
  </si>
  <si>
    <t>FARTURA</t>
  </si>
  <si>
    <t>IARAS</t>
  </si>
  <si>
    <t>ITAI</t>
  </si>
  <si>
    <t>ITAPORANGA</t>
  </si>
  <si>
    <t>MANDURI</t>
  </si>
  <si>
    <t>PARANAPANEMA</t>
  </si>
  <si>
    <t>PIRAJU</t>
  </si>
  <si>
    <t>SARUTAIA</t>
  </si>
  <si>
    <t>TAGUAI</t>
  </si>
  <si>
    <t>BAURU</t>
  </si>
  <si>
    <t>TAQUARITUBA</t>
  </si>
  <si>
    <t>TEJUPA</t>
  </si>
  <si>
    <t>35062 BAURU</t>
  </si>
  <si>
    <t>AGUDOS</t>
  </si>
  <si>
    <t>AREALVA</t>
  </si>
  <si>
    <t>AVAI</t>
  </si>
  <si>
    <t>BALBINOS</t>
  </si>
  <si>
    <t>BOREBI</t>
  </si>
  <si>
    <t>CABRALIA PAULISTA</t>
  </si>
  <si>
    <t>DUARTINA</t>
  </si>
  <si>
    <t>MARILIA</t>
  </si>
  <si>
    <t>IACANGA</t>
  </si>
  <si>
    <t>MATAO</t>
  </si>
  <si>
    <t>LENCOIS PAULISTA</t>
  </si>
  <si>
    <t>LUCIANOPOLIS</t>
  </si>
  <si>
    <t>MACATUBA</t>
  </si>
  <si>
    <t>PAULISTANIA</t>
  </si>
  <si>
    <t>OURINHOS</t>
  </si>
  <si>
    <t>PEDERNEIRAS</t>
  </si>
  <si>
    <t>PIRAJUI</t>
  </si>
  <si>
    <t>PIRATININGA</t>
  </si>
  <si>
    <t>PRESIDENTE ALVES</t>
  </si>
  <si>
    <t>REGINOPOLIS</t>
  </si>
  <si>
    <t>35063 POLO CUESTA</t>
  </si>
  <si>
    <t>ANHEMBI</t>
  </si>
  <si>
    <t>AMERICANA</t>
  </si>
  <si>
    <t>AREIOPOLIS</t>
  </si>
  <si>
    <t>BOFETE</t>
  </si>
  <si>
    <t>CONCHAS</t>
  </si>
  <si>
    <t>ITATINGA</t>
  </si>
  <si>
    <t>LARANJAL PAULISTA</t>
  </si>
  <si>
    <t>PARDINHO</t>
  </si>
  <si>
    <t>PEREIRAS</t>
  </si>
  <si>
    <t>LEME</t>
  </si>
  <si>
    <t>PORANGABA</t>
  </si>
  <si>
    <t>PRATANIA</t>
  </si>
  <si>
    <t>SAO MANUEL</t>
  </si>
  <si>
    <t>TORRE DE PEDRA</t>
  </si>
  <si>
    <t>35064 JAU</t>
  </si>
  <si>
    <t>BARIRI</t>
  </si>
  <si>
    <t>BARRA BONITA</t>
  </si>
  <si>
    <t>BOCAINA</t>
  </si>
  <si>
    <t>BORACEIA</t>
  </si>
  <si>
    <t>BROTAS</t>
  </si>
  <si>
    <t>DOIS CORREGOS</t>
  </si>
  <si>
    <t>IGARACU DO TIETE</t>
  </si>
  <si>
    <t>ITAPUI</t>
  </si>
  <si>
    <t>MINEIROS DO TIETE</t>
  </si>
  <si>
    <t>TORRINHA</t>
  </si>
  <si>
    <t>35065 LINS</t>
  </si>
  <si>
    <t>CAFELANDIA</t>
  </si>
  <si>
    <t>RIO CLARO</t>
  </si>
  <si>
    <t>GETULINA</t>
  </si>
  <si>
    <t>GUAICARA</t>
  </si>
  <si>
    <t>LINS</t>
  </si>
  <si>
    <t>SABINO</t>
  </si>
  <si>
    <t>URU</t>
  </si>
  <si>
    <t>RRAS 10</t>
  </si>
  <si>
    <t>35091 ADAMANTINA</t>
  </si>
  <si>
    <t>FLORIDA PAULISTA</t>
  </si>
  <si>
    <t>INUBIA PAULISTA</t>
  </si>
  <si>
    <t>LUCELIA</t>
  </si>
  <si>
    <t>MARIAPOLIS</t>
  </si>
  <si>
    <t>OSVALDO CRUZ</t>
  </si>
  <si>
    <t>PACAEMBU</t>
  </si>
  <si>
    <t>PRACINHA</t>
  </si>
  <si>
    <t>SAGRES</t>
  </si>
  <si>
    <t>SALMOURAO</t>
  </si>
  <si>
    <t>35092 ASSIS</t>
  </si>
  <si>
    <t>ASSIS</t>
  </si>
  <si>
    <t>CANDIDO MOTA</t>
  </si>
  <si>
    <t>FLORINIA</t>
  </si>
  <si>
    <t>PRESIDENTE PRUDENTE</t>
  </si>
  <si>
    <t>LUTECIA</t>
  </si>
  <si>
    <t>MARACAI</t>
  </si>
  <si>
    <t>PALMITAL</t>
  </si>
  <si>
    <t>PARAGUACU PAULISTA</t>
  </si>
  <si>
    <t>PEDRINHAS PAULISTA</t>
  </si>
  <si>
    <t>PLATINA</t>
  </si>
  <si>
    <t>TARUMA</t>
  </si>
  <si>
    <t>35093 MARILIA</t>
  </si>
  <si>
    <t>ALVARO DE CARVALHO</t>
  </si>
  <si>
    <t>ALVINLANDIA</t>
  </si>
  <si>
    <t>CAMPOS NOVOS PAULISTA</t>
  </si>
  <si>
    <t>ECHAPORA</t>
  </si>
  <si>
    <t>FERNAO</t>
  </si>
  <si>
    <t>GALIA</t>
  </si>
  <si>
    <t>GARCA</t>
  </si>
  <si>
    <t>GUAIMBE</t>
  </si>
  <si>
    <t>GUARANTA</t>
  </si>
  <si>
    <t>JULIO MESQUITA</t>
  </si>
  <si>
    <t>LUPERCIO</t>
  </si>
  <si>
    <t>ILHA SOLTEIRA</t>
  </si>
  <si>
    <t>OCAUCU</t>
  </si>
  <si>
    <t>ORIENTE</t>
  </si>
  <si>
    <t>OSCAR BRESSANE</t>
  </si>
  <si>
    <t>POMPEIA</t>
  </si>
  <si>
    <t>QUINTANA</t>
  </si>
  <si>
    <t>UBIRAJARA</t>
  </si>
  <si>
    <t>VERA CRUZ</t>
  </si>
  <si>
    <t>35094 OURINHOS</t>
  </si>
  <si>
    <t>BERNARDINO DE CAMPOS</t>
  </si>
  <si>
    <t>CANITAR</t>
  </si>
  <si>
    <t>CHAVANTES</t>
  </si>
  <si>
    <t>ESPIRITO SANTO DO TURVO</t>
  </si>
  <si>
    <t>IBIRAREMA</t>
  </si>
  <si>
    <t>IPAUSSU</t>
  </si>
  <si>
    <t>OLEO</t>
  </si>
  <si>
    <t>RIBEIRAO DO SUL</t>
  </si>
  <si>
    <t>SALTO GRANDE</t>
  </si>
  <si>
    <t>SANTA CRUZ DO RIO PARDO</t>
  </si>
  <si>
    <t>SAO PEDRO DO TURVO</t>
  </si>
  <si>
    <t>TIMBURI</t>
  </si>
  <si>
    <t>35095 TUPA</t>
  </si>
  <si>
    <t>ARCO-IRIS</t>
  </si>
  <si>
    <t>BASTOS</t>
  </si>
  <si>
    <t>HERCULANDIA</t>
  </si>
  <si>
    <t>IACRI</t>
  </si>
  <si>
    <t>PARAPUA</t>
  </si>
  <si>
    <t>QUEIROZ</t>
  </si>
  <si>
    <t>RINOPOLIS</t>
  </si>
  <si>
    <t>RRAS 11</t>
  </si>
  <si>
    <t>35111 ALTA PAULISTA</t>
  </si>
  <si>
    <t>DRACENA</t>
  </si>
  <si>
    <t>IRAPURU</t>
  </si>
  <si>
    <t>JUNQUEIROPOLIS</t>
  </si>
  <si>
    <t>MONTE CASTELO</t>
  </si>
  <si>
    <t>NOVA GUATAPORANGA</t>
  </si>
  <si>
    <t>OURO VERDE</t>
  </si>
  <si>
    <t>PANORAMA</t>
  </si>
  <si>
    <t>PAULICEIA</t>
  </si>
  <si>
    <t>SANTA MERCEDES</t>
  </si>
  <si>
    <t>SAO JOAO DO PAU D'ALHO</t>
  </si>
  <si>
    <t>TUPI PAULISTA</t>
  </si>
  <si>
    <t>35112 ALTA SOROCABANA</t>
  </si>
  <si>
    <t>ALFREDO MARCONDES</t>
  </si>
  <si>
    <t>ALVARES MACHADO</t>
  </si>
  <si>
    <t>ANHUMAS</t>
  </si>
  <si>
    <t>CAIABU</t>
  </si>
  <si>
    <t>EMILIANOPOLIS</t>
  </si>
  <si>
    <t>ESTRELA DO NORTE</t>
  </si>
  <si>
    <t>INDIANA</t>
  </si>
  <si>
    <t>MARTINOPOLIS</t>
  </si>
  <si>
    <t>NARANDIBA</t>
  </si>
  <si>
    <t>PIRAPOZINHO</t>
  </si>
  <si>
    <t>PRESIDENTE BERNARDES</t>
  </si>
  <si>
    <t>REGENTE FEIJO</t>
  </si>
  <si>
    <t>RIBEIRAO DOS INDIOS</t>
  </si>
  <si>
    <t>SANDOVALINA</t>
  </si>
  <si>
    <t>SANTO ANASTACIO</t>
  </si>
  <si>
    <t>SANTO EXPEDITO</t>
  </si>
  <si>
    <t>TACIBA</t>
  </si>
  <si>
    <t>TARABAI</t>
  </si>
  <si>
    <t>35113 ALTO CAPIVARI</t>
  </si>
  <si>
    <t>IEPE</t>
  </si>
  <si>
    <t>JOAO RAMALHO</t>
  </si>
  <si>
    <t>NANTES</t>
  </si>
  <si>
    <t>QUATA</t>
  </si>
  <si>
    <t>RANCHARIA</t>
  </si>
  <si>
    <t>35114 EXTREMO OESTE PAULISTA</t>
  </si>
  <si>
    <t>CAIUA</t>
  </si>
  <si>
    <t>MARABA PAULISTA</t>
  </si>
  <si>
    <t>PIQUEROBI</t>
  </si>
  <si>
    <t>PRESIDENTE VENCESLAU</t>
  </si>
  <si>
    <t>35115 PONTAL DO PARANAPANEMA</t>
  </si>
  <si>
    <t>EUCLIDES DA CUNHA PAULISTA</t>
  </si>
  <si>
    <t>MIRANTE DO PARANAPANEMA</t>
  </si>
  <si>
    <t>ROSANA</t>
  </si>
  <si>
    <t>TEODORO SAMPAIO</t>
  </si>
  <si>
    <t>RRAS 12</t>
  </si>
  <si>
    <t>35151 CATANDUVA</t>
  </si>
  <si>
    <t>ARIRANHA</t>
  </si>
  <si>
    <t>CATANDUVA</t>
  </si>
  <si>
    <t>FERNANDOPOLIS</t>
  </si>
  <si>
    <t>CATIGUA</t>
  </si>
  <si>
    <t>ELISIARIO</t>
  </si>
  <si>
    <t>EMBAUBA</t>
  </si>
  <si>
    <t>FERNANDO PRESTES</t>
  </si>
  <si>
    <t>IRAPUA</t>
  </si>
  <si>
    <t>ITAJOBI</t>
  </si>
  <si>
    <t>MARAPOAMA</t>
  </si>
  <si>
    <t>NOVAIS</t>
  </si>
  <si>
    <t>NOVO HORIZONTE</t>
  </si>
  <si>
    <t>SAO JOSE DO RIO PRETO</t>
  </si>
  <si>
    <t>PALMARES PAULISTA</t>
  </si>
  <si>
    <t>PARAISO</t>
  </si>
  <si>
    <t>PINDORAMA</t>
  </si>
  <si>
    <t>PIRANGI</t>
  </si>
  <si>
    <t>SALES</t>
  </si>
  <si>
    <t>VOTUPORANGA</t>
  </si>
  <si>
    <t>SANTA ADELIA</t>
  </si>
  <si>
    <t>TABAPUA</t>
  </si>
  <si>
    <t>URUPES</t>
  </si>
  <si>
    <t>35152 SANTA FE DO SUL</t>
  </si>
  <si>
    <t>NOVA CANAA PAULISTA</t>
  </si>
  <si>
    <t>RUBINEIA</t>
  </si>
  <si>
    <t>SANTA CLARA D'OESTE</t>
  </si>
  <si>
    <t>SANTA FE DO SUL</t>
  </si>
  <si>
    <t>SANTA RITA D'OESTE</t>
  </si>
  <si>
    <t>TRES FRONTEIRAS</t>
  </si>
  <si>
    <t>35153 JALES</t>
  </si>
  <si>
    <t>APARECIDA D'OESTE</t>
  </si>
  <si>
    <t>ASPASIA</t>
  </si>
  <si>
    <t>DIRCE REIS</t>
  </si>
  <si>
    <t>DOLCINOPOLIS</t>
  </si>
  <si>
    <t>JALES</t>
  </si>
  <si>
    <t>MARINOPOLIS</t>
  </si>
  <si>
    <t>MESOPOLIS</t>
  </si>
  <si>
    <t>PALMEIRA D'OESTE</t>
  </si>
  <si>
    <t>PARANAPUA</t>
  </si>
  <si>
    <t>PONTALINDA</t>
  </si>
  <si>
    <t>SANTA ALBERTINA</t>
  </si>
  <si>
    <t>SANTA SALETE</t>
  </si>
  <si>
    <t>SANTANA DA PONTE PENSA</t>
  </si>
  <si>
    <t>SAO FRANCISCO</t>
  </si>
  <si>
    <t>URANIA</t>
  </si>
  <si>
    <t>VITORIA BRASIL</t>
  </si>
  <si>
    <t>35154 FERNANDOPOLIS</t>
  </si>
  <si>
    <t>ESTRELA D'OESTE</t>
  </si>
  <si>
    <t>GUARANI D'OESTE</t>
  </si>
  <si>
    <t>INDIAPORA</t>
  </si>
  <si>
    <t>MACEDONIA</t>
  </si>
  <si>
    <t>MERIDIANO</t>
  </si>
  <si>
    <t>MIRA ESTRELA</t>
  </si>
  <si>
    <t>OUROESTE</t>
  </si>
  <si>
    <t>PEDRANOPOLIS</t>
  </si>
  <si>
    <t>POPULINA</t>
  </si>
  <si>
    <t>SAO JOAO DAS DUAS PONTES</t>
  </si>
  <si>
    <t>SAO JOAO DE IRACEMA</t>
  </si>
  <si>
    <t>TURMALINA</t>
  </si>
  <si>
    <t>35155 SAO JOSE DO RIO PRETO</t>
  </si>
  <si>
    <t>BADY BASSITT</t>
  </si>
  <si>
    <t>BALSAMO</t>
  </si>
  <si>
    <t>CEDRAL</t>
  </si>
  <si>
    <t>GUAPIACU</t>
  </si>
  <si>
    <t>IBIRA</t>
  </si>
  <si>
    <t>ICEM</t>
  </si>
  <si>
    <t>IPIGUA</t>
  </si>
  <si>
    <t>MIRASSOL</t>
  </si>
  <si>
    <t>MIRASSOLANDIA</t>
  </si>
  <si>
    <t>NEVES PAULISTA</t>
  </si>
  <si>
    <t>NOVA ALIANCA</t>
  </si>
  <si>
    <t>NOVA GRANADA</t>
  </si>
  <si>
    <t>ONDA VERDE</t>
  </si>
  <si>
    <t>ORINDIUVA</t>
  </si>
  <si>
    <t>PALESTINA</t>
  </si>
  <si>
    <t>PAULO DE FARIA</t>
  </si>
  <si>
    <t>POTIRENDABA</t>
  </si>
  <si>
    <t>TANABI</t>
  </si>
  <si>
    <t>UCHOA</t>
  </si>
  <si>
    <t>35156 JOSE BONIFACIO</t>
  </si>
  <si>
    <t>ADOLFO</t>
  </si>
  <si>
    <t>JACI</t>
  </si>
  <si>
    <t>JOSE BONIFACIO</t>
  </si>
  <si>
    <t>MENDONCA</t>
  </si>
  <si>
    <t>MONTE APRAZIVEL</t>
  </si>
  <si>
    <t>NIPOA</t>
  </si>
  <si>
    <t>PLANALTO</t>
  </si>
  <si>
    <t>UBARANA</t>
  </si>
  <si>
    <t>UNIAO PAULISTA</t>
  </si>
  <si>
    <t>ZACARIAS</t>
  </si>
  <si>
    <t>35157 VOTUPORANGA</t>
  </si>
  <si>
    <t>ALVARES FLORENCE</t>
  </si>
  <si>
    <t>AMERICO DE CAMPOS</t>
  </si>
  <si>
    <t>CARDOSO</t>
  </si>
  <si>
    <t>COSMORAMA</t>
  </si>
  <si>
    <t>FLOREAL</t>
  </si>
  <si>
    <t>GASTAO VIDIGAL</t>
  </si>
  <si>
    <t>GENERAL SALGADO</t>
  </si>
  <si>
    <t>MACAUBAL</t>
  </si>
  <si>
    <t>MAGDA</t>
  </si>
  <si>
    <t>MONCOES</t>
  </si>
  <si>
    <t>NHANDEARA</t>
  </si>
  <si>
    <t>PARISI</t>
  </si>
  <si>
    <t>PONTES GESTAL</t>
  </si>
  <si>
    <t>RIOLANDIA</t>
  </si>
  <si>
    <t>SEBASTIANOPOLIS DO SUL</t>
  </si>
  <si>
    <t>VALENTIM GENTIL</t>
  </si>
  <si>
    <t>RRAS 13</t>
  </si>
  <si>
    <t>35051 NORTE - BARRETOS</t>
  </si>
  <si>
    <t>ALTAIR</t>
  </si>
  <si>
    <t>BARRETOS</t>
  </si>
  <si>
    <t>CAJOBI</t>
  </si>
  <si>
    <t>COLINA</t>
  </si>
  <si>
    <t>COLOMBIA</t>
  </si>
  <si>
    <t>GUAIRA</t>
  </si>
  <si>
    <t>GUARACI</t>
  </si>
  <si>
    <t>JABORANDI</t>
  </si>
  <si>
    <t>SEVERINIA</t>
  </si>
  <si>
    <t>35052 SUL - BARRETOS</t>
  </si>
  <si>
    <t>MONTE AZUL PAULISTA</t>
  </si>
  <si>
    <t>TAIACU</t>
  </si>
  <si>
    <t>TAIUVA</t>
  </si>
  <si>
    <t>TAQUARAL</t>
  </si>
  <si>
    <t>TERRA ROXA</t>
  </si>
  <si>
    <t>VIRADOURO</t>
  </si>
  <si>
    <t>VISTA ALEGRE DO ALTO</t>
  </si>
  <si>
    <t>35081 TRES COLINAS</t>
  </si>
  <si>
    <t>CRISTAIS PAULISTA</t>
  </si>
  <si>
    <t>ITIRAPUA</t>
  </si>
  <si>
    <t>JERIQUARA</t>
  </si>
  <si>
    <t>PATROCINIO PAULISTA</t>
  </si>
  <si>
    <t>PEDREGULHO</t>
  </si>
  <si>
    <t>RESTINGA</t>
  </si>
  <si>
    <t>RIBEIRAO CORRENTE</t>
  </si>
  <si>
    <t>RIFAINA</t>
  </si>
  <si>
    <t>SAO JOSE DA BELA VISTA</t>
  </si>
  <si>
    <t>35082 ALTA ANHANGUERA</t>
  </si>
  <si>
    <t>IPUA</t>
  </si>
  <si>
    <t>MORRO AGUDO</t>
  </si>
  <si>
    <t>NUPORANGA</t>
  </si>
  <si>
    <t>ORLANDIA</t>
  </si>
  <si>
    <t>SALES OLIVEIRA</t>
  </si>
  <si>
    <t>35083 ALTA MOGIANA</t>
  </si>
  <si>
    <t>ARAMINA</t>
  </si>
  <si>
    <t>BURITIZAL</t>
  </si>
  <si>
    <t>GUARA</t>
  </si>
  <si>
    <t>IGARAPAVA</t>
  </si>
  <si>
    <t>MIGUELOPOLIS</t>
  </si>
  <si>
    <t>35131 HORIZONTE VERDE</t>
  </si>
  <si>
    <t>BARRINHA</t>
  </si>
  <si>
    <t>SERTAOZINHO</t>
  </si>
  <si>
    <t>DUMONT</t>
  </si>
  <si>
    <t>GUARIBA</t>
  </si>
  <si>
    <t>MONTE ALTO</t>
  </si>
  <si>
    <t>PITANGUEIRAS</t>
  </si>
  <si>
    <t>PONTAL</t>
  </si>
  <si>
    <t>PRADOPOLIS</t>
  </si>
  <si>
    <t>35132 AQUIFERO GUARANI</t>
  </si>
  <si>
    <t>CRAVINHOS</t>
  </si>
  <si>
    <t>GUATAPARA</t>
  </si>
  <si>
    <t>JARDINOPOLIS</t>
  </si>
  <si>
    <t>LUIS ANTONIO</t>
  </si>
  <si>
    <t>SANTA RITA DO PASSA QUATRO</t>
  </si>
  <si>
    <t>SANTA ROSA DE VITERBO</t>
  </si>
  <si>
    <t>SAO SIMAO</t>
  </si>
  <si>
    <t>SERRA AZUL</t>
  </si>
  <si>
    <t>SERRANA</t>
  </si>
  <si>
    <t>35133 VALE DAS CACHOEIRAS</t>
  </si>
  <si>
    <t>ALTINOPOLIS</t>
  </si>
  <si>
    <t>BRODOWSKI</t>
  </si>
  <si>
    <t>CAJURU</t>
  </si>
  <si>
    <t>CASSIA DOS COQUEIROS</t>
  </si>
  <si>
    <t>SANTO ANTONIO DA ALEGRIA</t>
  </si>
  <si>
    <t>RRAS 14</t>
  </si>
  <si>
    <t>35101 ARARAS</t>
  </si>
  <si>
    <t>ARARAS</t>
  </si>
  <si>
    <t>LIMEIRA</t>
  </si>
  <si>
    <t>PIRASSUNUNGA</t>
  </si>
  <si>
    <t>CONCHAL</t>
  </si>
  <si>
    <t>SANTA CRUZ DA CONCEICAO</t>
  </si>
  <si>
    <t>35102 LIMEIRA</t>
  </si>
  <si>
    <t>CORDEIROPOLIS</t>
  </si>
  <si>
    <t>ENGENHEIRO COELHO</t>
  </si>
  <si>
    <t>MOJI MIRIM</t>
  </si>
  <si>
    <t>IRACEMAPOLIS</t>
  </si>
  <si>
    <t>35103 PIRACICABA</t>
  </si>
  <si>
    <t>AGUAS DE SAO PEDRO</t>
  </si>
  <si>
    <t>CAPIVARI</t>
  </si>
  <si>
    <t>CHARQUEADA</t>
  </si>
  <si>
    <t>ELIAS FAUSTO</t>
  </si>
  <si>
    <t>RAFARD</t>
  </si>
  <si>
    <t>RIO DAS PEDRAS</t>
  </si>
  <si>
    <t>SALTINHO</t>
  </si>
  <si>
    <t>SANTA MARIA DA SERRA</t>
  </si>
  <si>
    <t>SAO PEDRO</t>
  </si>
  <si>
    <t>35104 RIO CLARO</t>
  </si>
  <si>
    <t>CORUMBATAI</t>
  </si>
  <si>
    <t>IPEUNA</t>
  </si>
  <si>
    <t>ITIRAPINA</t>
  </si>
  <si>
    <t>SANTA GERTRUDES</t>
  </si>
  <si>
    <t>RRAS 15</t>
  </si>
  <si>
    <t>35072 REG METRO CAMPINAS</t>
  </si>
  <si>
    <t>SANTA BARBARA D'OESTE</t>
  </si>
  <si>
    <t>ARTUR NOGUEIRA</t>
  </si>
  <si>
    <t>HORTOLANDIA</t>
  </si>
  <si>
    <t>COSMOPOLIS</t>
  </si>
  <si>
    <t>HOLAMBRA</t>
  </si>
  <si>
    <t>ITATIBA</t>
  </si>
  <si>
    <t>JAGUARIUNA</t>
  </si>
  <si>
    <t>MONTE MOR</t>
  </si>
  <si>
    <t>MORUNGABA</t>
  </si>
  <si>
    <t>NOVA ODESSA</t>
  </si>
  <si>
    <t>PAULINIA</t>
  </si>
  <si>
    <t>PEDREIRA</t>
  </si>
  <si>
    <t>SANTO ANTONIO DE POSSE</t>
  </si>
  <si>
    <t>VALINHOS</t>
  </si>
  <si>
    <t>VINHEDO</t>
  </si>
  <si>
    <t>35074 CIRCUITO DAS AGUAS</t>
  </si>
  <si>
    <t>AGUAS DE LINDOIA</t>
  </si>
  <si>
    <t>LINDOIA</t>
  </si>
  <si>
    <t>MONTE ALEGRE DO SUL</t>
  </si>
  <si>
    <t>SERRA NEGRA</t>
  </si>
  <si>
    <t>35141 BAIXA MOGIANA</t>
  </si>
  <si>
    <t>ESTIVA GERBI</t>
  </si>
  <si>
    <t>ITAPIRA</t>
  </si>
  <si>
    <t>MOGI GUACU</t>
  </si>
  <si>
    <t>35142 MANTIQUEIRA</t>
  </si>
  <si>
    <t>AGUAI</t>
  </si>
  <si>
    <t>AGUAS DA PRATA</t>
  </si>
  <si>
    <t>ESPIRITO SANTO DO PINHAL</t>
  </si>
  <si>
    <t>SANTA CRUZ DAS PALMEIRAS</t>
  </si>
  <si>
    <t>SANTO ANTONIO DO JARDIM</t>
  </si>
  <si>
    <t>TAMBAU</t>
  </si>
  <si>
    <t>VARGEM GRANDE DO SUL</t>
  </si>
  <si>
    <t>35143 RIO PARDO</t>
  </si>
  <si>
    <t>CACONDE</t>
  </si>
  <si>
    <t>CASA BRANCA</t>
  </si>
  <si>
    <t>DIVINOLANDIA</t>
  </si>
  <si>
    <t>ITOBI</t>
  </si>
  <si>
    <t>MOCOCA</t>
  </si>
  <si>
    <t>SAO SEBASTIAO DA GRAMA</t>
  </si>
  <si>
    <t>TAPIRATIBA</t>
  </si>
  <si>
    <t>RRAS 16</t>
  </si>
  <si>
    <t>35071 BRAGANCA</t>
  </si>
  <si>
    <t>ATIBAIA</t>
  </si>
  <si>
    <t>BOM JESUS DOS PERDOES</t>
  </si>
  <si>
    <t>JOANOPOLIS</t>
  </si>
  <si>
    <t>NAZARE PAULISTA</t>
  </si>
  <si>
    <t>PEDRA BELA</t>
  </si>
  <si>
    <t>PINHALZINHO</t>
  </si>
  <si>
    <t>PIRACAIA</t>
  </si>
  <si>
    <t>SOCORRO</t>
  </si>
  <si>
    <t>TUIUTI</t>
  </si>
  <si>
    <t>VARGEM</t>
  </si>
  <si>
    <t>35073 JUNDIAI</t>
  </si>
  <si>
    <t>CABREUVA</t>
  </si>
  <si>
    <t>ITUPEVA</t>
  </si>
  <si>
    <t>JARINU</t>
  </si>
  <si>
    <t>LOUVEIRA</t>
  </si>
  <si>
    <t>VARZEA PAULISTA</t>
  </si>
  <si>
    <t>RRAS 17</t>
  </si>
  <si>
    <t>35171 ALTO VALE DO PARAIBA</t>
  </si>
  <si>
    <t>CACAPAVA</t>
  </si>
  <si>
    <t>PINDAMONHANGABA</t>
  </si>
  <si>
    <t>IGARATA</t>
  </si>
  <si>
    <t>JAMBEIRO</t>
  </si>
  <si>
    <t>MONTEIRO LOBATO</t>
  </si>
  <si>
    <t>PARAIBUNA</t>
  </si>
  <si>
    <t>SANTA BRANCA</t>
  </si>
  <si>
    <t>35172 CIRC. DA FE/V.HISTORICO</t>
  </si>
  <si>
    <t>APARECIDA</t>
  </si>
  <si>
    <t>GUARATINGUETA</t>
  </si>
  <si>
    <t>ARAPEI</t>
  </si>
  <si>
    <t>CRUZEIRO</t>
  </si>
  <si>
    <t>AREIAS</t>
  </si>
  <si>
    <t>BANANAL</t>
  </si>
  <si>
    <t>CACHOEIRA PAULISTA</t>
  </si>
  <si>
    <t>CANAS</t>
  </si>
  <si>
    <t>CUNHA</t>
  </si>
  <si>
    <t>LAVRINHAS</t>
  </si>
  <si>
    <t>LORENA</t>
  </si>
  <si>
    <t>PIQUETE</t>
  </si>
  <si>
    <t>POTIM</t>
  </si>
  <si>
    <t>QUELUZ</t>
  </si>
  <si>
    <t>ROSEIRA</t>
  </si>
  <si>
    <t>SAO JOSE DO BARREIRO</t>
  </si>
  <si>
    <t>SILVEIRAS</t>
  </si>
  <si>
    <t>35173 LITORAL NORTE</t>
  </si>
  <si>
    <t>ILHABELA</t>
  </si>
  <si>
    <t>SAO SEBASTIAO</t>
  </si>
  <si>
    <t>UBATUBA</t>
  </si>
  <si>
    <t>35174 V. PARAIBA-REG. SERRANA</t>
  </si>
  <si>
    <t>CAMPOS DO JORDAO</t>
  </si>
  <si>
    <t>LAGOINHA</t>
  </si>
  <si>
    <t>NATIVIDADE DA SERRA</t>
  </si>
  <si>
    <t>REDENCAO DA SERRA</t>
  </si>
  <si>
    <t>SANTO ANTONIO DO PINHAL</t>
  </si>
  <si>
    <t>SAO BENTO DO SAPUCAI</t>
  </si>
  <si>
    <t>SAO LUIS DO PARAITINGA</t>
  </si>
  <si>
    <t>TREMEMBE</t>
  </si>
  <si>
    <t>RRAS 18</t>
  </si>
  <si>
    <t>35031 CENTRAL DO DRS III</t>
  </si>
  <si>
    <t>AMERICO BRASILIENSE</t>
  </si>
  <si>
    <t>BOA ESPERANCA DO SUL</t>
  </si>
  <si>
    <t>GAVIAO PEIXOTO</t>
  </si>
  <si>
    <t>MOTUCA</t>
  </si>
  <si>
    <t>RINCAO</t>
  </si>
  <si>
    <t>SANTA LUCIA</t>
  </si>
  <si>
    <t>TRABIJU</t>
  </si>
  <si>
    <t>35033 NOROESTE DO DRS III</t>
  </si>
  <si>
    <t>BORBOREMA</t>
  </si>
  <si>
    <t>DOBRADA</t>
  </si>
  <si>
    <t>IBITINGA</t>
  </si>
  <si>
    <t>ITAPOLIS</t>
  </si>
  <si>
    <t>NOVA EUROPA</t>
  </si>
  <si>
    <t>SANTA ERNESTINA</t>
  </si>
  <si>
    <t>TABATINGA</t>
  </si>
  <si>
    <t>TAQUARITINGA</t>
  </si>
  <si>
    <t>35034 CORACAO DO DRS III</t>
  </si>
  <si>
    <t>DESCALVADO</t>
  </si>
  <si>
    <t>DOURADO</t>
  </si>
  <si>
    <t>IBATE</t>
  </si>
  <si>
    <t>PORTO FERREIRA</t>
  </si>
  <si>
    <t>RIBEIRAO BONITO</t>
  </si>
  <si>
    <t>RRAS 19</t>
  </si>
  <si>
    <t>35021 CENTRAL DO DRS II</t>
  </si>
  <si>
    <t>ARACATUBA</t>
  </si>
  <si>
    <t>AURIFLAMA</t>
  </si>
  <si>
    <t>BENTO DE ABREU</t>
  </si>
  <si>
    <t>BILAC</t>
  </si>
  <si>
    <t>GUARARAPES</t>
  </si>
  <si>
    <t>GUZOLANDIA</t>
  </si>
  <si>
    <t>NOVA LUZITANIA</t>
  </si>
  <si>
    <t>RUBIACEA</t>
  </si>
  <si>
    <t>SANTO ANTONIO DO ARACANGUA</t>
  </si>
  <si>
    <t>VALPARAISO</t>
  </si>
  <si>
    <t>35022 LAGOS DO DRS II</t>
  </si>
  <si>
    <t>ANDRADINA</t>
  </si>
  <si>
    <t>CASTILHO</t>
  </si>
  <si>
    <t>GUARACAI</t>
  </si>
  <si>
    <t>ITAPURA</t>
  </si>
  <si>
    <t>LAVINIA</t>
  </si>
  <si>
    <t>MIRANDOPOLIS</t>
  </si>
  <si>
    <t>MURUTINGA DO SUL</t>
  </si>
  <si>
    <t>NOVA INDEPENDENCIA</t>
  </si>
  <si>
    <t>PEREIRA BARRETO</t>
  </si>
  <si>
    <t>SUD MENNUCCI</t>
  </si>
  <si>
    <t>SUZANAPOLIS</t>
  </si>
  <si>
    <t>35023 CONSORCIOS DO DRS II</t>
  </si>
  <si>
    <t>ALTO ALEGRE</t>
  </si>
  <si>
    <t>AVANHANDAVA</t>
  </si>
  <si>
    <t>BARBOSA</t>
  </si>
  <si>
    <t>BIRIGUI</t>
  </si>
  <si>
    <t>BRAUNA</t>
  </si>
  <si>
    <t>BREJO ALEGRE</t>
  </si>
  <si>
    <t>BURITAMA</t>
  </si>
  <si>
    <t>CLEMENTINA</t>
  </si>
  <si>
    <t>COROADOS</t>
  </si>
  <si>
    <t>GABRIEL MONTEIRO</t>
  </si>
  <si>
    <t>GLICERIO</t>
  </si>
  <si>
    <t>LOURDES</t>
  </si>
  <si>
    <t>LUIZIANIA</t>
  </si>
  <si>
    <t>PENAPOLIS</t>
  </si>
  <si>
    <t>PIACATU</t>
  </si>
  <si>
    <t>SANTOPOLIS DO AGUAPEI</t>
  </si>
  <si>
    <t>Total Geral</t>
  </si>
  <si>
    <t>produção ano 2025</t>
  </si>
  <si>
    <t>HD</t>
  </si>
  <si>
    <t>tipo</t>
  </si>
  <si>
    <t>Produção total Ano</t>
  </si>
  <si>
    <t>ITAJU</t>
  </si>
  <si>
    <t>PONGAI</t>
  </si>
  <si>
    <t>CRUZALIA</t>
  </si>
  <si>
    <t>POLONI</t>
  </si>
  <si>
    <t>SANTA CRUZ DA ESPERANCA</t>
  </si>
  <si>
    <t>CANDIDO RODRIGUES</t>
  </si>
  <si>
    <t>RT</t>
  </si>
  <si>
    <t>(Tudo)</t>
  </si>
  <si>
    <t xml:space="preserve">total de pacientes ano 
</t>
  </si>
  <si>
    <t>procução total/ 12 sessoes = total de pacientes em HD</t>
  </si>
  <si>
    <t>produção é paciente</t>
  </si>
  <si>
    <t>REGRAS</t>
  </si>
  <si>
    <t>total de pessoas a serem transportadas ano</t>
  </si>
  <si>
    <t>total de pacientes +10% acompanhantes</t>
  </si>
  <si>
    <t>total de pacientes +100% acompanhantes</t>
  </si>
  <si>
    <t>total de pessoas a serem transportadas MÊS</t>
  </si>
  <si>
    <t>Soma de total de pessoas a serem transportadas MÊS</t>
  </si>
  <si>
    <t>Total de pessoas a serem transpotadas (Pac + acomp)</t>
  </si>
  <si>
    <t>Região de Saúde</t>
  </si>
  <si>
    <t>FAIXA</t>
  </si>
  <si>
    <t>DISTÂNCIAS</t>
  </si>
  <si>
    <t>MUNICÍPIOS POR FAIXA DE KM</t>
  </si>
  <si>
    <t>VALOR DA VIAGEM POR PESSOA (IDA E VOLTA)</t>
  </si>
  <si>
    <t>Sem faixa definida</t>
  </si>
  <si>
    <t>Sem rota terrestre</t>
  </si>
  <si>
    <t>Não se aplica</t>
  </si>
  <si>
    <t>Até 50 km</t>
  </si>
  <si>
    <t>R$ -</t>
  </si>
  <si>
    <t>51 a 100 km</t>
  </si>
  <si>
    <t>101 a 150 km</t>
  </si>
  <si>
    <t>&gt; 151 km</t>
  </si>
  <si>
    <t>Parâmetros para o cálculo do valor do financiamento do custeio do transporte sanitário para a hemodiálise</t>
  </si>
  <si>
    <t>DISTÂNCIA</t>
  </si>
  <si>
    <t>MUNICÍPIO POR FAIXA DE KM</t>
  </si>
  <si>
    <t>51 a 200 km</t>
  </si>
  <si>
    <t>201 a 300 km</t>
  </si>
  <si>
    <t>301 a 400 km</t>
  </si>
  <si>
    <t>≥ 401 km</t>
  </si>
  <si>
    <t>Parâmetros para o cálculo do valor do financiamento do custeio do transporte sanitário para radioterapia</t>
  </si>
  <si>
    <t>Parâmetros para o cálculo do valor do financiamento do custeio do transporte sanitário</t>
  </si>
  <si>
    <t>RRAS</t>
  </si>
  <si>
    <t>RT – Vans</t>
  </si>
  <si>
    <t>RT – Micro-ônibus</t>
  </si>
  <si>
    <t>RT – Ambulância Tipo A</t>
  </si>
  <si>
    <t>Valor RT</t>
  </si>
  <si>
    <t>HD – Vans</t>
  </si>
  <si>
    <t>HD – Micro-ônibus</t>
  </si>
  <si>
    <t>Valor HD</t>
  </si>
  <si>
    <t>Total Veículos</t>
  </si>
  <si>
    <t>Total Recursos</t>
  </si>
  <si>
    <t>RRAS 1</t>
  </si>
  <si>
    <t>RRAS 2</t>
  </si>
  <si>
    <t>RRAS 3</t>
  </si>
  <si>
    <t>RRAS 4</t>
  </si>
  <si>
    <t>RRAS 5</t>
  </si>
  <si>
    <t>RRAS 6</t>
  </si>
  <si>
    <t>RRAS 7</t>
  </si>
  <si>
    <t>RRAS 8</t>
  </si>
  <si>
    <t>RRAS 9</t>
  </si>
  <si>
    <t>TOTAL GERAL</t>
  </si>
  <si>
    <t>RADIOTERAPIA</t>
  </si>
  <si>
    <t>TOTAL RRAS</t>
  </si>
  <si>
    <t>HEMODIÁLISE</t>
  </si>
  <si>
    <t>TIPO DE VEÍCULO SOLICITADO</t>
  </si>
  <si>
    <t>DISTANCIA (km)</t>
  </si>
  <si>
    <t>Quantitativo de veículos previsto nas planilhas</t>
  </si>
  <si>
    <t>Recurso publicado PT</t>
  </si>
  <si>
    <t>PROPOSTA DE PACTUAÇÃO DE PESSOAS A SEREM TRANSPORTADAS MÊS</t>
  </si>
  <si>
    <t xml:space="preserve">Valor do incentivo mês
</t>
  </si>
  <si>
    <t xml:space="preserve">Valor do incentivo ANO
</t>
  </si>
  <si>
    <t>MICROONIBIUS ( 29 lugares)</t>
  </si>
  <si>
    <t>AMBULÂNCIA tipo A</t>
  </si>
  <si>
    <t>DISPONIBILIZADO</t>
  </si>
  <si>
    <t>PACTUADO</t>
  </si>
  <si>
    <t>SALDO</t>
  </si>
  <si>
    <t>Resumo da Pactuação - INCENTIVO</t>
  </si>
  <si>
    <t xml:space="preserve"> PESSOAS A SEREM TRANSPORTADAS MÊS</t>
  </si>
  <si>
    <t>RRAS 
HD + RT</t>
  </si>
  <si>
    <t>Valor do incentivo ANO</t>
  </si>
  <si>
    <t>Valor do incentivo mês</t>
  </si>
  <si>
    <t>ANEXO CIB - PACTUAÇÃO TRANSPORTE SANITÁRIO</t>
  </si>
  <si>
    <t>Estimativa de pessoas a serem transportadas MÊS</t>
  </si>
  <si>
    <t>ESTIMATIVA DE PACIENTES MÊS - Base Produção SIA/SUS</t>
  </si>
  <si>
    <t>CAMPO PARA PREENCHIMENTO/ PACTUAÇÃO</t>
  </si>
  <si>
    <t>CALCULO PARA ESTIMATIVA DE PESSOAS A SEREM TRANSPORTADAS</t>
  </si>
  <si>
    <t>Estimativa de pessoas a serem transportadas: Total de pacientes + 10% acompanhante</t>
  </si>
  <si>
    <t>Hemodiálise (HD):</t>
  </si>
  <si>
    <t>HD: Produção total de diálise / 12 sessões/ 12 meses = total de pacientes</t>
  </si>
  <si>
    <t>Radioterapia (RT):</t>
  </si>
  <si>
    <t>RT: Produção total de radioterapia /  12 meses = total de pacientes</t>
  </si>
  <si>
    <t>Estimativa de pessoas a serem transportadas: Total de pacientes + 100% acompanhante</t>
  </si>
  <si>
    <t>Produção ano base 2025 - SIA/SUS</t>
  </si>
  <si>
    <t>Valor do incentivo 
ANO</t>
  </si>
  <si>
    <t>Faixa de distância e Valores foram determinados pelo MS</t>
  </si>
  <si>
    <t>BORA</t>
  </si>
  <si>
    <t>FLORA RICA</t>
  </si>
  <si>
    <t>MOMBUCA</t>
  </si>
  <si>
    <t>JUMIRIM</t>
  </si>
  <si>
    <t>ANALANDIA</t>
  </si>
  <si>
    <t>TIPO DE INCENTIVO</t>
  </si>
  <si>
    <t>&gt; 50 a 100 km</t>
  </si>
  <si>
    <t>TOTAL</t>
  </si>
  <si>
    <t>VALOR INCENTIVO
(ANO)</t>
  </si>
  <si>
    <t>TOTAL PESSOAS A SEREM TRANSPORTADAS MÊS</t>
  </si>
  <si>
    <t>VALOR INCENTIVO
(Mês)</t>
  </si>
  <si>
    <t>Rótulos de Linha</t>
  </si>
  <si>
    <t>VALOR TOTAL DO INCENTIVO ANO POR TIPO</t>
  </si>
  <si>
    <t>ABRANGÊNCIA DO VEÍCULO
(Listar os municípios)</t>
  </si>
  <si>
    <t>Barra do Turvo, Ilha comprida, Sete Barras e Registro</t>
  </si>
  <si>
    <t>VALOR DA VIAGEM POR PESSOA
 (IDA E VOLTA)</t>
  </si>
  <si>
    <t>OBSERVAÇÃO</t>
  </si>
  <si>
    <t>RRAS DE PACTUAÇÃO</t>
  </si>
  <si>
    <t>MUNICÍPIO GESTOR
 DA FROTA
(Município que receberá o veículo)</t>
  </si>
  <si>
    <t>Município ira transportar apenas os seus pacientes, mas ficará na retaguarda dos municíos de abrangencia quando necessário</t>
  </si>
  <si>
    <t>VAN 
( 15 Lugares)</t>
  </si>
  <si>
    <t>ANEXO CIB - PACTUAÇÃO INCENTIVO TRANSPORTE SANITÁRIO</t>
  </si>
  <si>
    <t>Ambulancia Tipo A</t>
  </si>
  <si>
    <t>OBSERVAÇÕES</t>
  </si>
  <si>
    <t>35041 BAIXADA SANTISTA Total</t>
  </si>
  <si>
    <t>35121 VALE DO RIBEIRA Total</t>
  </si>
  <si>
    <t>RRAS 07 Total</t>
  </si>
  <si>
    <t xml:space="preserve">ARTICULAÇÃO E AGENDAMENTOS
(Informar como será realizada a regulação destas vagas) </t>
  </si>
  <si>
    <t>Inconsistências valor PT x veículo x distancia municipios</t>
  </si>
  <si>
    <t>b</t>
  </si>
  <si>
    <t>35161 ITAPETININGA Total</t>
  </si>
  <si>
    <t>35162 ITAPEVA Total</t>
  </si>
  <si>
    <t>35163 SOROCABA Total</t>
  </si>
  <si>
    <t>RRAS 08 Total</t>
  </si>
  <si>
    <t>Munic Resid</t>
  </si>
  <si>
    <t>350010 Adamantina</t>
  </si>
  <si>
    <t>350020 Adolfo</t>
  </si>
  <si>
    <t>350030 Aguaí</t>
  </si>
  <si>
    <t>350040 Águas da Prata</t>
  </si>
  <si>
    <t>350050 Águas de Lindóia</t>
  </si>
  <si>
    <t>350055 Águas de Santa Bárbara</t>
  </si>
  <si>
    <t>350060 Águas de São Pedro</t>
  </si>
  <si>
    <t>350070 Agudos</t>
  </si>
  <si>
    <t>350075 Alambari</t>
  </si>
  <si>
    <t>350080 Alfredo Marcondes</t>
  </si>
  <si>
    <t>350090 Altair</t>
  </si>
  <si>
    <t>350100 Altinópolis</t>
  </si>
  <si>
    <t>350110 Alto Alegre</t>
  </si>
  <si>
    <t>350115 Alumínio</t>
  </si>
  <si>
    <t>350120 Álvares Florence</t>
  </si>
  <si>
    <t>350130 Álvares Machado</t>
  </si>
  <si>
    <t>350140 Álvaro de Carvalho</t>
  </si>
  <si>
    <t>350150 Alvinlândia</t>
  </si>
  <si>
    <t>350160 Americana</t>
  </si>
  <si>
    <t>350170 Américo Brasiliense</t>
  </si>
  <si>
    <t>350180 Américo de Campos</t>
  </si>
  <si>
    <t>350190 Amparo</t>
  </si>
  <si>
    <t>350200 Analândia</t>
  </si>
  <si>
    <t>350210 Andradina</t>
  </si>
  <si>
    <t>350220 Angatuba</t>
  </si>
  <si>
    <t>350230 Anhembi</t>
  </si>
  <si>
    <t>350240 Anhumas</t>
  </si>
  <si>
    <t>350250 Aparecida</t>
  </si>
  <si>
    <t>350260 Aparecida d'Oeste</t>
  </si>
  <si>
    <t>350270 Apiaí</t>
  </si>
  <si>
    <t>350275 Araçariguama</t>
  </si>
  <si>
    <t>350280 Araçatuba</t>
  </si>
  <si>
    <t>350290 Araçoiaba da Serra</t>
  </si>
  <si>
    <t>350300 Aramina</t>
  </si>
  <si>
    <t>350310 Arandu</t>
  </si>
  <si>
    <t>350315 Arapeí</t>
  </si>
  <si>
    <t>350320 Araraquara</t>
  </si>
  <si>
    <t>350330 Araras</t>
  </si>
  <si>
    <t>350335 Arco-Íris</t>
  </si>
  <si>
    <t>350340 Arealva</t>
  </si>
  <si>
    <t>350350 Areias</t>
  </si>
  <si>
    <t>350360 Areiópolis</t>
  </si>
  <si>
    <t>350370 Ariranha</t>
  </si>
  <si>
    <t>350380 Artur Nogueira</t>
  </si>
  <si>
    <t>350390 Arujá</t>
  </si>
  <si>
    <t>350395 Aspásia</t>
  </si>
  <si>
    <t>350400 Assis</t>
  </si>
  <si>
    <t>350410 Atibaia</t>
  </si>
  <si>
    <t>350420 Auriflama</t>
  </si>
  <si>
    <t>350430 Avaí</t>
  </si>
  <si>
    <t>350440 Avanhandava</t>
  </si>
  <si>
    <t>350450 Avaré</t>
  </si>
  <si>
    <t>350460 Bady Bassitt</t>
  </si>
  <si>
    <t>350470 Balbinos</t>
  </si>
  <si>
    <t>350480 Bálsamo</t>
  </si>
  <si>
    <t>350490 Bananal</t>
  </si>
  <si>
    <t>350500 Barão de Antonina</t>
  </si>
  <si>
    <t>350510 Barbosa</t>
  </si>
  <si>
    <t>350520 Bariri</t>
  </si>
  <si>
    <t>350530 Barra Bonita</t>
  </si>
  <si>
    <t>350535 Barra do Chapéu</t>
  </si>
  <si>
    <t>350540 Barra do Turvo</t>
  </si>
  <si>
    <t>350550 Barretos</t>
  </si>
  <si>
    <t>350560 Barrinha</t>
  </si>
  <si>
    <t>350570 Barueri</t>
  </si>
  <si>
    <t>350580 Bastos</t>
  </si>
  <si>
    <t>350590 Batatais</t>
  </si>
  <si>
    <t>350600 Bauru</t>
  </si>
  <si>
    <t>350610 Bebedouro</t>
  </si>
  <si>
    <t>350620 Bento de Abreu</t>
  </si>
  <si>
    <t>350630 Bernardino de Campos</t>
  </si>
  <si>
    <t>350635 Bertioga</t>
  </si>
  <si>
    <t>350640 Bilac</t>
  </si>
  <si>
    <t>350650 Birigui</t>
  </si>
  <si>
    <t>350660 Biritiba-Mirim</t>
  </si>
  <si>
    <t>350670 Boa Esperança do Sul</t>
  </si>
  <si>
    <t>350680 Bocaina</t>
  </si>
  <si>
    <t>350690 Bofete</t>
  </si>
  <si>
    <t>350700 Boituva</t>
  </si>
  <si>
    <t>350710 Bom Jesus dos Perdões</t>
  </si>
  <si>
    <t>350715 Bom Sucesso de Itararé</t>
  </si>
  <si>
    <t>350720 Borá</t>
  </si>
  <si>
    <t>350730 Boracéia</t>
  </si>
  <si>
    <t>350740 Borborema</t>
  </si>
  <si>
    <t>350745 Borebi</t>
  </si>
  <si>
    <t>350750 Botucatu</t>
  </si>
  <si>
    <t>350760 Bragança Paulista</t>
  </si>
  <si>
    <t>350770 Braúna</t>
  </si>
  <si>
    <t>350775 Brejo Alegre</t>
  </si>
  <si>
    <t>350780 Brodowski</t>
  </si>
  <si>
    <t>350790 Brotas</t>
  </si>
  <si>
    <t>350800 Buri</t>
  </si>
  <si>
    <t>350810 Buritama</t>
  </si>
  <si>
    <t>350820 Buritizal</t>
  </si>
  <si>
    <t>350830 Cabrália Paulista</t>
  </si>
  <si>
    <t>350840 Cabreúva</t>
  </si>
  <si>
    <t>350850 Caçapava</t>
  </si>
  <si>
    <t>350860 Cachoeira Paulista</t>
  </si>
  <si>
    <t>350870 Caconde</t>
  </si>
  <si>
    <t>350880 Cafelândia</t>
  </si>
  <si>
    <t>350890 Caiabu</t>
  </si>
  <si>
    <t>350900 Caieiras</t>
  </si>
  <si>
    <t>350910 Caiuá</t>
  </si>
  <si>
    <t>350920 Cajamar</t>
  </si>
  <si>
    <t>350925 Cajati</t>
  </si>
  <si>
    <t>350930 Cajobi</t>
  </si>
  <si>
    <t>350940 Cajuru</t>
  </si>
  <si>
    <t>350945 Campina do Monte Alegre</t>
  </si>
  <si>
    <t>350950 Campinas</t>
  </si>
  <si>
    <t>350960 Campo Limpo Paulista</t>
  </si>
  <si>
    <t>350970 Campos do Jordão</t>
  </si>
  <si>
    <t>350980 Campos Novos Paulista</t>
  </si>
  <si>
    <t>350990 Cananéia</t>
  </si>
  <si>
    <t>350995 Canas</t>
  </si>
  <si>
    <t>351000 Cândido Mota</t>
  </si>
  <si>
    <t>351010 Cândido Rodrigues</t>
  </si>
  <si>
    <t>351015 Canitar</t>
  </si>
  <si>
    <t>351020 Capão Bonito</t>
  </si>
  <si>
    <t>351030 Capela do Alto</t>
  </si>
  <si>
    <t>351040 Capivari</t>
  </si>
  <si>
    <t>351050 Caraguatatuba</t>
  </si>
  <si>
    <t>351060 Carapicuíba</t>
  </si>
  <si>
    <t>351070 Cardoso</t>
  </si>
  <si>
    <t>351080 Casa Branca</t>
  </si>
  <si>
    <t>351090 Cássia dos Coqueiros</t>
  </si>
  <si>
    <t>351100 Castilho</t>
  </si>
  <si>
    <t>351110 Catanduva</t>
  </si>
  <si>
    <t>351120 Catiguá</t>
  </si>
  <si>
    <t>351130 Cedral</t>
  </si>
  <si>
    <t>351140 Cerqueira César</t>
  </si>
  <si>
    <t>351150 Cerquilho</t>
  </si>
  <si>
    <t>351160 Cesário Lange</t>
  </si>
  <si>
    <t>351170 Charqueada</t>
  </si>
  <si>
    <t>355720 Chavantes</t>
  </si>
  <si>
    <t>351190 Clementina</t>
  </si>
  <si>
    <t>351200 Colina</t>
  </si>
  <si>
    <t>351210 Colômbia</t>
  </si>
  <si>
    <t>351220 Conchal</t>
  </si>
  <si>
    <t>351230 Conchas</t>
  </si>
  <si>
    <t>351240 Cordeirópolis</t>
  </si>
  <si>
    <t>351250 Coroados</t>
  </si>
  <si>
    <t>351260 Coronel Macedo</t>
  </si>
  <si>
    <t>351270 Corumbataí</t>
  </si>
  <si>
    <t>351280 Cosmópolis</t>
  </si>
  <si>
    <t>351290 Cosmorama</t>
  </si>
  <si>
    <t>351300 Cotia</t>
  </si>
  <si>
    <t>351310 Cravinhos</t>
  </si>
  <si>
    <t>351320 Cristais Paulista</t>
  </si>
  <si>
    <t>351330 Cruzália</t>
  </si>
  <si>
    <t>351340 Cruzeiro</t>
  </si>
  <si>
    <t>351350 Cubatão</t>
  </si>
  <si>
    <t>351360 Cunha</t>
  </si>
  <si>
    <t>351370 Descalvado</t>
  </si>
  <si>
    <t>351380 Diadema</t>
  </si>
  <si>
    <t>351385 Dirce Reis</t>
  </si>
  <si>
    <t>351390 Divinolândia</t>
  </si>
  <si>
    <t>351400 Dobrada</t>
  </si>
  <si>
    <t>351410 Dois Córregos</t>
  </si>
  <si>
    <t>351420 Dolcinópolis</t>
  </si>
  <si>
    <t>351430 Dourado</t>
  </si>
  <si>
    <t>351440 Dracena</t>
  </si>
  <si>
    <t>351450 Duartina</t>
  </si>
  <si>
    <t>351460 Dumont</t>
  </si>
  <si>
    <t>351470 Echaporã</t>
  </si>
  <si>
    <t>351480 Eldorado</t>
  </si>
  <si>
    <t>351490 Elias Fausto</t>
  </si>
  <si>
    <t>351492 Elisiário</t>
  </si>
  <si>
    <t>351495 Embaúba</t>
  </si>
  <si>
    <t>351500 Embu das Artes</t>
  </si>
  <si>
    <t>351510 Embu-Guaçu</t>
  </si>
  <si>
    <t>351512 Emilianópolis</t>
  </si>
  <si>
    <t>351515 Engenheiro Coelho</t>
  </si>
  <si>
    <t>351518 Espírito Santo do Pinhal</t>
  </si>
  <si>
    <t>351519 Espírito Santo do Turvo</t>
  </si>
  <si>
    <t>355730 Estiva Gerbi</t>
  </si>
  <si>
    <t>351520 Estrela d'Oeste</t>
  </si>
  <si>
    <t>351530 Estrela do Norte</t>
  </si>
  <si>
    <t>351535 Euclides da Cunha Paulista</t>
  </si>
  <si>
    <t>351540 Fartura</t>
  </si>
  <si>
    <t>351560 Fernando Prestes</t>
  </si>
  <si>
    <t>351550 Fernandópolis</t>
  </si>
  <si>
    <t>351565 Fernão</t>
  </si>
  <si>
    <t>351570 Ferraz de Vasconcelos</t>
  </si>
  <si>
    <t>351580 Flora Rica</t>
  </si>
  <si>
    <t>351590 Floreal</t>
  </si>
  <si>
    <t>351600 Flórida Paulista</t>
  </si>
  <si>
    <t>351610 Florínia</t>
  </si>
  <si>
    <t>351620 Franca</t>
  </si>
  <si>
    <t>351630 Francisco Morato</t>
  </si>
  <si>
    <t>351640 Franco da Rocha</t>
  </si>
  <si>
    <t>351650 Gabriel Monteiro</t>
  </si>
  <si>
    <t>351660 Gália</t>
  </si>
  <si>
    <t>351670 Garça</t>
  </si>
  <si>
    <t>351680 Gastão Vidigal</t>
  </si>
  <si>
    <t>351685 Gavião Peixoto</t>
  </si>
  <si>
    <t>351690 General Salgado</t>
  </si>
  <si>
    <t>351700 Getulina</t>
  </si>
  <si>
    <t>351710 Glicério</t>
  </si>
  <si>
    <t>351720 Guaiçara</t>
  </si>
  <si>
    <t>351730 Guaimbê</t>
  </si>
  <si>
    <t>351740 Guaíra</t>
  </si>
  <si>
    <t>351750 Guapiaçu</t>
  </si>
  <si>
    <t>351760 Guapiara</t>
  </si>
  <si>
    <t>351770 Guará</t>
  </si>
  <si>
    <t>351780 Guaraçaí</t>
  </si>
  <si>
    <t>351790 Guaraci</t>
  </si>
  <si>
    <t>351800 Guarani d'Oeste</t>
  </si>
  <si>
    <t>351810 Guarantã</t>
  </si>
  <si>
    <t>351820 Guararapes</t>
  </si>
  <si>
    <t>351830 Guararema</t>
  </si>
  <si>
    <t>351840 Guaratinguetá</t>
  </si>
  <si>
    <t>351850 Guareí</t>
  </si>
  <si>
    <t>351860 Guariba</t>
  </si>
  <si>
    <t>351870 Guarujá</t>
  </si>
  <si>
    <t>351880 Guarulhos</t>
  </si>
  <si>
    <t>351885 Guatapará</t>
  </si>
  <si>
    <t>351890 Guzolândia</t>
  </si>
  <si>
    <t>351900 Herculândia</t>
  </si>
  <si>
    <t>351905 Holambra</t>
  </si>
  <si>
    <t>351907 Hortolândia</t>
  </si>
  <si>
    <t>351910 Iacanga</t>
  </si>
  <si>
    <t>351920 Iacri</t>
  </si>
  <si>
    <t>351925 Iaras</t>
  </si>
  <si>
    <t>351930 Ibaté</t>
  </si>
  <si>
    <t>351940 Ibirá</t>
  </si>
  <si>
    <t>351950 Ibirarema</t>
  </si>
  <si>
    <t>351960 Ibitinga</t>
  </si>
  <si>
    <t>351970 Ibiúna</t>
  </si>
  <si>
    <t>351980 Icém</t>
  </si>
  <si>
    <t>351990 Iepê</t>
  </si>
  <si>
    <t>352000 Igaraçu do Tietê</t>
  </si>
  <si>
    <t>352010 Igarapava</t>
  </si>
  <si>
    <t>352020 Igaratá</t>
  </si>
  <si>
    <t>352030 Iguape</t>
  </si>
  <si>
    <t>352042 Ilha Comprida</t>
  </si>
  <si>
    <t>352044 Ilha Solteira</t>
  </si>
  <si>
    <t>352040 Ilhabela</t>
  </si>
  <si>
    <t>352050 Indaiatuba</t>
  </si>
  <si>
    <t>352060 Indiana</t>
  </si>
  <si>
    <t>352070 Indiaporã</t>
  </si>
  <si>
    <t>352080 Inúbia Paulista</t>
  </si>
  <si>
    <t>352090 Ipaussu</t>
  </si>
  <si>
    <t>352100 Iperó</t>
  </si>
  <si>
    <t>352110 Ipeúna</t>
  </si>
  <si>
    <t>352115 Ipiguá</t>
  </si>
  <si>
    <t>352120 Iporanga</t>
  </si>
  <si>
    <t>352130 Ipuã</t>
  </si>
  <si>
    <t>352140 Iracemápolis</t>
  </si>
  <si>
    <t>352150 Irapuã</t>
  </si>
  <si>
    <t>352160 Irapuru</t>
  </si>
  <si>
    <t>352170 Itaberá</t>
  </si>
  <si>
    <t>352180 Itaí</t>
  </si>
  <si>
    <t>352190 Itajobi</t>
  </si>
  <si>
    <t>352200 Itaju</t>
  </si>
  <si>
    <t>352210 Itanhaém</t>
  </si>
  <si>
    <t>352215 Itaóca</t>
  </si>
  <si>
    <t>352220 Itapecerica da Serra</t>
  </si>
  <si>
    <t>352230 Itapetininga</t>
  </si>
  <si>
    <t>352240 Itapeva</t>
  </si>
  <si>
    <t>352250 Itapevi</t>
  </si>
  <si>
    <t>352260 Itapira</t>
  </si>
  <si>
    <t>352265 Itapirapuã Paulista</t>
  </si>
  <si>
    <t>352270 Itápolis</t>
  </si>
  <si>
    <t>352280 Itaporanga</t>
  </si>
  <si>
    <t>352290 Itapuí</t>
  </si>
  <si>
    <t>352300 Itapura</t>
  </si>
  <si>
    <t>352310 Itaquaquecetuba</t>
  </si>
  <si>
    <t>352320 Itararé</t>
  </si>
  <si>
    <t>352330 Itariri</t>
  </si>
  <si>
    <t>352340 Itatiba</t>
  </si>
  <si>
    <t>352350 Itatinga</t>
  </si>
  <si>
    <t>352360 Itirapina</t>
  </si>
  <si>
    <t>352370 Itirapuã</t>
  </si>
  <si>
    <t>352380 Itobi</t>
  </si>
  <si>
    <t>352390 Itu</t>
  </si>
  <si>
    <t>352400 Itupeva</t>
  </si>
  <si>
    <t>352410 Ituverava</t>
  </si>
  <si>
    <t>352420 Jaborandi</t>
  </si>
  <si>
    <t>352430 Jaboticabal</t>
  </si>
  <si>
    <t>352440 Jacareí</t>
  </si>
  <si>
    <t>352450 Jaci</t>
  </si>
  <si>
    <t>352460 Jacupiranga</t>
  </si>
  <si>
    <t>352470 Jaguariúna</t>
  </si>
  <si>
    <t>352480 Jales</t>
  </si>
  <si>
    <t>352490 Jambeiro</t>
  </si>
  <si>
    <t>352500 Jandira</t>
  </si>
  <si>
    <t>352510 Jardinópolis</t>
  </si>
  <si>
    <t>352520 Jarinu</t>
  </si>
  <si>
    <t>352530 Jaú</t>
  </si>
  <si>
    <t>352540 Jeriquara</t>
  </si>
  <si>
    <t>352550 Joanópolis</t>
  </si>
  <si>
    <t>352560 João Ramalho</t>
  </si>
  <si>
    <t>352570 José Bonifácio</t>
  </si>
  <si>
    <t>352580 Júlio Mesquita</t>
  </si>
  <si>
    <t>352585 Jumirim</t>
  </si>
  <si>
    <t>352590 Jundiaí</t>
  </si>
  <si>
    <t>352600 Junqueirópolis</t>
  </si>
  <si>
    <t>352610 Juquiá</t>
  </si>
  <si>
    <t>352620 Juquitiba</t>
  </si>
  <si>
    <t>352630 Lagoinha</t>
  </si>
  <si>
    <t>352640 Laranjal Paulista</t>
  </si>
  <si>
    <t>352650 Lavínia</t>
  </si>
  <si>
    <t>352660 Lavrinhas</t>
  </si>
  <si>
    <t>352670 Leme</t>
  </si>
  <si>
    <t>352680 Lençóis Paulista</t>
  </si>
  <si>
    <t>352690 Limeira</t>
  </si>
  <si>
    <t>352700 Lindóia</t>
  </si>
  <si>
    <t>352710 Lins</t>
  </si>
  <si>
    <t>352720 Lorena</t>
  </si>
  <si>
    <t>352725 Lourdes</t>
  </si>
  <si>
    <t>352730 Louveira</t>
  </si>
  <si>
    <t>352740 Lucélia</t>
  </si>
  <si>
    <t>352750 Lucianópolis</t>
  </si>
  <si>
    <t>352760 Luís Antônio</t>
  </si>
  <si>
    <t>352770 Luiziânia</t>
  </si>
  <si>
    <t>352780 Lupércio</t>
  </si>
  <si>
    <t>352790 Lutécia</t>
  </si>
  <si>
    <t>352800 Macatuba</t>
  </si>
  <si>
    <t>352810 Macaubal</t>
  </si>
  <si>
    <t>352820 Macedônia</t>
  </si>
  <si>
    <t>352830 Magda</t>
  </si>
  <si>
    <t>352840 Mairinque</t>
  </si>
  <si>
    <t>352850 Mairiporã</t>
  </si>
  <si>
    <t>352860 Manduri</t>
  </si>
  <si>
    <t>352870 Marabá Paulista</t>
  </si>
  <si>
    <t>352880 Maracaí</t>
  </si>
  <si>
    <t>352885 Marapoama</t>
  </si>
  <si>
    <t>352890 Mariápolis</t>
  </si>
  <si>
    <t>352900 Marília</t>
  </si>
  <si>
    <t>352910 Marinópolis</t>
  </si>
  <si>
    <t>352920 Martinópolis</t>
  </si>
  <si>
    <t>352930 Matão</t>
  </si>
  <si>
    <t>352940 Mauá</t>
  </si>
  <si>
    <t>352950 Mendonça</t>
  </si>
  <si>
    <t>352960 Meridiano</t>
  </si>
  <si>
    <t>352965 Mesópolis</t>
  </si>
  <si>
    <t>352970 Miguelópolis</t>
  </si>
  <si>
    <t>352980 Mineiros do Tietê</t>
  </si>
  <si>
    <t>353000 Mira Estrela</t>
  </si>
  <si>
    <t>352990 Miracatu</t>
  </si>
  <si>
    <t>353010 Mirandópolis</t>
  </si>
  <si>
    <t>353020 Mirante do Paranapanema</t>
  </si>
  <si>
    <t>353030 Mirassol</t>
  </si>
  <si>
    <t>353040 Mirassolândia</t>
  </si>
  <si>
    <t>353050 Mococa</t>
  </si>
  <si>
    <t>353060 Mogi das Cruzes</t>
  </si>
  <si>
    <t>353070 Mogi Guaçu</t>
  </si>
  <si>
    <t>353080 Moji Mirim</t>
  </si>
  <si>
    <t>353090 Mombuca</t>
  </si>
  <si>
    <t>353100 Monções</t>
  </si>
  <si>
    <t>353110 Mongaguá</t>
  </si>
  <si>
    <t>353120 Monte Alegre do Sul</t>
  </si>
  <si>
    <t>353130 Monte Alto</t>
  </si>
  <si>
    <t>353140 Monte Aprazível</t>
  </si>
  <si>
    <t>353150 Monte Azul Paulista</t>
  </si>
  <si>
    <t>353160 Monte Castelo</t>
  </si>
  <si>
    <t>353180 Monte Mor</t>
  </si>
  <si>
    <t>353170 Monteiro Lobato</t>
  </si>
  <si>
    <t>353190 Morro Agudo</t>
  </si>
  <si>
    <t>353200 Morungaba</t>
  </si>
  <si>
    <t>353205 Motuca</t>
  </si>
  <si>
    <t>353210 Murutinga do Sul</t>
  </si>
  <si>
    <t>353215 Nantes</t>
  </si>
  <si>
    <t>353220 Narandiba</t>
  </si>
  <si>
    <t>353230 Natividade da Serra</t>
  </si>
  <si>
    <t>353240 Nazaré Paulista</t>
  </si>
  <si>
    <t>353250 Neves Paulista</t>
  </si>
  <si>
    <t>353260 Nhandeara</t>
  </si>
  <si>
    <t>353270 Nipoã</t>
  </si>
  <si>
    <t>353280 Nova Aliança</t>
  </si>
  <si>
    <t>353282 Nova Campina</t>
  </si>
  <si>
    <t>353284 Nova Canaã Paulista</t>
  </si>
  <si>
    <t>353286 Nova Castilho</t>
  </si>
  <si>
    <t>353290 Nova Europa</t>
  </si>
  <si>
    <t>353300 Nova Granada</t>
  </si>
  <si>
    <t>353310 Nova Guataporanga</t>
  </si>
  <si>
    <t>353320 Nova Independência</t>
  </si>
  <si>
    <t>353330 Nova Luzitânia</t>
  </si>
  <si>
    <t>353340 Nova Odessa</t>
  </si>
  <si>
    <t>353325 Novais</t>
  </si>
  <si>
    <t>353350 Novo Horizonte</t>
  </si>
  <si>
    <t>353360 Nuporanga</t>
  </si>
  <si>
    <t>353370 Ocauçu</t>
  </si>
  <si>
    <t>353380 Óleo</t>
  </si>
  <si>
    <t>353390 Olímpia</t>
  </si>
  <si>
    <t>353400 Onda Verde</t>
  </si>
  <si>
    <t>353410 Oriente</t>
  </si>
  <si>
    <t>353420 Orindiúva</t>
  </si>
  <si>
    <t>353430 Orlândia</t>
  </si>
  <si>
    <t>353440 Osasco</t>
  </si>
  <si>
    <t>353450 Oscar Bressane</t>
  </si>
  <si>
    <t>353460 Osvaldo Cruz</t>
  </si>
  <si>
    <t>353470 Ourinhos</t>
  </si>
  <si>
    <t>353480 Ouro Verde</t>
  </si>
  <si>
    <t>353475 Ouroeste</t>
  </si>
  <si>
    <t>353490 Pacaembu</t>
  </si>
  <si>
    <t>353500 Palestina</t>
  </si>
  <si>
    <t>353510 Palmares Paulista</t>
  </si>
  <si>
    <t>353520 Palmeira d'Oeste</t>
  </si>
  <si>
    <t>353530 Palmital</t>
  </si>
  <si>
    <t>353540 Panorama</t>
  </si>
  <si>
    <t>353550 Paraguaçu Paulista</t>
  </si>
  <si>
    <t>353560 Paraibuna</t>
  </si>
  <si>
    <t>353570 Paraíso</t>
  </si>
  <si>
    <t>353580 Paranapanema</t>
  </si>
  <si>
    <t>353590 Paranapuã</t>
  </si>
  <si>
    <t>353600 Parapuã</t>
  </si>
  <si>
    <t>353610 Pardinho</t>
  </si>
  <si>
    <t>353620 Pariquera-Açu</t>
  </si>
  <si>
    <t>353625 Parisi</t>
  </si>
  <si>
    <t>353630 Patrocínio Paulista</t>
  </si>
  <si>
    <t>353640 Paulicéia</t>
  </si>
  <si>
    <t>353650 Paulínia</t>
  </si>
  <si>
    <t>353657 Paulistânia</t>
  </si>
  <si>
    <t>353660 Paulo de Faria</t>
  </si>
  <si>
    <t>353670 Pederneiras</t>
  </si>
  <si>
    <t>353680 Pedra Bela</t>
  </si>
  <si>
    <t>353690 Pedranópolis</t>
  </si>
  <si>
    <t>353700 Pedregulho</t>
  </si>
  <si>
    <t>353710 Pedreira</t>
  </si>
  <si>
    <t>353715 Pedrinhas Paulista</t>
  </si>
  <si>
    <t>353720 Pedro de Toledo</t>
  </si>
  <si>
    <t>353730 Penápolis</t>
  </si>
  <si>
    <t>353740 Pereira Barreto</t>
  </si>
  <si>
    <t>353750 Pereiras</t>
  </si>
  <si>
    <t>353760 Peruíbe</t>
  </si>
  <si>
    <t>353770 Piacatu</t>
  </si>
  <si>
    <t>353780 Piedade</t>
  </si>
  <si>
    <t>353790 Pilar do Sul</t>
  </si>
  <si>
    <t>353800 Pindamonhangaba</t>
  </si>
  <si>
    <t>353810 Pindorama</t>
  </si>
  <si>
    <t>353820 Pinhalzinho</t>
  </si>
  <si>
    <t>353830 Piquerobi</t>
  </si>
  <si>
    <t>353850 Piquete</t>
  </si>
  <si>
    <t>353860 Piracaia</t>
  </si>
  <si>
    <t>353870 Piracicaba</t>
  </si>
  <si>
    <t>353880 Piraju</t>
  </si>
  <si>
    <t>353890 Pirajuí</t>
  </si>
  <si>
    <t>353900 Pirangi</t>
  </si>
  <si>
    <t>353910 Pirapora do Bom Jesus</t>
  </si>
  <si>
    <t>353920 Pirapozinho</t>
  </si>
  <si>
    <t>353930 Pirassununga</t>
  </si>
  <si>
    <t>353940 Piratininga</t>
  </si>
  <si>
    <t>353950 Pitangueiras</t>
  </si>
  <si>
    <t>353960 Planalto</t>
  </si>
  <si>
    <t>353970 Platina</t>
  </si>
  <si>
    <t>353980 Poá</t>
  </si>
  <si>
    <t>353990 Poloni</t>
  </si>
  <si>
    <t>354000 Pompéia</t>
  </si>
  <si>
    <t>354010 Pongaí</t>
  </si>
  <si>
    <t>354020 Pontal</t>
  </si>
  <si>
    <t>354025 Pontalinda</t>
  </si>
  <si>
    <t>354030 Pontes Gestal</t>
  </si>
  <si>
    <t>354040 Populina</t>
  </si>
  <si>
    <t>354050 Porangaba</t>
  </si>
  <si>
    <t>354060 Porto Feliz</t>
  </si>
  <si>
    <t>354070 Porto Ferreira</t>
  </si>
  <si>
    <t>354075 Potim</t>
  </si>
  <si>
    <t>354080 Potirendaba</t>
  </si>
  <si>
    <t>354085 Pracinha</t>
  </si>
  <si>
    <t>354090 Pradópolis</t>
  </si>
  <si>
    <t>354100 Praia Grande</t>
  </si>
  <si>
    <t>354105 Pratânia</t>
  </si>
  <si>
    <t>354110 Presidente Alves</t>
  </si>
  <si>
    <t>354120 Presidente Bernardes</t>
  </si>
  <si>
    <t>354130 Presidente Epitácio</t>
  </si>
  <si>
    <t>354140 Presidente Prudente</t>
  </si>
  <si>
    <t>354150 Presidente Venceslau</t>
  </si>
  <si>
    <t>354160 Promissão</t>
  </si>
  <si>
    <t>354165 Quadra</t>
  </si>
  <si>
    <t>354170 Quatá</t>
  </si>
  <si>
    <t>354180 Queiroz</t>
  </si>
  <si>
    <t>354190 Queluz</t>
  </si>
  <si>
    <t>354200 Quintana</t>
  </si>
  <si>
    <t>354210 Rafard</t>
  </si>
  <si>
    <t>354220 Rancharia</t>
  </si>
  <si>
    <t>354230 Redenção da Serra</t>
  </si>
  <si>
    <t>354240 Regente Feijó</t>
  </si>
  <si>
    <t>354250 Reginópolis</t>
  </si>
  <si>
    <t>354260 Registro</t>
  </si>
  <si>
    <t>354270 Restinga</t>
  </si>
  <si>
    <t>354280 Ribeira</t>
  </si>
  <si>
    <t>354290 Ribeirão Bonito</t>
  </si>
  <si>
    <t>354300 Ribeirão Branco</t>
  </si>
  <si>
    <t>354310 Ribeirão Corrente</t>
  </si>
  <si>
    <t>354320 Ribeirão do Sul</t>
  </si>
  <si>
    <t>354323 Ribeirão dos Índios</t>
  </si>
  <si>
    <t>354325 Ribeirão Grande</t>
  </si>
  <si>
    <t>354330 Ribeirão Pires</t>
  </si>
  <si>
    <t>354340 Ribeirão Preto</t>
  </si>
  <si>
    <t>354360 Rifaina</t>
  </si>
  <si>
    <t>354370 Rincão</t>
  </si>
  <si>
    <t>354380 Rinópolis</t>
  </si>
  <si>
    <t>354390 Rio Claro</t>
  </si>
  <si>
    <t>354400 Rio das Pedras</t>
  </si>
  <si>
    <t>354410 Rio Grande da Serra</t>
  </si>
  <si>
    <t>354420 Riolândia</t>
  </si>
  <si>
    <t>354350 Riversul</t>
  </si>
  <si>
    <t>354425 Rosana</t>
  </si>
  <si>
    <t>354430 Roseira</t>
  </si>
  <si>
    <t>354440 Rubiácea</t>
  </si>
  <si>
    <t>354450 Rubinéia</t>
  </si>
  <si>
    <t>354460 Sabino</t>
  </si>
  <si>
    <t>354470 Sagres</t>
  </si>
  <si>
    <t>354480 Sales</t>
  </si>
  <si>
    <t>354490 Sales Oliveira</t>
  </si>
  <si>
    <t>354500 Salesópolis</t>
  </si>
  <si>
    <t>354510 Salmourão</t>
  </si>
  <si>
    <t>354515 Saltinho</t>
  </si>
  <si>
    <t>354520 Salto</t>
  </si>
  <si>
    <t>354530 Salto de Pirapora</t>
  </si>
  <si>
    <t>354540 Salto Grande</t>
  </si>
  <si>
    <t>354550 Sandovalina</t>
  </si>
  <si>
    <t>354560 Santa Adélia</t>
  </si>
  <si>
    <t>354570 Santa Albertina</t>
  </si>
  <si>
    <t>354580 Santa Bárbara d'Oeste</t>
  </si>
  <si>
    <t>354600 Santa Branca</t>
  </si>
  <si>
    <t>354610 Santa Clara d'Oeste</t>
  </si>
  <si>
    <t>354620 Santa Cruz da Conceição</t>
  </si>
  <si>
    <t>354625 Santa Cruz da Esperança</t>
  </si>
  <si>
    <t>354630 Santa Cruz das Palmeiras</t>
  </si>
  <si>
    <t>354640 Santa Cruz do Rio Pardo</t>
  </si>
  <si>
    <t>354650 Santa Ernestina</t>
  </si>
  <si>
    <t>354660 Santa Fé do Sul</t>
  </si>
  <si>
    <t>354670 Santa Gertrudes</t>
  </si>
  <si>
    <t>354680 Santa Isabel</t>
  </si>
  <si>
    <t>354690 Santa Lúcia</t>
  </si>
  <si>
    <t>354700 Santa Maria da Serra</t>
  </si>
  <si>
    <t>354710 Santa Mercedes</t>
  </si>
  <si>
    <t>354740 Santa Rita d'Oeste</t>
  </si>
  <si>
    <t>354750 Santa Rita do Passa Quatro</t>
  </si>
  <si>
    <t>354760 Santa Rosa de Viterbo</t>
  </si>
  <si>
    <t>354765 Santa Salete</t>
  </si>
  <si>
    <t>354720 Santana da Ponte Pensa</t>
  </si>
  <si>
    <t>354730 Santana de Parnaíba</t>
  </si>
  <si>
    <t>354770 Santo Anastácio</t>
  </si>
  <si>
    <t>354780 Santo André</t>
  </si>
  <si>
    <t>354790 Santo Antônio da Alegria</t>
  </si>
  <si>
    <t>354800 Santo Antônio de Posse</t>
  </si>
  <si>
    <t>354805 Santo Antônio do Aracanguá</t>
  </si>
  <si>
    <t>354810 Santo Antônio do Jardim</t>
  </si>
  <si>
    <t>354820 Santo Antônio do Pinhal</t>
  </si>
  <si>
    <t>354830 Santo Expedito</t>
  </si>
  <si>
    <t>354840 Santópolis do Aguapeí</t>
  </si>
  <si>
    <t>354850 Santos</t>
  </si>
  <si>
    <t>354860 São Bento do Sapucaí</t>
  </si>
  <si>
    <t>354870 São Bernardo do Campo</t>
  </si>
  <si>
    <t>354880 São Caetano do Sul</t>
  </si>
  <si>
    <t>354890 São Carlos</t>
  </si>
  <si>
    <t>354900 São Francisco</t>
  </si>
  <si>
    <t>354910 São João da Boa Vista</t>
  </si>
  <si>
    <t>354920 São João das Duas Pontes</t>
  </si>
  <si>
    <t>354925 São João de Iracema</t>
  </si>
  <si>
    <t>354930 São João do Pau d'Alho</t>
  </si>
  <si>
    <t>354940 São Joaquim da Barra</t>
  </si>
  <si>
    <t>354950 São José da Bela Vista</t>
  </si>
  <si>
    <t>354960 São José do Barreiro</t>
  </si>
  <si>
    <t>354970 São José do Rio Pardo</t>
  </si>
  <si>
    <t>354980 São José do Rio Preto</t>
  </si>
  <si>
    <t>354990 São José dos Campos</t>
  </si>
  <si>
    <t>354995 São Lourenço da Serra</t>
  </si>
  <si>
    <t>355000 São Luís do Paraitinga</t>
  </si>
  <si>
    <t>355010 São Manuel</t>
  </si>
  <si>
    <t>355020 São Miguel Arcanjo</t>
  </si>
  <si>
    <t>355030 São Paulo</t>
  </si>
  <si>
    <t>355040 São Pedro</t>
  </si>
  <si>
    <t>355050 São Pedro do Turvo</t>
  </si>
  <si>
    <t>355060 São Roque</t>
  </si>
  <si>
    <t>355070 São Sebastião</t>
  </si>
  <si>
    <t>355080 São Sebastião da Grama</t>
  </si>
  <si>
    <t>355090 São Simão</t>
  </si>
  <si>
    <t>355100 São Vicente</t>
  </si>
  <si>
    <t>355110 Sarapuí</t>
  </si>
  <si>
    <t>355120 Sarutaiá</t>
  </si>
  <si>
    <t>355130 Sebastianópolis do Sul</t>
  </si>
  <si>
    <t>355140 Serra Azul</t>
  </si>
  <si>
    <t>355160 Serra Negra</t>
  </si>
  <si>
    <t>355150 Serrana</t>
  </si>
  <si>
    <t>355170 Sertãozinho</t>
  </si>
  <si>
    <t>355180 Sete Barras</t>
  </si>
  <si>
    <t>355190 Severínia</t>
  </si>
  <si>
    <t>355200 Silveiras</t>
  </si>
  <si>
    <t>355210 Socorro</t>
  </si>
  <si>
    <t>355220 Sorocaba</t>
  </si>
  <si>
    <t>355230 Sud Mennucci</t>
  </si>
  <si>
    <t>355240 Sumaré</t>
  </si>
  <si>
    <t>355255 Suzanápolis</t>
  </si>
  <si>
    <t>355250 Suzano</t>
  </si>
  <si>
    <t>355260 Tabapuã</t>
  </si>
  <si>
    <t>355270 Tabatinga</t>
  </si>
  <si>
    <t>355280 Taboão da Serra</t>
  </si>
  <si>
    <t>355290 Taciba</t>
  </si>
  <si>
    <t>355300 Taguaí</t>
  </si>
  <si>
    <t>355310 Taiaçu</t>
  </si>
  <si>
    <t>355320 Taiúva</t>
  </si>
  <si>
    <t>355330 Tambaú</t>
  </si>
  <si>
    <t>355340 Tanabi</t>
  </si>
  <si>
    <t>355350 Tapiraí</t>
  </si>
  <si>
    <t>355360 Tapiratiba</t>
  </si>
  <si>
    <t>355365 Taquaral</t>
  </si>
  <si>
    <t>355370 Taquaritinga</t>
  </si>
  <si>
    <t>355380 Taquarituba</t>
  </si>
  <si>
    <t>355385 Taquarivaí</t>
  </si>
  <si>
    <t>355390 Tarabai</t>
  </si>
  <si>
    <t>355395 Tarumã</t>
  </si>
  <si>
    <t>355400 Tatuí</t>
  </si>
  <si>
    <t>355410 Taubaté</t>
  </si>
  <si>
    <t>355420 Tejupá</t>
  </si>
  <si>
    <t>355430 Teodoro Sampaio</t>
  </si>
  <si>
    <t>355440 Terra Roxa</t>
  </si>
  <si>
    <t>355450 Tietê</t>
  </si>
  <si>
    <t>355460 Timburi</t>
  </si>
  <si>
    <t>355465 Torre de Pedra</t>
  </si>
  <si>
    <t>355470 Torrinha</t>
  </si>
  <si>
    <t>355475 Trabiju</t>
  </si>
  <si>
    <t>355480 Tremembé</t>
  </si>
  <si>
    <t>355490 Três Fronteiras</t>
  </si>
  <si>
    <t>355495 Tuiuti</t>
  </si>
  <si>
    <t>355500 Tupã</t>
  </si>
  <si>
    <t>355510 Tupi Paulista</t>
  </si>
  <si>
    <t>355520 Turiúba</t>
  </si>
  <si>
    <t>355530 Turmalina</t>
  </si>
  <si>
    <t>355535 Ubarana</t>
  </si>
  <si>
    <t>355540 Ubatuba</t>
  </si>
  <si>
    <t>355550 Ubirajara</t>
  </si>
  <si>
    <t>355560 Uchoa</t>
  </si>
  <si>
    <t>355570 União Paulista</t>
  </si>
  <si>
    <t>355580 Urânia</t>
  </si>
  <si>
    <t>355590 Uru</t>
  </si>
  <si>
    <t>355600 Urupês</t>
  </si>
  <si>
    <t>355610 Valentim Gentil</t>
  </si>
  <si>
    <t>355620 Valinhos</t>
  </si>
  <si>
    <t>355630 Valparaíso</t>
  </si>
  <si>
    <t>355635 Vargem</t>
  </si>
  <si>
    <t>355640 Vargem Grande do Sul</t>
  </si>
  <si>
    <t>355645 Vargem Grande Paulista</t>
  </si>
  <si>
    <t>355650 Várzea Paulista</t>
  </si>
  <si>
    <t>355660 Vera Cruz</t>
  </si>
  <si>
    <t>355670 Vinhedo</t>
  </si>
  <si>
    <t>355680 Viradouro</t>
  </si>
  <si>
    <t>355690 Vista Alegre do Alto</t>
  </si>
  <si>
    <t>355695 Vitória Brasil</t>
  </si>
  <si>
    <t>355700 Votorantim</t>
  </si>
  <si>
    <t>355710 Votuporanga</t>
  </si>
  <si>
    <t>355715 Zacarias</t>
  </si>
  <si>
    <t>Pariquera Aço e Ilha comprida</t>
  </si>
  <si>
    <t>Os agendamentos são feitos via sistema de regulação municipal</t>
  </si>
  <si>
    <t>MICROONIBIUS
( 29 lugares)</t>
  </si>
  <si>
    <t>35013 MANANCIAIS Total</t>
  </si>
  <si>
    <t>RRAS 04 Total</t>
  </si>
  <si>
    <t>35061 VALE DO JURUMIRIM Total</t>
  </si>
  <si>
    <t>35062 BAURU Total</t>
  </si>
  <si>
    <t>35063 POLO CUESTA Total</t>
  </si>
  <si>
    <t>35064 JAU Total</t>
  </si>
  <si>
    <t>35065 LINS Total</t>
  </si>
  <si>
    <t>RRAS 09 Total</t>
  </si>
  <si>
    <t>35091 ADAMANTINA Total</t>
  </si>
  <si>
    <t>35092 ASSIS Total</t>
  </si>
  <si>
    <t>35093 MARILIA Total</t>
  </si>
  <si>
    <t>35094 OURINHOS Total</t>
  </si>
  <si>
    <t>35095 TUPA Total</t>
  </si>
  <si>
    <t>RRAS 10 Total</t>
  </si>
  <si>
    <t>35111 ALTA PAULISTA Total</t>
  </si>
  <si>
    <t>35112 ALTA SOROCABANA Total</t>
  </si>
  <si>
    <t>35113 ALTO CAPIVARI Total</t>
  </si>
  <si>
    <t>35114 EXTREMO OESTE PAULISTA Total</t>
  </si>
  <si>
    <t>35115 PONTAL DO PARANAPANEMA Total</t>
  </si>
  <si>
    <t>RRAS 11 Total</t>
  </si>
  <si>
    <t>35151 CATANDUVA Total</t>
  </si>
  <si>
    <t>35152 SANTA FE DO SUL Total</t>
  </si>
  <si>
    <t>35153 JALES Total</t>
  </si>
  <si>
    <t>35154 FERNANDOPOLIS Total</t>
  </si>
  <si>
    <t>35155 SAO JOSE DO RIO PRETO Total</t>
  </si>
  <si>
    <t>35156 JOSE BONIFACIO Total</t>
  </si>
  <si>
    <t>35157 VOTUPORANGA Total</t>
  </si>
  <si>
    <t>RRAS 12 Total</t>
  </si>
  <si>
    <t>35051 NORTE - BARRETOS Total</t>
  </si>
  <si>
    <t>35052 SUL - BARRETOS Total</t>
  </si>
  <si>
    <t>35081 TRES COLINAS Total</t>
  </si>
  <si>
    <t>35082 ALTA ANHANGUERA Total</t>
  </si>
  <si>
    <t>35083 ALTA MOGIANA Total</t>
  </si>
  <si>
    <t>35131 HORIZONTE VERDE Total</t>
  </si>
  <si>
    <t>35132 AQUIFERO GUARANI Total</t>
  </si>
  <si>
    <t>35133 VALE DAS CACHOEIRAS Total</t>
  </si>
  <si>
    <t>RRAS 13 Total</t>
  </si>
  <si>
    <t>35101 ARARAS Total</t>
  </si>
  <si>
    <t>35103 PIRACICABA Total</t>
  </si>
  <si>
    <t>35104 RIO CLARO Total</t>
  </si>
  <si>
    <t>RRAS 14 Total</t>
  </si>
  <si>
    <t>35074 CIRCUITO DAS AGUAS Total</t>
  </si>
  <si>
    <t>35142 MANTIQUEIRA Total</t>
  </si>
  <si>
    <t>35143 RIO PARDO Total</t>
  </si>
  <si>
    <t>RRAS 15 Total</t>
  </si>
  <si>
    <t>35172 CIRC. DA FE/V.HISTORICO Total</t>
  </si>
  <si>
    <t>35174 V. PARAIBA-REG. SERRANA Total</t>
  </si>
  <si>
    <t>RRAS 17 Total</t>
  </si>
  <si>
    <t>35031 CENTRAL DO DRS III Total</t>
  </si>
  <si>
    <t>35033 NOROESTE DO DRS III Total</t>
  </si>
  <si>
    <t>35034 CORACAO DO DRS III Total</t>
  </si>
  <si>
    <t>RRAS 18 Total</t>
  </si>
  <si>
    <t>35021 CENTRAL DO DRS II Total</t>
  </si>
  <si>
    <t>35022 LAGOS DO DRS II Total</t>
  </si>
  <si>
    <t>35023 CONSORCIOS DO DRS II Total</t>
  </si>
  <si>
    <t>RRAS 19 Total</t>
  </si>
  <si>
    <t>Os agendamentos são feitos via SIRESP</t>
  </si>
  <si>
    <t>35015 GRANDE ABC Total</t>
  </si>
  <si>
    <t>RRAS 01 Total</t>
  </si>
  <si>
    <t>35011 ALTO DO TIETE Total</t>
  </si>
  <si>
    <t>RRAS 02 Total</t>
  </si>
  <si>
    <t>35012 FRANCO DA ROCHA Total</t>
  </si>
  <si>
    <t>RRAS 03 Total</t>
  </si>
  <si>
    <t>35014 ROTA DOS BANDEIRANTES Total</t>
  </si>
  <si>
    <t>RRAS 05 Total</t>
  </si>
  <si>
    <t>35016 SAO PAULO Total</t>
  </si>
  <si>
    <t>RRAS 06 Total</t>
  </si>
  <si>
    <t>35102 LIMEIRA Total</t>
  </si>
  <si>
    <t>35072 REG METRO CAMPINAS Total</t>
  </si>
  <si>
    <t>35141 BAIXA MOGIANA Total</t>
  </si>
  <si>
    <t>35071 BRAGANCA Total</t>
  </si>
  <si>
    <t>35073 JUNDIAI Total</t>
  </si>
  <si>
    <t>RRAS 16 Total</t>
  </si>
  <si>
    <t>35171 ALTO VALE DO PARAIBA Total</t>
  </si>
  <si>
    <t>35173 LITORAL NORTE Total</t>
  </si>
  <si>
    <t>A estimativa de pessoas a serem transportadas MÊS, considerou os pacientes (ano base 2025) + os acompanhamentes previstos na portaria ( 100% acompanhante para RT e 10% de acompanhante para HD)</t>
  </si>
  <si>
    <t>Ambulancia será utilizada para transportar pacientes do municipio de pariquera Açu e retaguarda para Ilha Comprida</t>
  </si>
  <si>
    <t>Barra do Turvo, Ilha comprida, Sete Barras e Registro sendo que barra do turvo a distancia é de 144 KM, registro 300 km</t>
  </si>
  <si>
    <t xml:space="preserve">a gestao será feita por um consórcio intermunicipal. </t>
  </si>
  <si>
    <t>INFORMAÇÕES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</si>
</sst>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6" formatCode="&quot;R$&quot;\ #,##0;[Red]\-&quot;R$&quot;\ #,##0"/>
    <numFmt numFmtId="8" formatCode="&quot;R$&quot;\ #,##0.00;[Red]\-&quot;R$&quot;\ #,##0.00"/>
    <numFmt numFmtId="44" formatCode="_-&quot;R$&quot;\ * #,##0.00_-;\-&quot;R$&quot;\ * #,##0.00_-;_-&quot;R$&quot;\ * &quot;-&quot;??_-;_-@_-"/>
    <numFmt numFmtId="164" formatCode="#,##0_ ;[Red]\-#,##0\ "/>
    <numFmt numFmtId="165" formatCode="#,##0.00_ ;[Red]\-#,##0.00\ "/>
  </numFmts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8"/>
      <color theme="1" tint="4.9989318521683403E-2"/>
      <name val="Calibri"/>
      <family val="2"/>
      <scheme val="minor"/>
    </font>
    <font>
      <sz val="11"/>
      <color theme="1" tint="4.9989318521683403E-2"/>
      <name val="Calibri"/>
      <family val="2"/>
      <scheme val="minor"/>
    </font>
    <font>
      <b/>
      <sz val="11"/>
      <color theme="1" tint="4.9989318521683403E-2"/>
      <name val="Calibri"/>
      <family val="2"/>
      <scheme val="minor"/>
    </font>
    <font>
      <b/>
      <sz val="16"/>
      <color rgb="FFFF0000"/>
      <name val="Calibri"/>
      <family val="2"/>
      <scheme val="minor"/>
    </font>
    <font>
      <sz val="22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5"/>
      <color theme="1"/>
      <name val="Calibri"/>
      <family val="2"/>
      <scheme val="minor"/>
    </font>
    <font>
      <sz val="15"/>
      <color theme="1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92D050"/>
        <bgColor indexed="64"/>
      </patternFill>
    </fill>
  </fills>
  <borders count="6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/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/>
      <top style="medium">
        <color indexed="64"/>
      </top>
      <bottom/>
      <diagonal/>
    </border>
    <border>
      <left style="hair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389">
    <xf numFmtId="0" fontId="0" fillId="0" borderId="0" xfId="0"/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/>
    <xf numFmtId="0" fontId="0" fillId="0" borderId="0" xfId="0" applyAlignment="1">
      <alignment wrapText="1"/>
    </xf>
    <xf numFmtId="3" fontId="0" fillId="0" borderId="0" xfId="0" applyNumberFormat="1" applyAlignment="1">
      <alignment wrapText="1"/>
    </xf>
    <xf numFmtId="0" fontId="0" fillId="0" borderId="0" xfId="0" pivotButton="1"/>
    <xf numFmtId="44" fontId="0" fillId="0" borderId="0" xfId="1" applyFont="1" applyAlignment="1">
      <alignment wrapText="1"/>
    </xf>
    <xf numFmtId="0" fontId="0" fillId="0" borderId="0" xfId="0" applyAlignment="1">
      <alignment horizontal="center" wrapText="1"/>
    </xf>
    <xf numFmtId="3" fontId="0" fillId="0" borderId="3" xfId="0" applyNumberFormat="1" applyBorder="1" applyAlignment="1">
      <alignment wrapText="1"/>
    </xf>
    <xf numFmtId="0" fontId="0" fillId="0" borderId="3" xfId="0" applyBorder="1" applyAlignment="1">
      <alignment wrapText="1"/>
    </xf>
    <xf numFmtId="3" fontId="0" fillId="3" borderId="3" xfId="0" applyNumberFormat="1" applyFill="1" applyBorder="1" applyAlignment="1">
      <alignment wrapText="1"/>
    </xf>
    <xf numFmtId="0" fontId="0" fillId="2" borderId="3" xfId="0" applyFill="1" applyBorder="1" applyAlignment="1">
      <alignment wrapText="1"/>
    </xf>
    <xf numFmtId="0" fontId="0" fillId="0" borderId="0" xfId="0" pivotButton="1" applyAlignment="1">
      <alignment wrapText="1"/>
    </xf>
    <xf numFmtId="0" fontId="0" fillId="0" borderId="0" xfId="0" applyAlignment="1">
      <alignment horizontal="center"/>
    </xf>
    <xf numFmtId="0" fontId="3" fillId="0" borderId="0" xfId="0" applyFont="1" applyAlignment="1">
      <alignment wrapText="1"/>
    </xf>
    <xf numFmtId="0" fontId="3" fillId="0" borderId="0" xfId="0" applyFont="1" applyAlignment="1">
      <alignment horizontal="center" vertical="center" wrapText="1"/>
    </xf>
    <xf numFmtId="0" fontId="0" fillId="0" borderId="0" xfId="0" pivotButton="1" applyAlignment="1">
      <alignment horizontal="center"/>
    </xf>
    <xf numFmtId="0" fontId="0" fillId="0" borderId="0" xfId="0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3" fontId="0" fillId="0" borderId="4" xfId="0" applyNumberFormat="1" applyBorder="1" applyAlignment="1">
      <alignment horizontal="center" vertical="center" wrapText="1"/>
    </xf>
    <xf numFmtId="0" fontId="3" fillId="5" borderId="6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horizontal="center" vertical="center" wrapText="1"/>
    </xf>
    <xf numFmtId="0" fontId="3" fillId="3" borderId="10" xfId="0" applyFont="1" applyFill="1" applyBorder="1" applyAlignment="1">
      <alignment horizontal="center" vertical="center" wrapText="1"/>
    </xf>
    <xf numFmtId="0" fontId="3" fillId="3" borderId="11" xfId="0" applyFont="1" applyFill="1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6" fontId="0" fillId="0" borderId="13" xfId="0" applyNumberFormat="1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6" fontId="0" fillId="0" borderId="16" xfId="0" applyNumberFormat="1" applyBorder="1" applyAlignment="1">
      <alignment horizontal="center" vertical="center" wrapText="1"/>
    </xf>
    <xf numFmtId="0" fontId="3" fillId="5" borderId="10" xfId="0" applyFont="1" applyFill="1" applyBorder="1" applyAlignment="1">
      <alignment horizontal="center" vertical="center" wrapText="1"/>
    </xf>
    <xf numFmtId="0" fontId="3" fillId="5" borderId="11" xfId="0" applyFont="1" applyFill="1" applyBorder="1" applyAlignment="1">
      <alignment horizontal="center" vertical="center" wrapText="1"/>
    </xf>
    <xf numFmtId="8" fontId="0" fillId="0" borderId="13" xfId="0" applyNumberFormat="1" applyBorder="1" applyAlignment="1">
      <alignment horizontal="center" vertical="center" wrapText="1"/>
    </xf>
    <xf numFmtId="8" fontId="0" fillId="0" borderId="16" xfId="0" applyNumberFormat="1" applyBorder="1" applyAlignment="1">
      <alignment horizontal="center" vertical="center" wrapText="1"/>
    </xf>
    <xf numFmtId="0" fontId="6" fillId="4" borderId="17" xfId="0" applyFont="1" applyFill="1" applyBorder="1" applyAlignment="1">
      <alignment horizontal="center" vertical="center" wrapText="1"/>
    </xf>
    <xf numFmtId="0" fontId="3" fillId="7" borderId="5" xfId="0" applyFont="1" applyFill="1" applyBorder="1" applyAlignment="1">
      <alignment horizontal="center" vertical="center" wrapText="1"/>
    </xf>
    <xf numFmtId="0" fontId="5" fillId="0" borderId="0" xfId="0" applyFont="1"/>
    <xf numFmtId="44" fontId="0" fillId="0" borderId="4" xfId="1" applyFont="1" applyFill="1" applyBorder="1" applyAlignment="1">
      <alignment horizontal="center" vertical="center"/>
    </xf>
    <xf numFmtId="0" fontId="0" fillId="0" borderId="4" xfId="0" applyBorder="1" applyAlignment="1">
      <alignment wrapText="1"/>
    </xf>
    <xf numFmtId="44" fontId="0" fillId="0" borderId="15" xfId="1" applyFont="1" applyBorder="1" applyAlignment="1">
      <alignment horizontal="center" vertical="center" wrapText="1"/>
    </xf>
    <xf numFmtId="0" fontId="0" fillId="0" borderId="0" xfId="0" applyAlignment="1">
      <alignment vertical="center"/>
    </xf>
    <xf numFmtId="44" fontId="0" fillId="0" borderId="0" xfId="1" applyFont="1" applyFill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3" fillId="0" borderId="0" xfId="0" applyFont="1" applyAlignment="1">
      <alignment vertical="center" wrapText="1"/>
    </xf>
    <xf numFmtId="44" fontId="0" fillId="0" borderId="0" xfId="1" applyFont="1" applyFill="1" applyBorder="1" applyAlignment="1">
      <alignment vertical="center" wrapText="1"/>
    </xf>
    <xf numFmtId="44" fontId="0" fillId="0" borderId="0" xfId="1" applyFont="1" applyAlignment="1">
      <alignment horizontal="center" vertical="center" wrapText="1"/>
    </xf>
    <xf numFmtId="44" fontId="3" fillId="3" borderId="8" xfId="1" applyFont="1" applyFill="1" applyBorder="1" applyAlignment="1">
      <alignment horizontal="center" vertical="center" wrapText="1"/>
    </xf>
    <xf numFmtId="44" fontId="3" fillId="6" borderId="8" xfId="1" applyFont="1" applyFill="1" applyBorder="1" applyAlignment="1">
      <alignment horizontal="center" vertical="center" wrapText="1"/>
    </xf>
    <xf numFmtId="0" fontId="0" fillId="3" borderId="7" xfId="0" applyFill="1" applyBorder="1"/>
    <xf numFmtId="0" fontId="0" fillId="6" borderId="7" xfId="0" applyFill="1" applyBorder="1"/>
    <xf numFmtId="0" fontId="0" fillId="10" borderId="12" xfId="0" applyFill="1" applyBorder="1" applyAlignment="1">
      <alignment wrapText="1"/>
    </xf>
    <xf numFmtId="0" fontId="0" fillId="0" borderId="14" xfId="0" applyBorder="1"/>
    <xf numFmtId="44" fontId="1" fillId="10" borderId="6" xfId="1" applyFont="1" applyFill="1" applyBorder="1" applyAlignment="1">
      <alignment horizontal="center" vertical="center" wrapText="1"/>
    </xf>
    <xf numFmtId="44" fontId="1" fillId="10" borderId="4" xfId="1" applyFont="1" applyFill="1" applyBorder="1" applyAlignment="1">
      <alignment horizontal="center" vertical="center"/>
    </xf>
    <xf numFmtId="0" fontId="0" fillId="0" borderId="0" xfId="0" pivotButton="1" applyAlignment="1">
      <alignment horizontal="center" wrapText="1"/>
    </xf>
    <xf numFmtId="44" fontId="0" fillId="0" borderId="18" xfId="1" applyFont="1" applyFill="1" applyBorder="1" applyAlignment="1">
      <alignment horizontal="center" vertical="center"/>
    </xf>
    <xf numFmtId="3" fontId="0" fillId="9" borderId="12" xfId="0" applyNumberFormat="1" applyFill="1" applyBorder="1" applyAlignment="1">
      <alignment horizontal="center" vertical="center"/>
    </xf>
    <xf numFmtId="3" fontId="0" fillId="9" borderId="10" xfId="0" applyNumberFormat="1" applyFill="1" applyBorder="1" applyAlignment="1">
      <alignment horizontal="center" vertical="center"/>
    </xf>
    <xf numFmtId="44" fontId="0" fillId="0" borderId="6" xfId="1" applyFont="1" applyFill="1" applyBorder="1" applyAlignment="1">
      <alignment horizontal="center" vertical="center"/>
    </xf>
    <xf numFmtId="0" fontId="3" fillId="9" borderId="7" xfId="0" applyFont="1" applyFill="1" applyBorder="1" applyAlignment="1">
      <alignment horizontal="center" vertical="center" wrapText="1"/>
    </xf>
    <xf numFmtId="44" fontId="3" fillId="4" borderId="8" xfId="1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 vertical="center"/>
    </xf>
    <xf numFmtId="0" fontId="11" fillId="0" borderId="0" xfId="0" applyFont="1"/>
    <xf numFmtId="0" fontId="11" fillId="0" borderId="0" xfId="0" applyFont="1" applyAlignment="1">
      <alignment wrapText="1"/>
    </xf>
    <xf numFmtId="0" fontId="12" fillId="0" borderId="0" xfId="0" applyFont="1" applyAlignment="1">
      <alignment horizontal="center" vertical="center" wrapText="1"/>
    </xf>
    <xf numFmtId="44" fontId="11" fillId="0" borderId="0" xfId="1" applyFont="1" applyAlignment="1">
      <alignment wrapText="1"/>
    </xf>
    <xf numFmtId="0" fontId="11" fillId="0" borderId="0" xfId="0" pivotButton="1" applyFont="1"/>
    <xf numFmtId="0" fontId="11" fillId="0" borderId="0" xfId="0" applyFont="1" applyAlignment="1">
      <alignment vertical="center"/>
    </xf>
    <xf numFmtId="3" fontId="11" fillId="0" borderId="0" xfId="0" applyNumberFormat="1" applyFont="1" applyAlignment="1">
      <alignment horizontal="center" vertical="center" wrapText="1"/>
    </xf>
    <xf numFmtId="0" fontId="2" fillId="0" borderId="0" xfId="0" pivotButton="1" applyFont="1"/>
    <xf numFmtId="0" fontId="2" fillId="0" borderId="0" xfId="0" applyFont="1"/>
    <xf numFmtId="0" fontId="2" fillId="0" borderId="0" xfId="0" pivotButton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pivotButton="1" applyFont="1" applyAlignment="1">
      <alignment wrapText="1"/>
    </xf>
    <xf numFmtId="0" fontId="3" fillId="0" borderId="5" xfId="0" applyFont="1" applyBorder="1" applyAlignment="1">
      <alignment horizontal="center" vertical="center"/>
    </xf>
    <xf numFmtId="0" fontId="3" fillId="0" borderId="52" xfId="0" applyFont="1" applyBorder="1" applyAlignment="1">
      <alignment horizontal="left" vertical="center"/>
    </xf>
    <xf numFmtId="0" fontId="0" fillId="0" borderId="52" xfId="0" applyBorder="1"/>
    <xf numFmtId="0" fontId="3" fillId="0" borderId="53" xfId="0" applyFont="1" applyBorder="1"/>
    <xf numFmtId="0" fontId="0" fillId="10" borderId="10" xfId="0" applyFill="1" applyBorder="1"/>
    <xf numFmtId="0" fontId="0" fillId="7" borderId="7" xfId="0" applyFill="1" applyBorder="1"/>
    <xf numFmtId="44" fontId="3" fillId="7" borderId="8" xfId="1" applyFont="1" applyFill="1" applyBorder="1" applyAlignment="1">
      <alignment horizontal="center" vertical="center" wrapText="1"/>
    </xf>
    <xf numFmtId="44" fontId="3" fillId="3" borderId="24" xfId="1" applyFont="1" applyFill="1" applyBorder="1" applyAlignment="1">
      <alignment horizontal="center" vertical="center" wrapText="1"/>
    </xf>
    <xf numFmtId="44" fontId="1" fillId="10" borderId="19" xfId="1" applyFont="1" applyFill="1" applyBorder="1" applyAlignment="1">
      <alignment horizontal="center" vertical="center"/>
    </xf>
    <xf numFmtId="44" fontId="0" fillId="0" borderId="21" xfId="1" applyFont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 wrapText="1"/>
    </xf>
    <xf numFmtId="44" fontId="1" fillId="0" borderId="19" xfId="1" applyFont="1" applyBorder="1"/>
    <xf numFmtId="44" fontId="3" fillId="6" borderId="24" xfId="1" applyFont="1" applyFill="1" applyBorder="1" applyAlignment="1">
      <alignment horizontal="center" vertical="center" wrapText="1"/>
    </xf>
    <xf numFmtId="0" fontId="3" fillId="6" borderId="5" xfId="0" applyFont="1" applyFill="1" applyBorder="1" applyAlignment="1">
      <alignment horizontal="center" vertical="center" wrapText="1"/>
    </xf>
    <xf numFmtId="44" fontId="3" fillId="7" borderId="24" xfId="1" applyFont="1" applyFill="1" applyBorder="1" applyAlignment="1">
      <alignment horizontal="center" vertical="center" wrapText="1"/>
    </xf>
    <xf numFmtId="44" fontId="0" fillId="0" borderId="0" xfId="1" applyFont="1" applyAlignment="1">
      <alignment horizontal="center" vertical="center"/>
    </xf>
    <xf numFmtId="44" fontId="1" fillId="11" borderId="22" xfId="1" applyFont="1" applyFill="1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9" fillId="0" borderId="0" xfId="0" applyFont="1" applyAlignment="1">
      <alignment wrapText="1"/>
    </xf>
    <xf numFmtId="3" fontId="0" fillId="9" borderId="30" xfId="0" applyNumberFormat="1" applyFill="1" applyBorder="1" applyAlignment="1">
      <alignment horizontal="center" vertical="center"/>
    </xf>
    <xf numFmtId="0" fontId="0" fillId="0" borderId="0" xfId="0" applyAlignment="1">
      <alignment horizontal="left"/>
    </xf>
    <xf numFmtId="0" fontId="9" fillId="0" borderId="0" xfId="0" applyFont="1"/>
    <xf numFmtId="0" fontId="9" fillId="4" borderId="8" xfId="0" applyFont="1" applyFill="1" applyBorder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44" fontId="9" fillId="4" borderId="8" xfId="1" applyFont="1" applyFill="1" applyBorder="1" applyAlignment="1">
      <alignment vertical="center" wrapText="1"/>
    </xf>
    <xf numFmtId="0" fontId="15" fillId="0" borderId="0" xfId="0" applyFont="1"/>
    <xf numFmtId="0" fontId="1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58" xfId="0" applyFont="1" applyBorder="1" applyAlignment="1">
      <alignment horizontal="center" vertical="center" wrapText="1"/>
    </xf>
    <xf numFmtId="3" fontId="5" fillId="0" borderId="20" xfId="0" applyNumberFormat="1" applyFont="1" applyBorder="1" applyAlignment="1">
      <alignment horizontal="center" vertical="center" wrapText="1"/>
    </xf>
    <xf numFmtId="44" fontId="5" fillId="0" borderId="20" xfId="1" applyFont="1" applyBorder="1" applyAlignment="1">
      <alignment horizontal="center"/>
    </xf>
    <xf numFmtId="0" fontId="5" fillId="0" borderId="0" xfId="0" applyFont="1" applyAlignment="1">
      <alignment vertical="center"/>
    </xf>
    <xf numFmtId="0" fontId="5" fillId="0" borderId="0" xfId="0" applyFont="1" applyAlignment="1">
      <alignment vertical="center" wrapText="1"/>
    </xf>
    <xf numFmtId="0" fontId="5" fillId="0" borderId="27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44" fontId="5" fillId="0" borderId="4" xfId="1" applyFont="1" applyBorder="1" applyAlignment="1">
      <alignment horizontal="center"/>
    </xf>
    <xf numFmtId="0" fontId="5" fillId="0" borderId="0" xfId="0" applyFont="1" applyAlignment="1">
      <alignment horizontal="center" vertical="center" wrapText="1"/>
    </xf>
    <xf numFmtId="0" fontId="5" fillId="0" borderId="25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44" fontId="5" fillId="0" borderId="15" xfId="1" applyFont="1" applyBorder="1" applyAlignment="1">
      <alignment horizontal="center"/>
    </xf>
    <xf numFmtId="0" fontId="9" fillId="9" borderId="5" xfId="0" applyFont="1" applyFill="1" applyBorder="1" applyAlignment="1">
      <alignment horizontal="center" vertical="center" wrapText="1"/>
    </xf>
    <xf numFmtId="0" fontId="9" fillId="4" borderId="29" xfId="0" applyFont="1" applyFill="1" applyBorder="1" applyAlignment="1">
      <alignment horizontal="center" vertical="center" wrapText="1"/>
    </xf>
    <xf numFmtId="0" fontId="9" fillId="4" borderId="24" xfId="0" applyFont="1" applyFill="1" applyBorder="1" applyAlignment="1">
      <alignment horizontal="center" vertical="center" wrapText="1"/>
    </xf>
    <xf numFmtId="0" fontId="9" fillId="0" borderId="0" xfId="0" applyFont="1" applyAlignment="1">
      <alignment horizontal="center"/>
    </xf>
    <xf numFmtId="0" fontId="9" fillId="4" borderId="5" xfId="0" applyFont="1" applyFill="1" applyBorder="1" applyAlignment="1">
      <alignment horizontal="center" vertical="center" wrapText="1"/>
    </xf>
    <xf numFmtId="0" fontId="6" fillId="13" borderId="32" xfId="0" applyFont="1" applyFill="1" applyBorder="1" applyAlignment="1">
      <alignment horizontal="center" vertical="center"/>
    </xf>
    <xf numFmtId="0" fontId="6" fillId="14" borderId="41" xfId="0" applyFont="1" applyFill="1" applyBorder="1" applyAlignment="1">
      <alignment horizontal="center" vertical="center"/>
    </xf>
    <xf numFmtId="44" fontId="5" fillId="0" borderId="58" xfId="1" applyFont="1" applyBorder="1" applyAlignment="1">
      <alignment horizontal="center" vertical="center" wrapText="1"/>
    </xf>
    <xf numFmtId="44" fontId="5" fillId="0" borderId="27" xfId="1" applyFont="1" applyBorder="1" applyAlignment="1">
      <alignment horizontal="center" vertical="center" wrapText="1"/>
    </xf>
    <xf numFmtId="44" fontId="5" fillId="0" borderId="25" xfId="1" applyFont="1" applyBorder="1" applyAlignment="1">
      <alignment horizontal="center" vertical="center" wrapText="1"/>
    </xf>
    <xf numFmtId="44" fontId="5" fillId="0" borderId="58" xfId="1" applyFont="1" applyBorder="1" applyAlignment="1">
      <alignment horizontal="center"/>
    </xf>
    <xf numFmtId="44" fontId="5" fillId="0" borderId="27" xfId="1" applyFont="1" applyBorder="1" applyAlignment="1">
      <alignment horizontal="center"/>
    </xf>
    <xf numFmtId="44" fontId="5" fillId="0" borderId="25" xfId="1" applyFont="1" applyBorder="1" applyAlignment="1">
      <alignment horizontal="center"/>
    </xf>
    <xf numFmtId="44" fontId="9" fillId="4" borderId="29" xfId="1" applyFont="1" applyFill="1" applyBorder="1" applyAlignment="1">
      <alignment vertical="center" wrapText="1"/>
    </xf>
    <xf numFmtId="164" fontId="6" fillId="9" borderId="32" xfId="0" applyNumberFormat="1" applyFont="1" applyFill="1" applyBorder="1" applyAlignment="1">
      <alignment horizontal="center" vertical="center" wrapText="1"/>
    </xf>
    <xf numFmtId="164" fontId="6" fillId="9" borderId="33" xfId="0" applyNumberFormat="1" applyFont="1" applyFill="1" applyBorder="1" applyAlignment="1">
      <alignment horizontal="center" vertical="center" wrapText="1"/>
    </xf>
    <xf numFmtId="164" fontId="6" fillId="9" borderId="41" xfId="0" applyNumberFormat="1" applyFont="1" applyFill="1" applyBorder="1" applyAlignment="1">
      <alignment horizontal="center" vertical="center" wrapText="1"/>
    </xf>
    <xf numFmtId="164" fontId="9" fillId="4" borderId="5" xfId="0" applyNumberFormat="1" applyFont="1" applyFill="1" applyBorder="1" applyAlignment="1">
      <alignment horizontal="center" vertical="center" wrapText="1"/>
    </xf>
    <xf numFmtId="44" fontId="5" fillId="0" borderId="59" xfId="1" applyFont="1" applyBorder="1" applyAlignment="1">
      <alignment horizontal="center" vertical="center" wrapText="1"/>
    </xf>
    <xf numFmtId="44" fontId="5" fillId="0" borderId="19" xfId="1" applyFont="1" applyBorder="1" applyAlignment="1">
      <alignment horizontal="center" vertical="center" wrapText="1"/>
    </xf>
    <xf numFmtId="44" fontId="5" fillId="0" borderId="21" xfId="1" applyFont="1" applyBorder="1" applyAlignment="1">
      <alignment horizontal="center" vertical="center" wrapText="1"/>
    </xf>
    <xf numFmtId="0" fontId="9" fillId="9" borderId="5" xfId="0" applyFont="1" applyFill="1" applyBorder="1" applyAlignment="1">
      <alignment horizontal="center" vertical="center"/>
    </xf>
    <xf numFmtId="0" fontId="9" fillId="4" borderId="1" xfId="0" applyFont="1" applyFill="1" applyBorder="1" applyAlignment="1">
      <alignment wrapText="1"/>
    </xf>
    <xf numFmtId="0" fontId="9" fillId="0" borderId="0" xfId="0" applyFont="1" applyAlignment="1">
      <alignment vertical="center" wrapText="1"/>
    </xf>
    <xf numFmtId="44" fontId="9" fillId="4" borderId="24" xfId="1" applyFont="1" applyFill="1" applyBorder="1" applyAlignment="1">
      <alignment horizontal="center" vertical="center" wrapText="1"/>
    </xf>
    <xf numFmtId="0" fontId="9" fillId="9" borderId="17" xfId="0" applyFont="1" applyFill="1" applyBorder="1" applyAlignment="1">
      <alignment horizontal="center" vertical="center" wrapText="1"/>
    </xf>
    <xf numFmtId="0" fontId="9" fillId="9" borderId="1" xfId="0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 wrapText="1"/>
    </xf>
    <xf numFmtId="0" fontId="5" fillId="4" borderId="5" xfId="0" applyFont="1" applyFill="1" applyBorder="1" applyAlignment="1">
      <alignment horizontal="center" vertical="center" wrapText="1"/>
    </xf>
    <xf numFmtId="0" fontId="9" fillId="9" borderId="24" xfId="0" applyFont="1" applyFill="1" applyBorder="1" applyAlignment="1">
      <alignment horizontal="center" vertical="center" wrapText="1"/>
    </xf>
    <xf numFmtId="164" fontId="9" fillId="4" borderId="7" xfId="0" applyNumberFormat="1" applyFont="1" applyFill="1" applyBorder="1" applyAlignment="1">
      <alignment horizontal="center" vertical="center" wrapText="1"/>
    </xf>
    <xf numFmtId="0" fontId="9" fillId="4" borderId="1" xfId="0" applyFont="1" applyFill="1" applyBorder="1" applyAlignment="1">
      <alignment horizontal="center" vertical="center"/>
    </xf>
    <xf numFmtId="0" fontId="9" fillId="4" borderId="5" xfId="0" applyFont="1" applyFill="1" applyBorder="1" applyAlignment="1">
      <alignment horizontal="center" vertical="center"/>
    </xf>
    <xf numFmtId="0" fontId="9" fillId="9" borderId="2" xfId="0" applyFont="1" applyFill="1" applyBorder="1" applyAlignment="1">
      <alignment horizontal="center" vertical="center" wrapText="1"/>
    </xf>
    <xf numFmtId="0" fontId="9" fillId="9" borderId="7" xfId="0" applyFont="1" applyFill="1" applyBorder="1" applyAlignment="1">
      <alignment horizontal="center" vertical="center" wrapText="1"/>
    </xf>
    <xf numFmtId="44" fontId="9" fillId="4" borderId="5" xfId="1" applyFont="1" applyFill="1" applyBorder="1" applyAlignment="1">
      <alignment horizontal="center" vertical="center" wrapText="1"/>
    </xf>
    <xf numFmtId="0" fontId="16" fillId="0" borderId="0" xfId="0" applyFont="1" applyAlignment="1">
      <alignment horizontal="center" vertical="center"/>
    </xf>
    <xf numFmtId="0" fontId="4" fillId="4" borderId="1" xfId="0" applyFont="1" applyFill="1" applyBorder="1" applyAlignment="1">
      <alignment horizontal="center" vertical="center" wrapText="1"/>
    </xf>
    <xf numFmtId="0" fontId="14" fillId="0" borderId="0" xfId="0" applyFont="1"/>
    <xf numFmtId="0" fontId="14" fillId="0" borderId="0" xfId="0" applyFont="1" applyAlignment="1">
      <alignment horizontal="center" vertical="center"/>
    </xf>
    <xf numFmtId="44" fontId="5" fillId="4" borderId="35" xfId="1" applyFont="1" applyFill="1" applyBorder="1" applyAlignment="1">
      <alignment horizontal="center"/>
    </xf>
    <xf numFmtId="164" fontId="6" fillId="10" borderId="10" xfId="0" applyNumberFormat="1" applyFont="1" applyFill="1" applyBorder="1" applyAlignment="1">
      <alignment horizontal="center" vertical="center" wrapText="1"/>
    </xf>
    <xf numFmtId="44" fontId="5" fillId="10" borderId="22" xfId="1" applyFont="1" applyFill="1" applyBorder="1" applyAlignment="1">
      <alignment horizontal="center" vertical="center" wrapText="1"/>
    </xf>
    <xf numFmtId="164" fontId="6" fillId="10" borderId="14" xfId="0" applyNumberFormat="1" applyFont="1" applyFill="1" applyBorder="1" applyAlignment="1">
      <alignment horizontal="center" vertical="center" wrapText="1"/>
    </xf>
    <xf numFmtId="0" fontId="5" fillId="10" borderId="51" xfId="0" applyFont="1" applyFill="1" applyBorder="1" applyAlignment="1">
      <alignment vertical="top" wrapText="1"/>
    </xf>
    <xf numFmtId="0" fontId="5" fillId="10" borderId="32" xfId="0" applyFont="1" applyFill="1" applyBorder="1" applyAlignment="1">
      <alignment vertical="top" wrapText="1"/>
    </xf>
    <xf numFmtId="0" fontId="5" fillId="10" borderId="50" xfId="0" applyFont="1" applyFill="1" applyBorder="1" applyAlignment="1">
      <alignment vertical="top" wrapText="1"/>
    </xf>
    <xf numFmtId="0" fontId="5" fillId="10" borderId="41" xfId="0" applyFont="1" applyFill="1" applyBorder="1" applyAlignment="1">
      <alignment vertical="top" wrapText="1"/>
    </xf>
    <xf numFmtId="3" fontId="9" fillId="4" borderId="1" xfId="0" applyNumberFormat="1" applyFont="1" applyFill="1" applyBorder="1" applyAlignment="1">
      <alignment horizontal="center" vertical="center"/>
    </xf>
    <xf numFmtId="44" fontId="9" fillId="4" borderId="2" xfId="1" applyFont="1" applyFill="1" applyBorder="1" applyAlignment="1">
      <alignment vertical="center"/>
    </xf>
    <xf numFmtId="0" fontId="15" fillId="0" borderId="0" xfId="0" applyFont="1" applyAlignment="1">
      <alignment vertical="center"/>
    </xf>
    <xf numFmtId="0" fontId="4" fillId="10" borderId="54" xfId="0" applyFont="1" applyFill="1" applyBorder="1" applyAlignment="1">
      <alignment horizontal="center" vertical="center" wrapText="1"/>
    </xf>
    <xf numFmtId="44" fontId="3" fillId="4" borderId="9" xfId="1" applyFont="1" applyFill="1" applyBorder="1" applyAlignment="1">
      <alignment horizontal="center" vertical="center" wrapText="1"/>
    </xf>
    <xf numFmtId="44" fontId="0" fillId="0" borderId="11" xfId="1" applyFont="1" applyFill="1" applyBorder="1" applyAlignment="1">
      <alignment horizontal="center" vertical="center"/>
    </xf>
    <xf numFmtId="44" fontId="9" fillId="4" borderId="17" xfId="1" applyFont="1" applyFill="1" applyBorder="1" applyAlignment="1">
      <alignment vertical="center"/>
    </xf>
    <xf numFmtId="44" fontId="0" fillId="0" borderId="13" xfId="1" applyFont="1" applyFill="1" applyBorder="1" applyAlignment="1">
      <alignment horizontal="center" vertical="center"/>
    </xf>
    <xf numFmtId="44" fontId="0" fillId="0" borderId="31" xfId="1" applyFont="1" applyFill="1" applyBorder="1" applyAlignment="1">
      <alignment horizontal="center" vertical="center"/>
    </xf>
    <xf numFmtId="44" fontId="0" fillId="0" borderId="0" xfId="0" applyNumberFormat="1" applyAlignment="1">
      <alignment horizontal="center" vertical="center"/>
    </xf>
    <xf numFmtId="0" fontId="15" fillId="9" borderId="0" xfId="0" applyFont="1" applyFill="1"/>
    <xf numFmtId="0" fontId="15" fillId="0" borderId="0" xfId="0" applyFont="1" applyAlignment="1">
      <alignment horizontal="center" wrapText="1"/>
    </xf>
    <xf numFmtId="44" fontId="15" fillId="0" borderId="0" xfId="1" applyFont="1" applyAlignment="1">
      <alignment horizontal="center" vertical="center" wrapText="1"/>
    </xf>
    <xf numFmtId="0" fontId="16" fillId="9" borderId="0" xfId="0" applyFont="1" applyFill="1"/>
    <xf numFmtId="0" fontId="4" fillId="0" borderId="0" xfId="0" applyFont="1"/>
    <xf numFmtId="0" fontId="16" fillId="0" borderId="0" xfId="0" applyFont="1" applyAlignment="1">
      <alignment horizontal="center" wrapText="1"/>
    </xf>
    <xf numFmtId="0" fontId="17" fillId="0" borderId="0" xfId="0" applyFont="1"/>
    <xf numFmtId="0" fontId="18" fillId="6" borderId="8" xfId="0" applyFont="1" applyFill="1" applyBorder="1" applyAlignment="1">
      <alignment horizontal="center" vertical="center" wrapText="1"/>
    </xf>
    <xf numFmtId="0" fontId="18" fillId="6" borderId="24" xfId="0" applyFont="1" applyFill="1" applyBorder="1" applyAlignment="1">
      <alignment horizontal="center" vertical="center" wrapText="1"/>
    </xf>
    <xf numFmtId="0" fontId="18" fillId="3" borderId="7" xfId="0" applyFont="1" applyFill="1" applyBorder="1" applyAlignment="1">
      <alignment horizontal="center" vertical="center" wrapText="1"/>
    </xf>
    <xf numFmtId="0" fontId="18" fillId="3" borderId="8" xfId="0" applyFont="1" applyFill="1" applyBorder="1" applyAlignment="1">
      <alignment horizontal="center" vertical="center" wrapText="1"/>
    </xf>
    <xf numFmtId="0" fontId="18" fillId="3" borderId="9" xfId="0" applyFont="1" applyFill="1" applyBorder="1" applyAlignment="1">
      <alignment horizontal="center" vertical="center" wrapText="1"/>
    </xf>
    <xf numFmtId="0" fontId="18" fillId="7" borderId="7" xfId="0" applyFont="1" applyFill="1" applyBorder="1" applyAlignment="1">
      <alignment horizontal="center" vertical="center" wrapText="1"/>
    </xf>
    <xf numFmtId="0" fontId="18" fillId="7" borderId="9" xfId="0" applyFont="1" applyFill="1" applyBorder="1" applyAlignment="1">
      <alignment horizontal="center" vertical="center" wrapText="1"/>
    </xf>
    <xf numFmtId="0" fontId="18" fillId="7" borderId="5" xfId="0" applyFont="1" applyFill="1" applyBorder="1" applyAlignment="1">
      <alignment horizontal="center" vertical="center" wrapText="1"/>
    </xf>
    <xf numFmtId="0" fontId="18" fillId="6" borderId="36" xfId="0" applyFont="1" applyFill="1" applyBorder="1" applyAlignment="1">
      <alignment horizontal="center" vertical="center" wrapText="1"/>
    </xf>
    <xf numFmtId="0" fontId="18" fillId="6" borderId="37" xfId="0" applyFont="1" applyFill="1" applyBorder="1" applyAlignment="1">
      <alignment horizontal="center" vertical="center" wrapText="1"/>
    </xf>
    <xf numFmtId="0" fontId="18" fillId="6" borderId="38" xfId="0" applyFont="1" applyFill="1" applyBorder="1" applyAlignment="1">
      <alignment horizontal="center" vertical="center" wrapText="1"/>
    </xf>
    <xf numFmtId="0" fontId="18" fillId="3" borderId="39" xfId="0" applyFont="1" applyFill="1" applyBorder="1" applyAlignment="1">
      <alignment horizontal="center" vertical="center" wrapText="1"/>
    </xf>
    <xf numFmtId="0" fontId="18" fillId="3" borderId="37" xfId="0" applyFont="1" applyFill="1" applyBorder="1" applyAlignment="1">
      <alignment horizontal="center" vertical="center" wrapText="1"/>
    </xf>
    <xf numFmtId="0" fontId="18" fillId="3" borderId="40" xfId="0" applyFont="1" applyFill="1" applyBorder="1" applyAlignment="1">
      <alignment horizontal="center" vertical="center" wrapText="1"/>
    </xf>
    <xf numFmtId="0" fontId="18" fillId="7" borderId="39" xfId="0" applyFont="1" applyFill="1" applyBorder="1" applyAlignment="1">
      <alignment horizontal="center" vertical="center" wrapText="1"/>
    </xf>
    <xf numFmtId="0" fontId="18" fillId="7" borderId="40" xfId="0" applyFont="1" applyFill="1" applyBorder="1" applyAlignment="1">
      <alignment horizontal="center" vertical="center" wrapText="1"/>
    </xf>
    <xf numFmtId="0" fontId="18" fillId="7" borderId="5" xfId="0" applyFont="1" applyFill="1" applyBorder="1" applyAlignment="1">
      <alignment vertical="center" wrapText="1"/>
    </xf>
    <xf numFmtId="0" fontId="18" fillId="6" borderId="29" xfId="0" applyFont="1" applyFill="1" applyBorder="1" applyAlignment="1">
      <alignment horizontal="center" vertical="center" wrapText="1"/>
    </xf>
    <xf numFmtId="165" fontId="18" fillId="6" borderId="24" xfId="0" applyNumberFormat="1" applyFont="1" applyFill="1" applyBorder="1" applyAlignment="1">
      <alignment horizontal="center" vertical="center" wrapText="1"/>
    </xf>
    <xf numFmtId="165" fontId="18" fillId="3" borderId="24" xfId="0" applyNumberFormat="1" applyFont="1" applyFill="1" applyBorder="1" applyAlignment="1">
      <alignment horizontal="center" vertical="center" wrapText="1"/>
    </xf>
    <xf numFmtId="165" fontId="18" fillId="7" borderId="9" xfId="0" applyNumberFormat="1" applyFont="1" applyFill="1" applyBorder="1" applyAlignment="1">
      <alignment horizontal="center" vertical="center" wrapText="1"/>
    </xf>
    <xf numFmtId="0" fontId="17" fillId="0" borderId="0" xfId="0" applyFont="1" applyAlignment="1">
      <alignment horizontal="center" vertical="center"/>
    </xf>
    <xf numFmtId="0" fontId="5" fillId="10" borderId="48" xfId="0" applyFont="1" applyFill="1" applyBorder="1" applyAlignment="1">
      <alignment vertical="top" wrapText="1"/>
    </xf>
    <xf numFmtId="0" fontId="5" fillId="10" borderId="55" xfId="0" applyFont="1" applyFill="1" applyBorder="1" applyAlignment="1">
      <alignment vertical="top" wrapText="1"/>
    </xf>
    <xf numFmtId="0" fontId="5" fillId="4" borderId="17" xfId="0" applyFont="1" applyFill="1" applyBorder="1" applyAlignment="1">
      <alignment horizontal="center" vertical="center" wrapText="1"/>
    </xf>
    <xf numFmtId="0" fontId="9" fillId="4" borderId="1" xfId="0" applyFont="1" applyFill="1" applyBorder="1" applyAlignment="1">
      <alignment horizontal="center" vertical="center" wrapText="1"/>
    </xf>
    <xf numFmtId="0" fontId="6" fillId="10" borderId="53" xfId="0" applyFont="1" applyFill="1" applyBorder="1" applyAlignment="1">
      <alignment horizontal="center" vertical="center" wrapText="1"/>
    </xf>
    <xf numFmtId="0" fontId="5" fillId="10" borderId="55" xfId="0" applyFont="1" applyFill="1" applyBorder="1" applyAlignment="1">
      <alignment horizontal="center" vertical="top" wrapText="1"/>
    </xf>
    <xf numFmtId="44" fontId="5" fillId="4" borderId="35" xfId="1" applyFont="1" applyFill="1" applyBorder="1" applyAlignment="1">
      <alignment horizontal="center" vertical="center"/>
    </xf>
    <xf numFmtId="0" fontId="5" fillId="10" borderId="48" xfId="0" applyFont="1" applyFill="1" applyBorder="1" applyAlignment="1">
      <alignment horizontal="center" vertical="center" wrapText="1"/>
    </xf>
    <xf numFmtId="0" fontId="5" fillId="10" borderId="55" xfId="0" applyFont="1" applyFill="1" applyBorder="1" applyAlignment="1">
      <alignment horizontal="center" vertical="center" wrapText="1"/>
    </xf>
    <xf numFmtId="0" fontId="5" fillId="10" borderId="51" xfId="0" applyFont="1" applyFill="1" applyBorder="1" applyAlignment="1">
      <alignment horizontal="left" vertical="center" wrapText="1"/>
    </xf>
    <xf numFmtId="0" fontId="5" fillId="10" borderId="32" xfId="0" applyFont="1" applyFill="1" applyBorder="1" applyAlignment="1">
      <alignment horizontal="left" vertical="center" wrapText="1"/>
    </xf>
    <xf numFmtId="0" fontId="5" fillId="10" borderId="50" xfId="0" applyFont="1" applyFill="1" applyBorder="1" applyAlignment="1">
      <alignment horizontal="left" vertical="center" wrapText="1"/>
    </xf>
    <xf numFmtId="0" fontId="5" fillId="10" borderId="41" xfId="0" applyFont="1" applyFill="1" applyBorder="1" applyAlignment="1">
      <alignment horizontal="left" vertical="center" wrapText="1"/>
    </xf>
    <xf numFmtId="0" fontId="0" fillId="0" borderId="0" xfId="0" pivotButton="1" applyAlignment="1">
      <alignment horizontal="center" vertical="center" wrapText="1"/>
    </xf>
    <xf numFmtId="0" fontId="17" fillId="11" borderId="0" xfId="0" applyFont="1" applyFill="1"/>
    <xf numFmtId="0" fontId="17" fillId="0" borderId="0" xfId="0" applyFont="1" applyAlignment="1">
      <alignment vertical="center"/>
    </xf>
    <xf numFmtId="0" fontId="9" fillId="10" borderId="54" xfId="0" applyFont="1" applyFill="1" applyBorder="1" applyAlignment="1">
      <alignment horizontal="center" vertical="center" wrapText="1"/>
    </xf>
    <xf numFmtId="0" fontId="9" fillId="10" borderId="55" xfId="0" applyFont="1" applyFill="1" applyBorder="1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0" fontId="15" fillId="0" borderId="58" xfId="0" applyFont="1" applyBorder="1" applyAlignment="1">
      <alignment horizontal="center" vertical="center" wrapText="1"/>
    </xf>
    <xf numFmtId="3" fontId="15" fillId="0" borderId="20" xfId="0" applyNumberFormat="1" applyFont="1" applyBorder="1" applyAlignment="1">
      <alignment horizontal="center" vertical="center" wrapText="1"/>
    </xf>
    <xf numFmtId="44" fontId="15" fillId="0" borderId="59" xfId="1" applyFont="1" applyBorder="1" applyAlignment="1">
      <alignment horizontal="center" vertical="center" wrapText="1"/>
    </xf>
    <xf numFmtId="164" fontId="9" fillId="9" borderId="32" xfId="0" applyNumberFormat="1" applyFont="1" applyFill="1" applyBorder="1" applyAlignment="1">
      <alignment horizontal="center" vertical="center" wrapText="1"/>
    </xf>
    <xf numFmtId="44" fontId="15" fillId="0" borderId="58" xfId="1" applyFont="1" applyBorder="1" applyAlignment="1">
      <alignment horizontal="center" vertical="center" wrapText="1"/>
    </xf>
    <xf numFmtId="44" fontId="15" fillId="0" borderId="20" xfId="1" applyFont="1" applyBorder="1" applyAlignment="1">
      <alignment horizontal="center"/>
    </xf>
    <xf numFmtId="0" fontId="15" fillId="0" borderId="0" xfId="0" applyFont="1" applyAlignment="1">
      <alignment vertical="center" wrapText="1"/>
    </xf>
    <xf numFmtId="0" fontId="15" fillId="0" borderId="27" xfId="0" applyFont="1" applyBorder="1" applyAlignment="1">
      <alignment horizontal="center" vertical="center" wrapText="1"/>
    </xf>
    <xf numFmtId="0" fontId="15" fillId="0" borderId="4" xfId="0" applyFont="1" applyBorder="1" applyAlignment="1">
      <alignment horizontal="center" vertical="center" wrapText="1"/>
    </xf>
    <xf numFmtId="44" fontId="15" fillId="0" borderId="19" xfId="1" applyFont="1" applyBorder="1" applyAlignment="1">
      <alignment horizontal="center" vertical="center" wrapText="1"/>
    </xf>
    <xf numFmtId="164" fontId="9" fillId="9" borderId="33" xfId="0" applyNumberFormat="1" applyFont="1" applyFill="1" applyBorder="1" applyAlignment="1">
      <alignment horizontal="center" vertical="center" wrapText="1"/>
    </xf>
    <xf numFmtId="44" fontId="15" fillId="0" borderId="27" xfId="1" applyFont="1" applyBorder="1" applyAlignment="1">
      <alignment horizontal="center" vertical="center" wrapText="1"/>
    </xf>
    <xf numFmtId="44" fontId="15" fillId="0" borderId="4" xfId="1" applyFont="1" applyBorder="1" applyAlignment="1">
      <alignment horizontal="center"/>
    </xf>
    <xf numFmtId="0" fontId="15" fillId="0" borderId="25" xfId="0" applyFont="1" applyBorder="1" applyAlignment="1">
      <alignment horizontal="center" vertical="center" wrapText="1"/>
    </xf>
    <xf numFmtId="0" fontId="15" fillId="0" borderId="15" xfId="0" applyFont="1" applyBorder="1" applyAlignment="1">
      <alignment horizontal="center" vertical="center" wrapText="1"/>
    </xf>
    <xf numFmtId="44" fontId="15" fillId="0" borderId="21" xfId="1" applyFont="1" applyBorder="1" applyAlignment="1">
      <alignment horizontal="center" vertical="center" wrapText="1"/>
    </xf>
    <xf numFmtId="164" fontId="9" fillId="9" borderId="41" xfId="0" applyNumberFormat="1" applyFont="1" applyFill="1" applyBorder="1" applyAlignment="1">
      <alignment horizontal="center" vertical="center" wrapText="1"/>
    </xf>
    <xf numFmtId="44" fontId="15" fillId="0" borderId="25" xfId="1" applyFont="1" applyBorder="1" applyAlignment="1">
      <alignment horizontal="center" vertical="center" wrapText="1"/>
    </xf>
    <xf numFmtId="44" fontId="15" fillId="0" borderId="15" xfId="1" applyFont="1" applyBorder="1" applyAlignment="1">
      <alignment horizontal="center"/>
    </xf>
    <xf numFmtId="44" fontId="15" fillId="0" borderId="58" xfId="1" applyFont="1" applyBorder="1" applyAlignment="1">
      <alignment horizontal="center"/>
    </xf>
    <xf numFmtId="44" fontId="15" fillId="0" borderId="27" xfId="1" applyFont="1" applyBorder="1" applyAlignment="1">
      <alignment horizontal="center"/>
    </xf>
    <xf numFmtId="44" fontId="15" fillId="0" borderId="25" xfId="1" applyFont="1" applyBorder="1" applyAlignment="1">
      <alignment horizontal="center"/>
    </xf>
    <xf numFmtId="0" fontId="20" fillId="0" borderId="0" xfId="0" applyFont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19" fillId="4" borderId="1" xfId="0" applyFont="1" applyFill="1" applyBorder="1" applyAlignment="1">
      <alignment horizontal="left" vertical="center" wrapText="1"/>
    </xf>
    <xf numFmtId="0" fontId="18" fillId="6" borderId="42" xfId="0" applyFont="1" applyFill="1" applyBorder="1" applyAlignment="1">
      <alignment horizontal="center" vertical="center"/>
    </xf>
    <xf numFmtId="0" fontId="18" fillId="6" borderId="43" xfId="0" applyFont="1" applyFill="1" applyBorder="1" applyAlignment="1">
      <alignment horizontal="center" vertical="center"/>
    </xf>
    <xf numFmtId="0" fontId="18" fillId="6" borderId="44" xfId="0" applyFont="1" applyFill="1" applyBorder="1" applyAlignment="1">
      <alignment horizontal="center" vertical="center"/>
    </xf>
    <xf numFmtId="0" fontId="18" fillId="3" borderId="42" xfId="0" applyFont="1" applyFill="1" applyBorder="1" applyAlignment="1">
      <alignment horizontal="center" vertical="center"/>
    </xf>
    <xf numFmtId="0" fontId="18" fillId="3" borderId="43" xfId="0" applyFont="1" applyFill="1" applyBorder="1" applyAlignment="1">
      <alignment horizontal="center" vertical="center"/>
    </xf>
    <xf numFmtId="0" fontId="18" fillId="3" borderId="45" xfId="0" applyFont="1" applyFill="1" applyBorder="1" applyAlignment="1">
      <alignment horizontal="center" vertical="center"/>
    </xf>
    <xf numFmtId="0" fontId="18" fillId="7" borderId="42" xfId="0" applyFont="1" applyFill="1" applyBorder="1" applyAlignment="1">
      <alignment horizontal="center" vertical="center"/>
    </xf>
    <xf numFmtId="0" fontId="18" fillId="7" borderId="45" xfId="0" applyFont="1" applyFill="1" applyBorder="1" applyAlignment="1">
      <alignment horizontal="center" vertical="center"/>
    </xf>
    <xf numFmtId="0" fontId="18" fillId="6" borderId="7" xfId="0" applyFont="1" applyFill="1" applyBorder="1" applyAlignment="1">
      <alignment horizontal="center" vertical="center" wrapText="1"/>
    </xf>
    <xf numFmtId="0" fontId="18" fillId="6" borderId="8" xfId="0" applyFont="1" applyFill="1" applyBorder="1" applyAlignment="1">
      <alignment horizontal="center" vertical="center" wrapText="1"/>
    </xf>
    <xf numFmtId="0" fontId="18" fillId="3" borderId="7" xfId="0" applyFont="1" applyFill="1" applyBorder="1" applyAlignment="1">
      <alignment horizontal="center" vertical="center" wrapText="1"/>
    </xf>
    <xf numFmtId="0" fontId="18" fillId="3" borderId="8" xfId="0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/>
    </xf>
    <xf numFmtId="0" fontId="6" fillId="4" borderId="1" xfId="0" applyFont="1" applyFill="1" applyBorder="1" applyAlignment="1">
      <alignment horizontal="center" vertical="center" wrapText="1"/>
    </xf>
    <xf numFmtId="0" fontId="6" fillId="4" borderId="2" xfId="0" applyFont="1" applyFill="1" applyBorder="1" applyAlignment="1">
      <alignment horizontal="center" vertical="center" wrapText="1"/>
    </xf>
    <xf numFmtId="0" fontId="6" fillId="4" borderId="17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5" borderId="7" xfId="0" applyFont="1" applyFill="1" applyBorder="1" applyAlignment="1">
      <alignment horizontal="center" wrapText="1"/>
    </xf>
    <xf numFmtId="0" fontId="3" fillId="5" borderId="8" xfId="0" applyFont="1" applyFill="1" applyBorder="1" applyAlignment="1">
      <alignment horizontal="center" wrapText="1"/>
    </xf>
    <xf numFmtId="0" fontId="3" fillId="5" borderId="9" xfId="0" applyFont="1" applyFill="1" applyBorder="1" applyAlignment="1">
      <alignment horizontal="center" wrapText="1"/>
    </xf>
    <xf numFmtId="44" fontId="12" fillId="12" borderId="1" xfId="1" applyFont="1" applyFill="1" applyBorder="1" applyAlignment="1">
      <alignment horizontal="center" vertical="center" wrapText="1"/>
    </xf>
    <xf numFmtId="44" fontId="12" fillId="12" borderId="2" xfId="1" applyFont="1" applyFill="1" applyBorder="1" applyAlignment="1">
      <alignment horizontal="center" vertical="center" wrapText="1"/>
    </xf>
    <xf numFmtId="44" fontId="12" fillId="12" borderId="17" xfId="1" applyFont="1" applyFill="1" applyBorder="1" applyAlignment="1">
      <alignment horizontal="center" vertical="center" wrapText="1"/>
    </xf>
    <xf numFmtId="0" fontId="10" fillId="12" borderId="1" xfId="0" applyFont="1" applyFill="1" applyBorder="1" applyAlignment="1">
      <alignment horizontal="center" vertical="center"/>
    </xf>
    <xf numFmtId="0" fontId="10" fillId="12" borderId="2" xfId="0" applyFont="1" applyFill="1" applyBorder="1" applyAlignment="1">
      <alignment horizontal="center" vertical="center"/>
    </xf>
    <xf numFmtId="0" fontId="10" fillId="12" borderId="17" xfId="0" applyFont="1" applyFill="1" applyBorder="1" applyAlignment="1">
      <alignment horizontal="center" vertical="center"/>
    </xf>
    <xf numFmtId="44" fontId="12" fillId="12" borderId="0" xfId="1" applyFont="1" applyFill="1" applyBorder="1" applyAlignment="1">
      <alignment horizontal="center" vertical="center" wrapText="1"/>
    </xf>
    <xf numFmtId="0" fontId="4" fillId="10" borderId="46" xfId="0" applyFont="1" applyFill="1" applyBorder="1" applyAlignment="1">
      <alignment horizontal="center" vertical="center" wrapText="1"/>
    </xf>
    <xf numFmtId="0" fontId="4" fillId="10" borderId="54" xfId="0" applyFont="1" applyFill="1" applyBorder="1" applyAlignment="1">
      <alignment horizontal="center" vertical="center" wrapText="1"/>
    </xf>
    <xf numFmtId="0" fontId="6" fillId="10" borderId="48" xfId="0" applyFont="1" applyFill="1" applyBorder="1" applyAlignment="1">
      <alignment horizontal="center" vertical="center" wrapText="1"/>
    </xf>
    <xf numFmtId="0" fontId="6" fillId="10" borderId="55" xfId="0" applyFont="1" applyFill="1" applyBorder="1" applyAlignment="1">
      <alignment horizontal="center" vertical="center" wrapText="1"/>
    </xf>
    <xf numFmtId="0" fontId="9" fillId="9" borderId="1" xfId="0" applyFont="1" applyFill="1" applyBorder="1" applyAlignment="1">
      <alignment horizontal="center" vertical="center" wrapText="1"/>
    </xf>
    <xf numFmtId="0" fontId="9" fillId="9" borderId="2" xfId="0" applyFont="1" applyFill="1" applyBorder="1" applyAlignment="1">
      <alignment horizontal="center" vertical="center" wrapText="1"/>
    </xf>
    <xf numFmtId="0" fontId="5" fillId="10" borderId="1" xfId="0" applyFont="1" applyFill="1" applyBorder="1" applyAlignment="1">
      <alignment horizontal="center" vertical="top" wrapText="1"/>
    </xf>
    <xf numFmtId="0" fontId="5" fillId="10" borderId="2" xfId="0" applyFont="1" applyFill="1" applyBorder="1" applyAlignment="1">
      <alignment horizontal="center" vertical="top" wrapText="1"/>
    </xf>
    <xf numFmtId="0" fontId="9" fillId="9" borderId="1" xfId="0" applyFont="1" applyFill="1" applyBorder="1" applyAlignment="1">
      <alignment horizontal="center" vertical="center"/>
    </xf>
    <xf numFmtId="0" fontId="9" fillId="9" borderId="17" xfId="0" applyFont="1" applyFill="1" applyBorder="1" applyAlignment="1">
      <alignment horizontal="center" vertical="center"/>
    </xf>
    <xf numFmtId="0" fontId="5" fillId="10" borderId="17" xfId="0" applyFont="1" applyFill="1" applyBorder="1" applyAlignment="1">
      <alignment horizontal="center" vertical="top" wrapText="1"/>
    </xf>
    <xf numFmtId="0" fontId="7" fillId="4" borderId="1" xfId="0" applyFont="1" applyFill="1" applyBorder="1" applyAlignment="1">
      <alignment horizontal="center" vertical="center" wrapText="1"/>
    </xf>
    <xf numFmtId="0" fontId="7" fillId="4" borderId="2" xfId="0" applyFont="1" applyFill="1" applyBorder="1" applyAlignment="1">
      <alignment horizontal="center" vertical="center" wrapText="1"/>
    </xf>
    <xf numFmtId="0" fontId="7" fillId="4" borderId="17" xfId="0" applyFont="1" applyFill="1" applyBorder="1" applyAlignment="1">
      <alignment horizontal="center" vertical="center" wrapText="1"/>
    </xf>
    <xf numFmtId="0" fontId="4" fillId="9" borderId="1" xfId="0" applyFont="1" applyFill="1" applyBorder="1" applyAlignment="1">
      <alignment horizontal="center" vertical="center"/>
    </xf>
    <xf numFmtId="0" fontId="4" fillId="9" borderId="17" xfId="0" applyFont="1" applyFill="1" applyBorder="1" applyAlignment="1">
      <alignment horizontal="center" vertical="center"/>
    </xf>
    <xf numFmtId="0" fontId="9" fillId="4" borderId="1" xfId="0" applyFont="1" applyFill="1" applyBorder="1" applyAlignment="1">
      <alignment horizontal="center" vertical="center"/>
    </xf>
    <xf numFmtId="0" fontId="9" fillId="4" borderId="2" xfId="0" applyFont="1" applyFill="1" applyBorder="1" applyAlignment="1">
      <alignment horizontal="center" vertical="center"/>
    </xf>
    <xf numFmtId="0" fontId="4" fillId="8" borderId="46" xfId="0" applyFont="1" applyFill="1" applyBorder="1" applyAlignment="1">
      <alignment horizontal="center" vertical="center"/>
    </xf>
    <xf numFmtId="0" fontId="4" fillId="8" borderId="47" xfId="0" applyFont="1" applyFill="1" applyBorder="1" applyAlignment="1">
      <alignment horizontal="center" vertical="center"/>
    </xf>
    <xf numFmtId="0" fontId="4" fillId="8" borderId="48" xfId="0" applyFont="1" applyFill="1" applyBorder="1" applyAlignment="1">
      <alignment horizontal="center" vertical="center"/>
    </xf>
    <xf numFmtId="0" fontId="9" fillId="3" borderId="51" xfId="0" applyFont="1" applyFill="1" applyBorder="1" applyAlignment="1">
      <alignment horizontal="center" vertical="center" wrapText="1"/>
    </xf>
    <xf numFmtId="0" fontId="9" fillId="3" borderId="49" xfId="0" applyFont="1" applyFill="1" applyBorder="1" applyAlignment="1">
      <alignment horizontal="center" vertical="center" wrapText="1"/>
    </xf>
    <xf numFmtId="0" fontId="9" fillId="3" borderId="50" xfId="0" applyFont="1" applyFill="1" applyBorder="1" applyAlignment="1">
      <alignment horizontal="center" vertical="center" wrapText="1"/>
    </xf>
    <xf numFmtId="0" fontId="9" fillId="6" borderId="51" xfId="0" applyFont="1" applyFill="1" applyBorder="1" applyAlignment="1">
      <alignment horizontal="center" vertical="center" wrapText="1"/>
    </xf>
    <xf numFmtId="0" fontId="9" fillId="6" borderId="49" xfId="0" applyFont="1" applyFill="1" applyBorder="1" applyAlignment="1">
      <alignment horizontal="center" vertical="center" wrapText="1"/>
    </xf>
    <xf numFmtId="0" fontId="9" fillId="6" borderId="50" xfId="0" applyFont="1" applyFill="1" applyBorder="1" applyAlignment="1">
      <alignment horizontal="center" vertical="center" wrapText="1"/>
    </xf>
    <xf numFmtId="0" fontId="9" fillId="7" borderId="51" xfId="0" applyFont="1" applyFill="1" applyBorder="1" applyAlignment="1">
      <alignment horizontal="center" vertical="center" wrapText="1"/>
    </xf>
    <xf numFmtId="0" fontId="9" fillId="7" borderId="49" xfId="0" applyFont="1" applyFill="1" applyBorder="1" applyAlignment="1">
      <alignment horizontal="center" vertical="center" wrapText="1"/>
    </xf>
    <xf numFmtId="0" fontId="9" fillId="7" borderId="50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/>
    </xf>
    <xf numFmtId="0" fontId="8" fillId="4" borderId="2" xfId="0" applyFont="1" applyFill="1" applyBorder="1" applyAlignment="1">
      <alignment horizontal="center" vertical="center"/>
    </xf>
    <xf numFmtId="0" fontId="8" fillId="4" borderId="17" xfId="0" applyFont="1" applyFill="1" applyBorder="1" applyAlignment="1">
      <alignment horizontal="center" vertical="center"/>
    </xf>
    <xf numFmtId="0" fontId="0" fillId="0" borderId="35" xfId="0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1" fontId="0" fillId="10" borderId="35" xfId="0" applyNumberFormat="1" applyFill="1" applyBorder="1" applyAlignment="1">
      <alignment horizontal="center" vertical="center"/>
    </xf>
    <xf numFmtId="1" fontId="0" fillId="10" borderId="33" xfId="0" applyNumberFormat="1" applyFill="1" applyBorder="1" applyAlignment="1">
      <alignment horizontal="center" vertical="center"/>
    </xf>
    <xf numFmtId="1" fontId="0" fillId="10" borderId="41" xfId="0" applyNumberForma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/>
    </xf>
    <xf numFmtId="0" fontId="7" fillId="4" borderId="47" xfId="0" applyFont="1" applyFill="1" applyBorder="1" applyAlignment="1">
      <alignment horizontal="center"/>
    </xf>
    <xf numFmtId="0" fontId="7" fillId="4" borderId="48" xfId="0" applyFont="1" applyFill="1" applyBorder="1" applyAlignment="1">
      <alignment horizontal="center"/>
    </xf>
    <xf numFmtId="0" fontId="9" fillId="9" borderId="1" xfId="0" applyFont="1" applyFill="1" applyBorder="1" applyAlignment="1">
      <alignment horizontal="center"/>
    </xf>
    <xf numFmtId="0" fontId="9" fillId="9" borderId="17" xfId="0" applyFont="1" applyFill="1" applyBorder="1" applyAlignment="1">
      <alignment horizontal="center"/>
    </xf>
    <xf numFmtId="0" fontId="5" fillId="0" borderId="56" xfId="0" applyFont="1" applyBorder="1" applyAlignment="1">
      <alignment horizontal="left" vertical="top" wrapText="1"/>
    </xf>
    <xf numFmtId="0" fontId="5" fillId="0" borderId="52" xfId="0" applyFont="1" applyBorder="1" applyAlignment="1">
      <alignment horizontal="left" vertical="top" wrapText="1"/>
    </xf>
    <xf numFmtId="0" fontId="5" fillId="0" borderId="53" xfId="0" applyFont="1" applyBorder="1" applyAlignment="1">
      <alignment horizontal="left" vertical="top" wrapText="1"/>
    </xf>
    <xf numFmtId="0" fontId="6" fillId="0" borderId="56" xfId="0" applyFont="1" applyBorder="1" applyAlignment="1">
      <alignment horizontal="center" vertical="center" wrapText="1"/>
    </xf>
    <xf numFmtId="0" fontId="6" fillId="0" borderId="52" xfId="0" applyFont="1" applyBorder="1" applyAlignment="1">
      <alignment horizontal="center" vertical="center" wrapText="1"/>
    </xf>
    <xf numFmtId="0" fontId="6" fillId="0" borderId="53" xfId="0" applyFont="1" applyBorder="1" applyAlignment="1">
      <alignment horizontal="center" vertical="center" wrapText="1"/>
    </xf>
    <xf numFmtId="0" fontId="4" fillId="9" borderId="35" xfId="0" applyFont="1" applyFill="1" applyBorder="1" applyAlignment="1">
      <alignment horizontal="center" vertical="center" wrapText="1"/>
    </xf>
    <xf numFmtId="0" fontId="4" fillId="9" borderId="33" xfId="0" applyFont="1" applyFill="1" applyBorder="1" applyAlignment="1">
      <alignment horizontal="center" vertical="center" wrapText="1"/>
    </xf>
    <xf numFmtId="0" fontId="4" fillId="9" borderId="41" xfId="0" applyFont="1" applyFill="1" applyBorder="1" applyAlignment="1">
      <alignment horizontal="center" vertical="center" wrapText="1"/>
    </xf>
    <xf numFmtId="0" fontId="9" fillId="4" borderId="7" xfId="0" applyFont="1" applyFill="1" applyBorder="1" applyAlignment="1">
      <alignment horizontal="center"/>
    </xf>
    <xf numFmtId="0" fontId="9" fillId="4" borderId="8" xfId="0" applyFont="1" applyFill="1" applyBorder="1" applyAlignment="1">
      <alignment horizontal="center"/>
    </xf>
    <xf numFmtId="0" fontId="9" fillId="4" borderId="24" xfId="0" applyFont="1" applyFill="1" applyBorder="1" applyAlignment="1">
      <alignment horizontal="center"/>
    </xf>
    <xf numFmtId="44" fontId="5" fillId="0" borderId="44" xfId="1" applyFont="1" applyBorder="1" applyAlignment="1">
      <alignment horizontal="center" vertical="center"/>
    </xf>
    <xf numFmtId="44" fontId="5" fillId="0" borderId="57" xfId="1" applyFont="1" applyBorder="1" applyAlignment="1">
      <alignment horizontal="center" vertical="center"/>
    </xf>
    <xf numFmtId="44" fontId="5" fillId="0" borderId="38" xfId="1" applyFont="1" applyBorder="1" applyAlignment="1">
      <alignment horizontal="center" vertical="center"/>
    </xf>
    <xf numFmtId="0" fontId="5" fillId="0" borderId="56" xfId="0" applyFont="1" applyBorder="1" applyAlignment="1">
      <alignment horizontal="center" vertical="top" wrapText="1"/>
    </xf>
    <xf numFmtId="0" fontId="5" fillId="0" borderId="52" xfId="0" applyFont="1" applyBorder="1" applyAlignment="1">
      <alignment horizontal="center" vertical="top" wrapText="1"/>
    </xf>
    <xf numFmtId="0" fontId="5" fillId="0" borderId="53" xfId="0" applyFont="1" applyBorder="1" applyAlignment="1">
      <alignment horizontal="center" vertical="top" wrapText="1"/>
    </xf>
    <xf numFmtId="0" fontId="6" fillId="13" borderId="32" xfId="0" applyFont="1" applyFill="1" applyBorder="1" applyAlignment="1">
      <alignment horizontal="center" vertical="center"/>
    </xf>
    <xf numFmtId="0" fontId="6" fillId="13" borderId="33" xfId="0" applyFont="1" applyFill="1" applyBorder="1" applyAlignment="1">
      <alignment horizontal="center" vertical="center"/>
    </xf>
    <xf numFmtId="0" fontId="6" fillId="13" borderId="41" xfId="0" applyFont="1" applyFill="1" applyBorder="1" applyAlignment="1">
      <alignment horizontal="center" vertical="center"/>
    </xf>
    <xf numFmtId="0" fontId="6" fillId="14" borderId="32" xfId="0" applyFont="1" applyFill="1" applyBorder="1" applyAlignment="1">
      <alignment horizontal="center" vertical="center"/>
    </xf>
    <xf numFmtId="0" fontId="6" fillId="14" borderId="33" xfId="0" applyFont="1" applyFill="1" applyBorder="1" applyAlignment="1">
      <alignment horizontal="center" vertical="center"/>
    </xf>
    <xf numFmtId="0" fontId="6" fillId="14" borderId="41" xfId="0" applyFont="1" applyFill="1" applyBorder="1" applyAlignment="1">
      <alignment horizontal="center" vertical="center"/>
    </xf>
    <xf numFmtId="0" fontId="19" fillId="9" borderId="1" xfId="0" applyFont="1" applyFill="1" applyBorder="1" applyAlignment="1">
      <alignment horizontal="center" vertical="center"/>
    </xf>
    <xf numFmtId="0" fontId="19" fillId="9" borderId="17" xfId="0" applyFont="1" applyFill="1" applyBorder="1" applyAlignment="1">
      <alignment horizontal="center" vertical="center"/>
    </xf>
    <xf numFmtId="0" fontId="9" fillId="9" borderId="35" xfId="0" applyFont="1" applyFill="1" applyBorder="1" applyAlignment="1">
      <alignment horizontal="center" vertical="center" wrapText="1"/>
    </xf>
    <xf numFmtId="0" fontId="9" fillId="9" borderId="33" xfId="0" applyFont="1" applyFill="1" applyBorder="1" applyAlignment="1">
      <alignment horizontal="center" vertical="center" wrapText="1"/>
    </xf>
    <xf numFmtId="0" fontId="9" fillId="9" borderId="41" xfId="0" applyFont="1" applyFill="1" applyBorder="1" applyAlignment="1">
      <alignment horizontal="center" vertical="center" wrapText="1"/>
    </xf>
    <xf numFmtId="0" fontId="9" fillId="13" borderId="32" xfId="0" applyFont="1" applyFill="1" applyBorder="1" applyAlignment="1">
      <alignment horizontal="center" vertical="center"/>
    </xf>
    <xf numFmtId="0" fontId="9" fillId="13" borderId="33" xfId="0" applyFont="1" applyFill="1" applyBorder="1" applyAlignment="1">
      <alignment horizontal="center" vertical="center"/>
    </xf>
    <xf numFmtId="0" fontId="9" fillId="13" borderId="41" xfId="0" applyFont="1" applyFill="1" applyBorder="1" applyAlignment="1">
      <alignment horizontal="center" vertical="center"/>
    </xf>
    <xf numFmtId="44" fontId="15" fillId="0" borderId="44" xfId="1" applyFont="1" applyBorder="1" applyAlignment="1">
      <alignment horizontal="center" vertical="center"/>
    </xf>
    <xf numFmtId="44" fontId="15" fillId="0" borderId="57" xfId="1" applyFont="1" applyBorder="1" applyAlignment="1">
      <alignment horizontal="center" vertical="center"/>
    </xf>
    <xf numFmtId="44" fontId="15" fillId="0" borderId="38" xfId="1" applyFont="1" applyBorder="1" applyAlignment="1">
      <alignment horizontal="center" vertical="center"/>
    </xf>
    <xf numFmtId="0" fontId="9" fillId="14" borderId="32" xfId="0" applyFont="1" applyFill="1" applyBorder="1" applyAlignment="1">
      <alignment horizontal="center" vertical="center"/>
    </xf>
    <xf numFmtId="0" fontId="9" fillId="14" borderId="33" xfId="0" applyFont="1" applyFill="1" applyBorder="1" applyAlignment="1">
      <alignment horizontal="center" vertical="center"/>
    </xf>
    <xf numFmtId="0" fontId="9" fillId="14" borderId="41" xfId="0" applyFont="1" applyFill="1" applyBorder="1" applyAlignment="1">
      <alignment horizontal="center" vertical="center"/>
    </xf>
    <xf numFmtId="0" fontId="9" fillId="9" borderId="17" xfId="0" applyFont="1" applyFill="1" applyBorder="1" applyAlignment="1">
      <alignment horizontal="center" vertical="center" wrapText="1"/>
    </xf>
    <xf numFmtId="0" fontId="15" fillId="10" borderId="54" xfId="0" applyFont="1" applyFill="1" applyBorder="1" applyAlignment="1">
      <alignment horizontal="left" vertical="top" wrapText="1"/>
    </xf>
    <xf numFmtId="0" fontId="15" fillId="10" borderId="67" xfId="0" applyFont="1" applyFill="1" applyBorder="1" applyAlignment="1">
      <alignment horizontal="left" vertical="top" wrapText="1"/>
    </xf>
    <xf numFmtId="0" fontId="15" fillId="10" borderId="55" xfId="0" applyFont="1" applyFill="1" applyBorder="1" applyAlignment="1">
      <alignment horizontal="left" vertical="top" wrapText="1"/>
    </xf>
    <xf numFmtId="0" fontId="9" fillId="9" borderId="64" xfId="0" applyFont="1" applyFill="1" applyBorder="1" applyAlignment="1">
      <alignment horizontal="center" vertical="center"/>
    </xf>
    <xf numFmtId="0" fontId="9" fillId="9" borderId="65" xfId="0" applyFont="1" applyFill="1" applyBorder="1" applyAlignment="1">
      <alignment horizontal="center" vertical="center"/>
    </xf>
    <xf numFmtId="0" fontId="9" fillId="9" borderId="66" xfId="0" applyFont="1" applyFill="1" applyBorder="1" applyAlignment="1">
      <alignment horizontal="center" vertical="center"/>
    </xf>
    <xf numFmtId="0" fontId="9" fillId="9" borderId="64" xfId="0" applyFont="1" applyFill="1" applyBorder="1" applyAlignment="1">
      <alignment horizontal="center" vertical="center" wrapText="1"/>
    </xf>
    <xf numFmtId="0" fontId="9" fillId="9" borderId="65" xfId="0" applyFont="1" applyFill="1" applyBorder="1" applyAlignment="1">
      <alignment horizontal="center" vertical="center" wrapText="1"/>
    </xf>
    <xf numFmtId="0" fontId="9" fillId="9" borderId="66" xfId="0" applyFont="1" applyFill="1" applyBorder="1" applyAlignment="1">
      <alignment horizontal="center" vertical="center" wrapText="1"/>
    </xf>
    <xf numFmtId="0" fontId="15" fillId="10" borderId="60" xfId="0" applyFont="1" applyFill="1" applyBorder="1" applyAlignment="1">
      <alignment horizontal="left" vertical="top" wrapText="1"/>
    </xf>
    <xf numFmtId="0" fontId="15" fillId="10" borderId="61" xfId="0" applyFont="1" applyFill="1" applyBorder="1" applyAlignment="1">
      <alignment horizontal="left" vertical="top" wrapText="1"/>
    </xf>
    <xf numFmtId="0" fontId="15" fillId="10" borderId="62" xfId="0" applyFont="1" applyFill="1" applyBorder="1" applyAlignment="1">
      <alignment horizontal="left" vertical="top" wrapText="1"/>
    </xf>
    <xf numFmtId="0" fontId="15" fillId="10" borderId="63" xfId="0" applyFont="1" applyFill="1" applyBorder="1" applyAlignment="1">
      <alignment horizontal="left" vertical="top" wrapText="1"/>
    </xf>
    <xf numFmtId="0" fontId="18" fillId="0" borderId="35" xfId="0" applyFont="1" applyFill="1" applyBorder="1" applyAlignment="1">
      <alignment vertical="center" wrapText="1"/>
    </xf>
    <xf numFmtId="0" fontId="17" fillId="0" borderId="26" xfId="0" applyFont="1" applyFill="1" applyBorder="1" applyAlignment="1">
      <alignment horizontal="center" vertical="center" wrapText="1"/>
    </xf>
    <xf numFmtId="0" fontId="17" fillId="0" borderId="6" xfId="0" applyFont="1" applyFill="1" applyBorder="1" applyAlignment="1">
      <alignment horizontal="center" vertical="center" wrapText="1"/>
    </xf>
    <xf numFmtId="165" fontId="17" fillId="0" borderId="22" xfId="0" applyNumberFormat="1" applyFont="1" applyFill="1" applyBorder="1" applyAlignment="1">
      <alignment horizontal="center" vertical="center" wrapText="1"/>
    </xf>
    <xf numFmtId="0" fontId="17" fillId="0" borderId="12" xfId="0" applyFont="1" applyFill="1" applyBorder="1" applyAlignment="1">
      <alignment horizontal="center" vertical="center" wrapText="1"/>
    </xf>
    <xf numFmtId="0" fontId="17" fillId="0" borderId="4" xfId="0" applyFont="1" applyFill="1" applyBorder="1" applyAlignment="1">
      <alignment horizontal="center" vertical="center" wrapText="1"/>
    </xf>
    <xf numFmtId="165" fontId="17" fillId="0" borderId="11" xfId="0" applyNumberFormat="1" applyFont="1" applyFill="1" applyBorder="1" applyAlignment="1">
      <alignment horizontal="center" vertical="center" wrapText="1"/>
    </xf>
    <xf numFmtId="0" fontId="17" fillId="0" borderId="10" xfId="0" applyFont="1" applyFill="1" applyBorder="1" applyAlignment="1">
      <alignment horizontal="center" vertical="center" wrapText="1"/>
    </xf>
    <xf numFmtId="0" fontId="18" fillId="0" borderId="33" xfId="0" applyFont="1" applyFill="1" applyBorder="1" applyAlignment="1">
      <alignment vertical="center" wrapText="1"/>
    </xf>
    <xf numFmtId="0" fontId="17" fillId="0" borderId="27" xfId="0" applyFont="1" applyFill="1" applyBorder="1" applyAlignment="1">
      <alignment horizontal="center" vertical="center" wrapText="1"/>
    </xf>
    <xf numFmtId="165" fontId="17" fillId="0" borderId="19" xfId="0" applyNumberFormat="1" applyFont="1" applyFill="1" applyBorder="1" applyAlignment="1">
      <alignment horizontal="center" vertical="center" wrapText="1"/>
    </xf>
    <xf numFmtId="165" fontId="17" fillId="0" borderId="13" xfId="0" applyNumberFormat="1" applyFont="1" applyFill="1" applyBorder="1" applyAlignment="1">
      <alignment horizontal="center" vertical="center" wrapText="1"/>
    </xf>
    <xf numFmtId="0" fontId="18" fillId="0" borderId="34" xfId="0" applyFont="1" applyFill="1" applyBorder="1" applyAlignment="1">
      <alignment vertical="center" wrapText="1"/>
    </xf>
    <xf numFmtId="0" fontId="17" fillId="0" borderId="28" xfId="0" applyFont="1" applyFill="1" applyBorder="1" applyAlignment="1">
      <alignment horizontal="center" vertical="center" wrapText="1"/>
    </xf>
    <xf numFmtId="0" fontId="17" fillId="0" borderId="18" xfId="0" applyFont="1" applyFill="1" applyBorder="1" applyAlignment="1">
      <alignment horizontal="center" vertical="center" wrapText="1"/>
    </xf>
    <xf numFmtId="165" fontId="17" fillId="0" borderId="23" xfId="0" applyNumberFormat="1" applyFont="1" applyFill="1" applyBorder="1" applyAlignment="1">
      <alignment horizontal="center" vertical="center" wrapText="1"/>
    </xf>
    <xf numFmtId="0" fontId="17" fillId="0" borderId="30" xfId="0" applyFont="1" applyFill="1" applyBorder="1" applyAlignment="1">
      <alignment horizontal="center" vertical="center" wrapText="1"/>
    </xf>
    <xf numFmtId="165" fontId="17" fillId="0" borderId="0" xfId="0" applyNumberFormat="1" applyFont="1" applyFill="1" applyAlignment="1">
      <alignment horizontal="center"/>
    </xf>
  </cellXfs>
  <cellStyles count="2">
    <cellStyle name="Moeda" xfId="1" builtinId="4"/>
    <cellStyle name="Normal" xfId="0" builtinId="0"/>
  </cellStyles>
  <dxfs count="1318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numFmt numFmtId="34" formatCode="_-&quot;R$&quot;\ * #,##0.00_-;\-&quot;R$&quot;\ * #,##0.00_-;_-&quot;R$&quot;\ * &quot;-&quot;??_-;_-@_-"/>
    </dxf>
    <dxf>
      <numFmt numFmtId="34" formatCode="_-&quot;R$&quot;\ * #,##0.00_-;\-&quot;R$&quot;\ * #,##0.00_-;_-&quot;R$&quot;\ * &quot;-&quot;??_-;_-@_-"/>
    </dxf>
    <dxf>
      <numFmt numFmtId="34" formatCode="_-&quot;R$&quot;\ * #,##0.00_-;\-&quot;R$&quot;\ * #,##0.00_-;_-&quot;R$&quot;\ * &quot;-&quot;??_-;_-@_-"/>
    </dxf>
    <dxf>
      <numFmt numFmtId="34" formatCode="_-&quot;R$&quot;\ * #,##0.00_-;\-&quot;R$&quot;\ * #,##0.00_-;_-&quot;R$&quot;\ * &quot;-&quot;??_-;_-@_-"/>
    </dxf>
    <dxf>
      <numFmt numFmtId="34" formatCode="_-&quot;R$&quot;\ * #,##0.00_-;\-&quot;R$&quot;\ * #,##0.00_-;_-&quot;R$&quot;\ * &quot;-&quot;??_-;_-@_-"/>
    </dxf>
    <dxf>
      <numFmt numFmtId="34" formatCode="_-&quot;R$&quot;\ * #,##0.00_-;\-&quot;R$&quot;\ * #,##0.00_-;_-&quot;R$&quot;\ * &quot;-&quot;??_-;_-@_-"/>
    </dxf>
    <dxf>
      <numFmt numFmtId="34" formatCode="_-&quot;R$&quot;\ * #,##0.00_-;\-&quot;R$&quot;\ * #,##0.00_-;_-&quot;R$&quot;\ * &quot;-&quot;??_-;_-@_-"/>
    </dxf>
    <dxf>
      <numFmt numFmtId="34" formatCode="_-&quot;R$&quot;\ * #,##0.00_-;\-&quot;R$&quot;\ * #,##0.00_-;_-&quot;R$&quot;\ * &quot;-&quot;??_-;_-@_-"/>
    </dxf>
    <dxf>
      <numFmt numFmtId="34" formatCode="_-&quot;R$&quot;\ * #,##0.00_-;\-&quot;R$&quot;\ * #,##0.00_-;_-&quot;R$&quot;\ * &quot;-&quot;??_-;_-@_-"/>
    </dxf>
    <dxf>
      <numFmt numFmtId="34" formatCode="_-&quot;R$&quot;\ * #,##0.00_-;\-&quot;R$&quot;\ * #,##0.00_-;_-&quot;R$&quot;\ * &quot;-&quot;??_-;_-@_-"/>
    </dxf>
    <dxf>
      <numFmt numFmtId="34" formatCode="_-&quot;R$&quot;\ * #,##0.00_-;\-&quot;R$&quot;\ * #,##0.00_-;_-&quot;R$&quot;\ * &quot;-&quot;??_-;_-@_-"/>
    </dxf>
    <dxf>
      <numFmt numFmtId="34" formatCode="_-&quot;R$&quot;\ * #,##0.00_-;\-&quot;R$&quot;\ * #,##0.00_-;_-&quot;R$&quot;\ * &quot;-&quot;??_-;_-@_-"/>
    </dxf>
    <dxf>
      <numFmt numFmtId="34" formatCode="_-&quot;R$&quot;\ * #,##0.00_-;\-&quot;R$&quot;\ * #,##0.00_-;_-&quot;R$&quot;\ * &quot;-&quot;??_-;_-@_-"/>
    </dxf>
    <dxf>
      <numFmt numFmtId="34" formatCode="_-&quot;R$&quot;\ * #,##0.00_-;\-&quot;R$&quot;\ * #,##0.00_-;_-&quot;R$&quot;\ * &quot;-&quot;??_-;_-@_-"/>
    </dxf>
    <dxf>
      <numFmt numFmtId="34" formatCode="_-&quot;R$&quot;\ * #,##0.00_-;\-&quot;R$&quot;\ * #,##0.00_-;_-&quot;R$&quot;\ * &quot;-&quot;??_-;_-@_-"/>
    </dxf>
    <dxf>
      <numFmt numFmtId="34" formatCode="_-&quot;R$&quot;\ * #,##0.00_-;\-&quot;R$&quot;\ * #,##0.00_-;_-&quot;R$&quot;\ * &quot;-&quot;??_-;_-@_-"/>
    </dxf>
    <dxf>
      <numFmt numFmtId="34" formatCode="_-&quot;R$&quot;\ * #,##0.00_-;\-&quot;R$&quot;\ * #,##0.00_-;_-&quot;R$&quot;\ * &quot;-&quot;??_-;_-@_-"/>
    </dxf>
    <dxf>
      <numFmt numFmtId="34" formatCode="_-&quot;R$&quot;\ * #,##0.00_-;\-&quot;R$&quot;\ * #,##0.00_-;_-&quot;R$&quot;\ * &quot;-&quot;??_-;_-@_-"/>
    </dxf>
    <dxf>
      <numFmt numFmtId="34" formatCode="_-&quot;R$&quot;\ * #,##0.00_-;\-&quot;R$&quot;\ * #,##0.00_-;_-&quot;R$&quot;\ * &quot;-&quot;??_-;_-@_-"/>
    </dxf>
    <dxf>
      <numFmt numFmtId="34" formatCode="_-&quot;R$&quot;\ * #,##0.00_-;\-&quot;R$&quot;\ * #,##0.00_-;_-&quot;R$&quot;\ * &quot;-&quot;??_-;_-@_-"/>
    </dxf>
    <dxf>
      <numFmt numFmtId="34" formatCode="_-&quot;R$&quot;\ * #,##0.00_-;\-&quot;R$&quot;\ * #,##0.00_-;_-&quot;R$&quot;\ * &quot;-&quot;??_-;_-@_-"/>
    </dxf>
    <dxf>
      <numFmt numFmtId="34" formatCode="_-&quot;R$&quot;\ * #,##0.00_-;\-&quot;R$&quot;\ * #,##0.00_-;_-&quot;R$&quot;\ * &quot;-&quot;??_-;_-@_-"/>
    </dxf>
    <dxf>
      <numFmt numFmtId="34" formatCode="_-&quot;R$&quot;\ * #,##0.00_-;\-&quot;R$&quot;\ * #,##0.00_-;_-&quot;R$&quot;\ * &quot;-&quot;??_-;_-@_-"/>
    </dxf>
    <dxf>
      <numFmt numFmtId="34" formatCode="_-&quot;R$&quot;\ * #,##0.00_-;\-&quot;R$&quot;\ * #,##0.00_-;_-&quot;R$&quot;\ * &quot;-&quot;??_-;_-@_-"/>
    </dxf>
    <dxf>
      <numFmt numFmtId="34" formatCode="_-&quot;R$&quot;\ * #,##0.00_-;\-&quot;R$&quot;\ * #,##0.00_-;_-&quot;R$&quot;\ * &quot;-&quot;??_-;_-@_-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font>
        <color theme="1" tint="4.9989318521683403E-2"/>
      </font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2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pivotCacheDefinition" Target="pivotCache/pivotCacheDefinition1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microsoft.com/office/2007/relationships/slicerCache" Target="slicerCaches/slicerCach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752474</xdr:colOff>
      <xdr:row>3</xdr:row>
      <xdr:rowOff>19049</xdr:rowOff>
    </xdr:from>
    <xdr:to>
      <xdr:col>13</xdr:col>
      <xdr:colOff>133350</xdr:colOff>
      <xdr:row>18</xdr:row>
      <xdr:rowOff>133349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2" name="RRAS DE RESIDÊNCIA">
              <a:extLst>
                <a:ext uri="{FF2B5EF4-FFF2-40B4-BE49-F238E27FC236}">
                  <a16:creationId xmlns:a16="http://schemas.microsoft.com/office/drawing/2014/main" id="{361304D5-33FC-05DC-3797-35BCA70EA435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RRAS DE RESIDÊNCIA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9867899" y="981075"/>
              <a:ext cx="4086226" cy="238125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pt-BR" sz="1100"/>
                <a:t>Esta forma representa uma segmentação de dados. Segmentações de dados têm suporte no Excel 2010 ou versões posteriores.
\Se a forma tiver sido modificada em uma versão anterior do Excel, ou se a pasta de trabalho tiver sido salva no Excel 2003 ou versões anteriores, a segmentação de dados não poderá ser usada.</a:t>
              </a:r>
            </a:p>
          </xdr:txBody>
        </xdr:sp>
      </mc:Fallback>
    </mc:AlternateContent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na Paula Amaral Valerio" refreshedDate="46170.679346643519" createdVersion="8" refreshedVersion="8" minRefreshableVersion="3" recordCount="2173" xr:uid="{DD426E45-8F54-4015-BCC2-1B0E83FAD46A}">
  <cacheSource type="worksheet">
    <worksheetSource ref="A7:L2180" sheet="base unificada RT + HD"/>
  </cacheSource>
  <cacheFields count="12">
    <cacheField name="Rras de residencia" numFmtId="0">
      <sharedItems count="19">
        <s v="RRAS 01"/>
        <s v="RRAS 02"/>
        <s v="RRAS 03"/>
        <s v="RRAS 04"/>
        <s v="RRAS 05"/>
        <s v="RRAS 06"/>
        <s v="RRAS 07"/>
        <s v="RRAS 08"/>
        <s v="RRAS 09"/>
        <s v="RRAS 10"/>
        <s v="RRAS 11"/>
        <s v="RRAS 12"/>
        <s v="RRAS 13"/>
        <s v="RRAS 14"/>
        <s v="RRAS 15"/>
        <s v="RRAS 16"/>
        <s v="RRAS 17"/>
        <s v="RRAS 18"/>
        <s v="RRAS 19"/>
      </sharedItems>
    </cacheField>
    <cacheField name="região de saude" numFmtId="0">
      <sharedItems count="62">
        <s v="35015 GRANDE ABC"/>
        <s v="35011 ALTO DO TIETE"/>
        <s v="35012 FRANCO DA ROCHA"/>
        <s v="35013 MANANCIAIS"/>
        <s v="35014 ROTA DOS BANDEIRANTES"/>
        <s v="35016 SAO PAULO"/>
        <s v="35041 BAIXADA SANTISTA"/>
        <s v="35121 VALE DO RIBEIRA"/>
        <s v="35161 ITAPETININGA"/>
        <s v="35162 ITAPEVA"/>
        <s v="35163 SOROCABA"/>
        <s v="35061 VALE DO JURUMIRIM"/>
        <s v="35062 BAURU"/>
        <s v="35063 POLO CUESTA"/>
        <s v="35064 JAU"/>
        <s v="35065 LINS"/>
        <s v="35091 ADAMANTINA"/>
        <s v="35092 ASSIS"/>
        <s v="35093 MARILIA"/>
        <s v="35094 OURINHOS"/>
        <s v="35095 TUPA"/>
        <s v="35111 ALTA PAULISTA"/>
        <s v="35112 ALTA SOROCABANA"/>
        <s v="35113 ALTO CAPIVARI"/>
        <s v="35114 EXTREMO OESTE PAULISTA"/>
        <s v="35115 PONTAL DO PARANAPANEMA"/>
        <s v="35151 CATANDUVA"/>
        <s v="35152 SANTA FE DO SUL"/>
        <s v="35153 JALES"/>
        <s v="35154 FERNANDOPOLIS"/>
        <s v="35155 SAO JOSE DO RIO PRETO"/>
        <s v="35156 JOSE BONIFACIO"/>
        <s v="35157 VOTUPORANGA"/>
        <s v="35051 NORTE - BARRETOS"/>
        <s v="35052 SUL - BARRETOS"/>
        <s v="35081 TRES COLINAS"/>
        <s v="35082 ALTA ANHANGUERA"/>
        <s v="35083 ALTA MOGIANA"/>
        <s v="35131 HORIZONTE VERDE"/>
        <s v="35132 AQUIFERO GUARANI"/>
        <s v="35133 VALE DAS CACHOEIRAS"/>
        <s v="35101 ARARAS"/>
        <s v="35102 LIMEIRA"/>
        <s v="35103 PIRACICABA"/>
        <s v="35104 RIO CLARO"/>
        <s v="35072 REG METRO CAMPINAS"/>
        <s v="35074 CIRCUITO DAS AGUAS"/>
        <s v="35141 BAIXA MOGIANA"/>
        <s v="35142 MANTIQUEIRA"/>
        <s v="35143 RIO PARDO"/>
        <s v="35071 BRAGANCA"/>
        <s v="35073 JUNDIAI"/>
        <s v="35171 ALTO VALE DO PARAIBA"/>
        <s v="35172 CIRC. DA FE/V.HISTORICO"/>
        <s v="35173 LITORAL NORTE"/>
        <s v="35174 V. PARAIBA-REG. SERRANA"/>
        <s v="35031 CENTRAL DO DRS III"/>
        <s v="35033 NOROESTE DO DRS III"/>
        <s v="35034 CORACAO DO DRS III"/>
        <s v="35021 CENTRAL DO DRS II"/>
        <s v="35022 LAGOS DO DRS II"/>
        <s v="35023 CONSORCIOS DO DRS II"/>
      </sharedItems>
    </cacheField>
    <cacheField name="MUNICIPIO RESID" numFmtId="0">
      <sharedItems count="643">
        <s v="DIADEMA"/>
        <s v="MAUA"/>
        <s v="RIBEIRAO PIRES"/>
        <s v="RIO GRANDE DA SERRA"/>
        <s v="SANTO ANDRE"/>
        <s v="SAO BERNARDO DO CAMPO"/>
        <s v="SAO CAETANO DO SUL"/>
        <s v="ARUJA"/>
        <s v="BIRITIBA-MIRIM"/>
        <s v="FERRAZ DE VASCONCELOS"/>
        <s v="GUARAREMA"/>
        <s v="GUARULHOS"/>
        <s v="ITAQUAQUECETUBA"/>
        <s v="MOGI DAS CRUZES"/>
        <s v="POA"/>
        <s v="SALESOPOLIS"/>
        <s v="SANTA ISABEL"/>
        <s v="SUZANO"/>
        <s v="CAIEIRAS"/>
        <s v="CAJAMAR"/>
        <s v="FRANCISCO MORATO"/>
        <s v="FRANCO DA ROCHA"/>
        <s v="MAIRIPORA"/>
        <s v="COTIA"/>
        <s v="EMBU DAS ARTES"/>
        <s v="EMBU-GUACU"/>
        <s v="ITAPECERICA DA SERRA"/>
        <s v="JUQUITIBA"/>
        <s v="SAO LOURENCO DA SERRA"/>
        <s v="TABOAO DA SERRA"/>
        <s v="VARGEM GRANDE PAULISTA"/>
        <s v="BARUERI"/>
        <s v="CARAPICUIBA"/>
        <s v="ITAPEVI"/>
        <s v="JANDIRA"/>
        <s v="OSASCO"/>
        <s v="PIRAPORA DO BOM JESUS"/>
        <s v="SANTANA DE PARNAIBA"/>
        <s v="SAO PAULO"/>
        <s v="BERTIOGA"/>
        <s v="CUBATAO"/>
        <s v="GUARUJA"/>
        <s v="ITANHAEM"/>
        <s v="MONGAGUA"/>
        <s v="PERUIBE"/>
        <s v="PRAIA GRANDE"/>
        <s v="SANTOS"/>
        <s v="SAO VICENTE"/>
        <s v="BARRA DO TURVO"/>
        <s v="CAJATI"/>
        <s v="CANANEIA"/>
        <s v="ELDORADO"/>
        <s v="IGUAPE"/>
        <s v="ILHA COMPRIDA"/>
        <s v="IPORANGA"/>
        <s v="ITARIRI"/>
        <s v="JACUPIRANGA"/>
        <s v="JUQUIA"/>
        <s v="MIRACATU"/>
        <s v="PARIQUERA-ACU"/>
        <s v="PEDRO DE TOLEDO"/>
        <s v="REGISTRO"/>
        <s v="SETE BARRAS"/>
        <s v="ALAMBARI"/>
        <s v="ANGATUBA"/>
        <s v="CAMPINA DO MONTE ALEGRE"/>
        <s v="CAPAO BONITO"/>
        <s v="CERQUILHO"/>
        <s v="CESARIO LANGE"/>
        <s v="GUAREI"/>
        <s v="ITAPETININGA"/>
        <s v="QUADRA"/>
        <s v="RIBEIRAO GRANDE"/>
        <s v="SAO MIGUEL ARCANJO"/>
        <s v="SARAPUI"/>
        <s v="TATUI"/>
        <s v="APIAI"/>
        <s v="BARRA DO CHAPEU"/>
        <s v="BOM SUCESSO DE ITARARE"/>
        <s v="BURI"/>
        <s v="GUAPIARA"/>
        <s v="ITABERA"/>
        <s v="ITAOCA"/>
        <s v="ITAPEVA"/>
        <s v="ITAPIRAPUA PAULISTA"/>
        <s v="ITARARE"/>
        <s v="NOVA CAMPINA"/>
        <s v="RIBEIRA"/>
        <s v="RIBEIRAO BRANCO"/>
        <s v="RIVERSUL"/>
        <s v="TAQUARIVAI"/>
        <s v="ALUMINIO"/>
        <s v="ARACARIGUAMA"/>
        <s v="ARACOIABA DA SERRA"/>
        <s v="BOITUVA"/>
        <s v="CAPELA DO ALTO"/>
        <s v="IBIUNA"/>
        <s v="IPERO"/>
        <s v="ITU"/>
        <s v="MAIRINQUE"/>
        <s v="PIEDADE"/>
        <s v="PILAR DO SUL"/>
        <s v="PORTO FELIZ"/>
        <s v="SALTO"/>
        <s v="SALTO DE PIRAPORA"/>
        <s v="SAO ROQUE"/>
        <s v="SOROCABA"/>
        <s v="TAPIRAI"/>
        <s v="TIETE"/>
        <s v="VOTORANTIM"/>
        <s v="AGUAS DE SANTA BARBARA"/>
        <s v="ARANDU"/>
        <s v="AVARE"/>
        <s v="BARAO DE ANTONINA"/>
        <s v="CERQUEIRA CESAR"/>
        <s v="CORONEL MACEDO"/>
        <s v="FARTURA"/>
        <s v="IARAS"/>
        <s v="ITAI"/>
        <s v="ITAPORANGA"/>
        <s v="MANDURI"/>
        <s v="PARANAPANEMA"/>
        <s v="PIRAJU"/>
        <s v="SARUTAIA"/>
        <s v="TAGUAI"/>
        <s v="TAQUARITUBA"/>
        <s v="TEJUPA"/>
        <s v="AGUDOS"/>
        <s v="AREALVA"/>
        <s v="AVAI"/>
        <s v="BALBINOS"/>
        <s v="BAURU"/>
        <s v="BOREBI"/>
        <s v="CABRALIA PAULISTA"/>
        <s v="DUARTINA"/>
        <s v="IACANGA"/>
        <s v="LENCOIS PAULISTA"/>
        <s v="LUCIANOPOLIS"/>
        <s v="MACATUBA"/>
        <s v="PAULISTANIA"/>
        <s v="PEDERNEIRAS"/>
        <s v="PIRAJUI"/>
        <s v="PIRATININGA"/>
        <s v="PRESIDENTE ALVES"/>
        <s v="REGINOPOLIS"/>
        <s v="ANHEMBI"/>
        <s v="AREIOPOLIS"/>
        <s v="BOFETE"/>
        <s v="BOTUCATU"/>
        <s v="CONCHAS"/>
        <s v="ITATINGA"/>
        <s v="LARANJAL PAULISTA"/>
        <s v="PARDINHO"/>
        <s v="PEREIRAS"/>
        <s v="PORANGABA"/>
        <s v="PRATANIA"/>
        <s v="SAO MANUEL"/>
        <s v="TORRE DE PEDRA"/>
        <s v="BARIRI"/>
        <s v="BARRA BONITA"/>
        <s v="BOCAINA"/>
        <s v="BORACEIA"/>
        <s v="BROTAS"/>
        <s v="DOIS CORREGOS"/>
        <s v="IGARACU DO TIETE"/>
        <s v="ITAPUI"/>
        <s v="JAU"/>
        <s v="MINEIROS DO TIETE"/>
        <s v="TORRINHA"/>
        <s v="CAFELANDIA"/>
        <s v="GETULINA"/>
        <s v="GUAICARA"/>
        <s v="LINS"/>
        <s v="PROMISSAO"/>
        <s v="SABINO"/>
        <s v="URU"/>
        <s v="ADAMANTINA"/>
        <s v="FLORIDA PAULISTA"/>
        <s v="INUBIA PAULISTA"/>
        <s v="LUCELIA"/>
        <s v="MARIAPOLIS"/>
        <s v="OSVALDO CRUZ"/>
        <s v="PACAEMBU"/>
        <s v="PRACINHA"/>
        <s v="SAGRES"/>
        <s v="SALMOURAO"/>
        <s v="ASSIS"/>
        <s v="CANDIDO MOTA"/>
        <s v="LUTECIA"/>
        <s v="MARACAI"/>
        <s v="PALMITAL"/>
        <s v="PARAGUACU PAULISTA"/>
        <s v="PEDRINHAS PAULISTA"/>
        <s v="PLATINA"/>
        <s v="TARUMA"/>
        <s v="ALVARO DE CARVALHO"/>
        <s v="ALVINLANDIA"/>
        <s v="CAMPOS NOVOS PAULISTA"/>
        <s v="ECHAPORA"/>
        <s v="FERNAO"/>
        <s v="GALIA"/>
        <s v="GARCA"/>
        <s v="GUAIMBE"/>
        <s v="GUARANTA"/>
        <s v="JULIO MESQUITA"/>
        <s v="LUPERCIO"/>
        <s v="MARILIA"/>
        <s v="OCAUCU"/>
        <s v="ORIENTE"/>
        <s v="OSCAR BRESSANE"/>
        <s v="POMPEIA"/>
        <s v="QUINTANA"/>
        <s v="UBIRAJARA"/>
        <s v="VERA CRUZ"/>
        <s v="BERNARDINO DE CAMPOS"/>
        <s v="CANITAR"/>
        <s v="CHAVANTES"/>
        <s v="ESPIRITO SANTO DO TURVO"/>
        <s v="IBIRAREMA"/>
        <s v="IPAUSSU"/>
        <s v="OLEO"/>
        <s v="OURINHOS"/>
        <s v="RIBEIRAO DO SUL"/>
        <s v="SALTO GRANDE"/>
        <s v="SANTA CRUZ DO RIO PARDO"/>
        <s v="SAO PEDRO DO TURVO"/>
        <s v="TIMBURI"/>
        <s v="ARCO-IRIS"/>
        <s v="BASTOS"/>
        <s v="HERCULANDIA"/>
        <s v="IACRI"/>
        <s v="PARAPUA"/>
        <s v="QUEIROZ"/>
        <s v="RINOPOLIS"/>
        <s v="TUPA"/>
        <s v="DRACENA"/>
        <s v="IRAPURU"/>
        <s v="JUNQUEIROPOLIS"/>
        <s v="MONTE CASTELO"/>
        <s v="NOVA GUATAPORANGA"/>
        <s v="OURO VERDE"/>
        <s v="PANORAMA"/>
        <s v="PAULICEIA"/>
        <s v="SANTA MERCEDES"/>
        <s v="SAO JOAO DO PAU D'ALHO"/>
        <s v="TUPI PAULISTA"/>
        <s v="ALFREDO MARCONDES"/>
        <s v="ALVARES MACHADO"/>
        <s v="ANHUMAS"/>
        <s v="CAIABU"/>
        <s v="EMILIANOPOLIS"/>
        <s v="ESTRELA DO NORTE"/>
        <s v="INDIANA"/>
        <s v="MARTINOPOLIS"/>
        <s v="NARANDIBA"/>
        <s v="PIRAPOZINHO"/>
        <s v="PRESIDENTE BERNARDES"/>
        <s v="PRESIDENTE PRUDENTE"/>
        <s v="REGENTE FEIJO"/>
        <s v="RIBEIRAO DOS INDIOS"/>
        <s v="SANDOVALINA"/>
        <s v="SANTO ANASTACIO"/>
        <s v="SANTO EXPEDITO"/>
        <s v="TACIBA"/>
        <s v="TARABAI"/>
        <s v="IEPE"/>
        <s v="JOAO RAMALHO"/>
        <s v="NANTES"/>
        <s v="QUATA"/>
        <s v="RANCHARIA"/>
        <s v="CAIUA"/>
        <s v="MARABA PAULISTA"/>
        <s v="PIQUEROBI"/>
        <s v="PRESIDENTE EPITACIO"/>
        <s v="PRESIDENTE VENCESLAU"/>
        <s v="EUCLIDES DA CUNHA PAULISTA"/>
        <s v="MIRANTE DO PARANAPANEMA"/>
        <s v="TEODORO SAMPAIO"/>
        <s v="CATANDUVA"/>
        <s v="CATIGUA"/>
        <s v="ELISIARIO"/>
        <s v="FERNANDO PRESTES"/>
        <s v="IRAPUA"/>
        <s v="ITAJOBI"/>
        <s v="MARAPOAMA"/>
        <s v="NOVAIS"/>
        <s v="NOVO HORIZONTE"/>
        <s v="PALMARES PAULISTA"/>
        <s v="PARAISO"/>
        <s v="PINDORAMA"/>
        <s v="PIRANGI"/>
        <s v="SALES"/>
        <s v="SANTA ADELIA"/>
        <s v="TABAPUA"/>
        <s v="URUPES"/>
        <s v="NOVA CANAA PAULISTA"/>
        <s v="RUBINEIA"/>
        <s v="SANTA CLARA D'OESTE"/>
        <s v="SANTA FE DO SUL"/>
        <s v="TRES FRONTEIRAS"/>
        <s v="APARECIDA D'OESTE"/>
        <s v="ASPASIA"/>
        <s v="DIRCE REIS"/>
        <s v="JALES"/>
        <s v="MARINOPOLIS"/>
        <s v="MESOPOLIS"/>
        <s v="PALMEIRA D'OESTE"/>
        <s v="PARANAPUA"/>
        <s v="PONTALINDA"/>
        <s v="SANTA ALBERTINA"/>
        <s v="SANTA SALETE"/>
        <s v="SANTANA DA PONTE PENSA"/>
        <s v="URANIA"/>
        <s v="VITORIA BRASIL"/>
        <s v="ESTRELA D'OESTE"/>
        <s v="FERNANDOPOLIS"/>
        <s v="GUARANI D'OESTE"/>
        <s v="INDIAPORA"/>
        <s v="MACEDONIA"/>
        <s v="MERIDIANO"/>
        <s v="MIRA ESTRELA"/>
        <s v="OUROESTE"/>
        <s v="PEDRANOPOLIS"/>
        <s v="POPULINA"/>
        <s v="SAO JOAO DAS DUAS PONTES"/>
        <s v="SAO JOAO DE IRACEMA"/>
        <s v="TURMALINA"/>
        <s v="BADY BASSITT"/>
        <s v="BALSAMO"/>
        <s v="CEDRAL"/>
        <s v="GUAPIACU"/>
        <s v="IBIRA"/>
        <s v="ICEM"/>
        <s v="IPIGUA"/>
        <s v="MIRASSOL"/>
        <s v="MIRASSOLANDIA"/>
        <s v="NEVES PAULISTA"/>
        <s v="NOVA ALIANCA"/>
        <s v="NOVA GRANADA"/>
        <s v="ONDA VERDE"/>
        <s v="ORINDIUVA"/>
        <s v="PALESTINA"/>
        <s v="PAULO DE FARIA"/>
        <s v="POTIRENDABA"/>
        <s v="SAO JOSE DO RIO PRETO"/>
        <s v="TANABI"/>
        <s v="UCHOA"/>
        <s v="ADOLFO"/>
        <s v="JACI"/>
        <s v="JOSE BONIFACIO"/>
        <s v="MENDONCA"/>
        <s v="MONTE APRAZIVEL"/>
        <s v="NIPOA"/>
        <s v="PLANALTO"/>
        <s v="UBARANA"/>
        <s v="UNIAO PAULISTA"/>
        <s v="ZACARIAS"/>
        <s v="ALVARES FLORENCE"/>
        <s v="AMERICO DE CAMPOS"/>
        <s v="CARDOSO"/>
        <s v="COSMORAMA"/>
        <s v="FLOREAL"/>
        <s v="GASTAO VIDIGAL"/>
        <s v="GENERAL SALGADO"/>
        <s v="MACAUBAL"/>
        <s v="MAGDA"/>
        <s v="MONCOES"/>
        <s v="NHANDEARA"/>
        <s v="PARISI"/>
        <s v="PONTES GESTAL"/>
        <s v="RIOLANDIA"/>
        <s v="SEBASTIANOPOLIS DO SUL"/>
        <s v="VALENTIM GENTIL"/>
        <s v="VOTUPORANGA"/>
        <s v="ALTAIR"/>
        <s v="BARRETOS"/>
        <s v="CAJOBI"/>
        <s v="COLINA"/>
        <s v="COLOMBIA"/>
        <s v="GUAIRA"/>
        <s v="GUARACI"/>
        <s v="JABORANDI"/>
        <s v="OLIMPIA"/>
        <s v="SEVERINIA"/>
        <s v="BEBEDOURO"/>
        <s v="MONTE AZUL PAULISTA"/>
        <s v="TAIACU"/>
        <s v="TAIUVA"/>
        <s v="TAQUARAL"/>
        <s v="TERRA ROXA"/>
        <s v="VIRADOURO"/>
        <s v="VISTA ALEGRE DO ALTO"/>
        <s v="CRISTAIS PAULISTA"/>
        <s v="FRANCA"/>
        <s v="ITIRAPUA"/>
        <s v="JERIQUARA"/>
        <s v="PATROCINIO PAULISTA"/>
        <s v="PEDREGULHO"/>
        <s v="RESTINGA"/>
        <s v="RIBEIRAO CORRENTE"/>
        <s v="RIFAINA"/>
        <s v="SAO JOSE DA BELA VISTA"/>
        <s v="IPUA"/>
        <s v="MORRO AGUDO"/>
        <s v="NUPORANGA"/>
        <s v="ORLANDIA"/>
        <s v="SALES OLIVEIRA"/>
        <s v="SAO JOAQUIM DA BARRA"/>
        <s v="ARAMINA"/>
        <s v="BURITIZAL"/>
        <s v="GUARA"/>
        <s v="IGARAPAVA"/>
        <s v="ITUVERAVA"/>
        <s v="MIGUELOPOLIS"/>
        <s v="BARRINHA"/>
        <s v="DUMONT"/>
        <s v="GUARIBA"/>
        <s v="JABOTICABAL"/>
        <s v="MONTE ALTO"/>
        <s v="PITANGUEIRAS"/>
        <s v="PONTAL"/>
        <s v="PRADOPOLIS"/>
        <s v="SERTAOZINHO"/>
        <s v="CRAVINHOS"/>
        <s v="GUATAPARA"/>
        <s v="JARDINOPOLIS"/>
        <s v="LUIS ANTONIO"/>
        <s v="RIBEIRAO PRETO"/>
        <s v="SANTA RITA DO PASSA QUATRO"/>
        <s v="SANTA ROSA DE VITERBO"/>
        <s v="SAO SIMAO"/>
        <s v="SERRA AZUL"/>
        <s v="SERRANA"/>
        <s v="ALTINOPOLIS"/>
        <s v="BATATAIS"/>
        <s v="BRODOWSKI"/>
        <s v="CAJURU"/>
        <s v="CASSIA DOS COQUEIROS"/>
        <s v="SANTO ANTONIO DA ALEGRIA"/>
        <s v="ARARAS"/>
        <s v="CONCHAL"/>
        <s v="LEME"/>
        <s v="PIRASSUNUNGA"/>
        <s v="SANTA CRUZ DA CONCEICAO"/>
        <s v="CORDEIROPOLIS"/>
        <s v="ENGENHEIRO COELHO"/>
        <s v="IRACEMAPOLIS"/>
        <s v="LIMEIRA"/>
        <s v="AGUAS DE SAO PEDRO"/>
        <s v="CAPIVARI"/>
        <s v="CHARQUEADA"/>
        <s v="ELIAS FAUSTO"/>
        <s v="PIRACICABA"/>
        <s v="RAFARD"/>
        <s v="RIO DAS PEDRAS"/>
        <s v="SALTINHO"/>
        <s v="SANTA MARIA DA SERRA"/>
        <s v="SAO PEDRO"/>
        <s v="IPEUNA"/>
        <s v="ITIRAPINA"/>
        <s v="RIO CLARO"/>
        <s v="SANTA GERTRUDES"/>
        <s v="AMERICANA"/>
        <s v="ARTUR NOGUEIRA"/>
        <s v="CAMPINAS"/>
        <s v="COSMOPOLIS"/>
        <s v="HOLAMBRA"/>
        <s v="HORTOLANDIA"/>
        <s v="INDAIATUBA"/>
        <s v="ITATIBA"/>
        <s v="JAGUARIUNA"/>
        <s v="MONTE MOR"/>
        <s v="MORUNGABA"/>
        <s v="NOVA ODESSA"/>
        <s v="PAULINIA"/>
        <s v="PEDREIRA"/>
        <s v="SANTA BARBARA D'OESTE"/>
        <s v="SANTO ANTONIO DE POSSE"/>
        <s v="SUMARE"/>
        <s v="VALINHOS"/>
        <s v="VINHEDO"/>
        <s v="AGUAS DE LINDOIA"/>
        <s v="AMPARO"/>
        <s v="LINDOIA"/>
        <s v="MONTE ALEGRE DO SUL"/>
        <s v="SERRA NEGRA"/>
        <s v="ESTIVA GERBI"/>
        <s v="ITAPIRA"/>
        <s v="MOGI GUACU"/>
        <s v="MOJI MIRIM"/>
        <s v="AGUAI"/>
        <s v="AGUAS DA PRATA"/>
        <s v="ESPIRITO SANTO DO PINHAL"/>
        <s v="SANTA CRUZ DAS PALMEIRAS"/>
        <s v="SANTO ANTONIO DO JARDIM"/>
        <s v="SAO JOAO DA BOA VISTA"/>
        <s v="TAMBAU"/>
        <s v="VARGEM GRANDE DO SUL"/>
        <s v="CACONDE"/>
        <s v="CASA BRANCA"/>
        <s v="DIVINOLANDIA"/>
        <s v="ITOBI"/>
        <s v="MOCOCA"/>
        <s v="SAO JOSE DO RIO PARDO"/>
        <s v="SAO SEBASTIAO DA GRAMA"/>
        <s v="TAPIRATIBA"/>
        <s v="ATIBAIA"/>
        <s v="BOM JESUS DOS PERDOES"/>
        <s v="BRAGANCA PAULISTA"/>
        <s v="JOANOPOLIS"/>
        <s v="NAZARE PAULISTA"/>
        <s v="PEDRA BELA"/>
        <s v="PINHALZINHO"/>
        <s v="PIRACAIA"/>
        <s v="SOCORRO"/>
        <s v="TUIUTI"/>
        <s v="VARGEM"/>
        <s v="CABREUVA"/>
        <s v="CAMPO LIMPO PAULISTA"/>
        <s v="ITUPEVA"/>
        <s v="JARINU"/>
        <s v="JUNDIAI"/>
        <s v="LOUVEIRA"/>
        <s v="VARZEA PAULISTA"/>
        <s v="CACAPAVA"/>
        <s v="IGARATA"/>
        <s v="JACAREI"/>
        <s v="JAMBEIRO"/>
        <s v="MONTEIRO LOBATO"/>
        <s v="PARAIBUNA"/>
        <s v="SANTA BRANCA"/>
        <s v="SAO JOSE DOS CAMPOS"/>
        <s v="APARECIDA"/>
        <s v="ARAPEI"/>
        <s v="AREIAS"/>
        <s v="BANANAL"/>
        <s v="CACHOEIRA PAULISTA"/>
        <s v="CANAS"/>
        <s v="CRUZEIRO"/>
        <s v="CUNHA"/>
        <s v="GUARATINGUETA"/>
        <s v="LAVRINHAS"/>
        <s v="LORENA"/>
        <s v="PIQUETE"/>
        <s v="POTIM"/>
        <s v="QUELUZ"/>
        <s v="ROSEIRA"/>
        <s v="SAO JOSE DO BARREIRO"/>
        <s v="SILVEIRAS"/>
        <s v="CARAGUATATUBA"/>
        <s v="ILHABELA"/>
        <s v="SAO SEBASTIAO"/>
        <s v="UBATUBA"/>
        <s v="CAMPOS DO JORDAO"/>
        <s v="LAGOINHA"/>
        <s v="NATIVIDADE DA SERRA"/>
        <s v="PINDAMONHANGABA"/>
        <s v="REDENCAO DA SERRA"/>
        <s v="SANTO ANTONIO DO PINHAL"/>
        <s v="SAO BENTO DO SAPUCAI"/>
        <s v="SAO LUIS DO PARAITINGA"/>
        <s v="TAUBATE"/>
        <s v="TREMEMBE"/>
        <s v="AMERICO BRASILIENSE"/>
        <s v="ARARAQUARA"/>
        <s v="BOA ESPERANCA DO SUL"/>
        <s v="GAVIAO PEIXOTO"/>
        <s v="MOTUCA"/>
        <s v="RINCAO"/>
        <s v="SANTA LUCIA"/>
        <s v="TRABIJU"/>
        <s v="BORBOREMA"/>
        <s v="DOBRADA"/>
        <s v="IBITINGA"/>
        <s v="ITAPOLIS"/>
        <s v="MATAO"/>
        <s v="NOVA EUROPA"/>
        <s v="SANTA ERNESTINA"/>
        <s v="TABATINGA"/>
        <s v="TAQUARITINGA"/>
        <s v="DESCALVADO"/>
        <s v="DOURADO"/>
        <s v="IBATE"/>
        <s v="PORTO FERREIRA"/>
        <s v="RIBEIRAO BONITO"/>
        <s v="SAO CARLOS"/>
        <s v="ARACATUBA"/>
        <s v="AURIFLAMA"/>
        <s v="BENTO DE ABREU"/>
        <s v="BILAC"/>
        <s v="GUARARAPES"/>
        <s v="GUZOLANDIA"/>
        <s v="NOVA LUZITANIA"/>
        <s v="RUBIACEA"/>
        <s v="SANTO ANTONIO DO ARACANGUA"/>
        <s v="VALPARAISO"/>
        <s v="ANDRADINA"/>
        <s v="CASTILHO"/>
        <s v="GUARACAI"/>
        <s v="ILHA SOLTEIRA"/>
        <s v="ITAPURA"/>
        <s v="LAVINIA"/>
        <s v="MIRANDOPOLIS"/>
        <s v="MURUTINGA DO SUL"/>
        <s v="NOVA INDEPENDENCIA"/>
        <s v="PEREIRA BARRETO"/>
        <s v="SUD MENNUCCI"/>
        <s v="SUZANAPOLIS"/>
        <s v="ALTO ALEGRE"/>
        <s v="AVANHANDAVA"/>
        <s v="BARBOSA"/>
        <s v="BIRIGUI"/>
        <s v="BRAUNA"/>
        <s v="BREJO ALEGRE"/>
        <s v="BURITAMA"/>
        <s v="CLEMENTINA"/>
        <s v="COROADOS"/>
        <s v="GABRIEL MONTEIRO"/>
        <s v="GLICERIO"/>
        <s v="LOURDES"/>
        <s v="LUIZIANIA"/>
        <s v="PENAPOLIS"/>
        <s v="PIACATU"/>
        <s v="SANTOPOLIS DO AGUAPEI"/>
        <s v="ITAJU"/>
        <s v="PONGAI"/>
        <s v="CRUZALIA"/>
        <s v="FLORINIA"/>
        <s v="ROSANA"/>
        <s v="ARIRANHA"/>
        <s v="EMBAUBA"/>
        <s v="SANTA RITA D'OESTE"/>
        <s v="DOLCINOPOLIS"/>
        <s v="SAO FRANCISCO"/>
        <s v="POLONI"/>
        <s v="SANTA CRUZ DA ESPERANCA"/>
        <s v="CORUMBATAI"/>
        <s v="CANDIDO RODRIGUES"/>
        <s v="BORA" u="1"/>
        <s v="FLORA RICA" u="1"/>
        <s v="MOMBUCA" u="1"/>
        <s v="JUMIRIM" u="1"/>
        <s v="ANALANDIA" u="1"/>
      </sharedItems>
    </cacheField>
    <cacheField name="MUNICIPIO Ocorrencia" numFmtId="0">
      <sharedItems count="91">
        <s v="DIADEMA"/>
        <s v="MAUA"/>
        <s v="SANTO ANDRE"/>
        <s v="SAO BERNARDO DO CAMPO"/>
        <s v="SAO CAETANO DO SUL"/>
        <s v="SAO PAULO"/>
        <s v="SUZANO"/>
        <s v="SOROCABA"/>
        <s v="GUARULHOS"/>
        <s v="ITAQUAQUECETUBA"/>
        <s v="MOGI DAS CRUZES"/>
        <s v="SUMARE"/>
        <s v="TAUBATE"/>
        <s v="FRANCISCO MORATO"/>
        <s v="FRANCO DA ROCHA"/>
        <s v="CAMPO LIMPO PAULISTA"/>
        <s v="JUNDIAI"/>
        <s v="CAMPINAS"/>
        <s v="BRAGANCA PAULISTA"/>
        <s v="BARUERI"/>
        <s v="CARAPICUIBA"/>
        <s v="EMBU DAS ARTES"/>
        <s v="ITAPECERICA DA SERRA"/>
        <s v="OSASCO"/>
        <s v="SANTANA DE PARNAIBA"/>
        <s v="TABOAO DA SERRA"/>
        <s v="ITAPEVI"/>
        <s v="ARARAQUARA"/>
        <s v="CUBATAO"/>
        <s v="SANTOS"/>
        <s v="GUARUJA"/>
        <s v="SAO VICENTE"/>
        <s v="PRAIA GRANDE"/>
        <s v="PARIQUERA-ACU"/>
        <s v="ITAPETININGA"/>
        <s v="ITU"/>
        <s v="BOTUCATU"/>
        <s v="ITAPEVA"/>
        <s v="INDAIATUBA"/>
        <s v="AVARE"/>
        <s v="BAURU"/>
        <s v="PROMISSAO"/>
        <s v="JAU"/>
        <s v="OURINHOS"/>
        <s v="AMERICANA"/>
        <s v="RIO CLARO"/>
        <s v="MARILIA"/>
        <s v="ADAMANTINA"/>
        <s v="ASSIS"/>
        <s v="TUPA"/>
        <s v="DRACENA"/>
        <s v="PRESIDENTE EPITACIO"/>
        <s v="PRESIDENTE PRUDENTE"/>
        <s v="CATANDUVA"/>
        <s v="MATAO"/>
        <s v="SAO JOSE DO RIO PRETO"/>
        <s v="BEBEDOURO"/>
        <s v="VOTUPORANGA"/>
        <s v="FERNANDOPOLIS"/>
        <s v="BARRETOS"/>
        <s v="OLIMPIA"/>
        <s v="RIBEIRAO PRETO"/>
        <s v="FRANCA"/>
        <s v="ITUVERAVA"/>
        <s v="SAO JOAQUIM DA BARRA"/>
        <s v="SERTAOZINHO"/>
        <s v="JABOTICABAL"/>
        <s v="BATATAIS"/>
        <s v="ARARAS"/>
        <s v="LEME"/>
        <s v="LIMEIRA"/>
        <s v="PIRASSUNUNGA"/>
        <s v="SAO JOAO DA BOA VISTA"/>
        <s v="MOJI MIRIM"/>
        <s v="PIRACICABA"/>
        <s v="SANTA BARBARA D'OESTE"/>
        <s v="HORTOLANDIA"/>
        <s v="ITATIBA"/>
        <s v="AMPARO"/>
        <s v="SAO JOSE DO RIO PARDO"/>
        <s v="PINDAMONHANGABA"/>
        <s v="SAO JOSE DOS CAMPOS"/>
        <s v="JACAREI"/>
        <s v="GUARATINGUETA"/>
        <s v="CRUZEIRO"/>
        <s v="CARAGUATATUBA"/>
        <s v="SAO CARLOS"/>
        <s v="ARACATUBA"/>
        <s v="ILHA SOLTEIRA"/>
        <s v="JALES"/>
        <s v="MOGI GUACU"/>
      </sharedItems>
    </cacheField>
    <cacheField name="DISTANCIA" numFmtId="0">
      <sharedItems containsSemiMixedTypes="0" containsString="0" containsNumber="1" minValue="0" maxValue="319" count="178">
        <n v="0"/>
        <n v="23"/>
        <n v="28"/>
        <n v="21"/>
        <n v="33"/>
        <n v="9"/>
        <n v="40"/>
        <n v="7"/>
        <n v="48"/>
        <n v="36"/>
        <n v="8"/>
        <n v="18"/>
        <n v="17"/>
        <n v="42"/>
        <n v="24"/>
        <n v="31"/>
        <n v="15"/>
        <n v="13"/>
        <n v="43"/>
        <n v="45"/>
        <n v="29"/>
        <n v="118"/>
        <n v="44"/>
        <n v="39"/>
        <n v="55"/>
        <n v="101"/>
        <n v="107"/>
        <n v="14"/>
        <n v="60"/>
        <n v="77"/>
        <n v="102"/>
        <n v="50"/>
        <n v="59"/>
        <n v="65"/>
        <n v="64"/>
        <n v="58"/>
        <n v="38"/>
        <n v="76"/>
        <n v="41"/>
        <n v="79"/>
        <n v="80"/>
        <n v="61"/>
        <n v="35"/>
        <n v="103"/>
        <n v="100"/>
        <n v="20"/>
        <n v="112"/>
        <n v="73"/>
        <n v="30"/>
        <n v="49"/>
        <n v="54"/>
        <n v="27"/>
        <n v="37"/>
        <n v="52"/>
        <n v="32"/>
        <n v="25"/>
        <n v="68"/>
        <n v="11"/>
        <n v="16"/>
        <n v="116"/>
        <n v="82"/>
        <n v="98"/>
        <n v="69"/>
        <n v="83"/>
        <n v="62"/>
        <n v="86"/>
        <n v="22"/>
        <n v="57"/>
        <n v="53"/>
        <n v="56"/>
        <n v="70"/>
        <n v="46"/>
        <n v="71"/>
        <n v="144"/>
        <n v="26"/>
        <n v="91"/>
        <n v="19"/>
        <n v="10"/>
        <n v="63"/>
        <n v="34"/>
        <n v="51"/>
        <n v="12"/>
        <n v="78"/>
        <n v="133"/>
        <n v="105"/>
        <n v="104"/>
        <n v="88"/>
        <n v="87"/>
        <n v="74"/>
        <n v="72"/>
        <n v="66"/>
        <n v="85"/>
        <n v="47"/>
        <n v="67"/>
        <n v="167"/>
        <n v="89"/>
        <n v="152"/>
        <n v="92"/>
        <n v="75"/>
        <n v="84"/>
        <n v="319"/>
        <n v="230"/>
        <n v="265"/>
        <n v="240"/>
        <n v="195"/>
        <n v="296"/>
        <n v="210"/>
        <n v="145"/>
        <n v="132"/>
        <n v="206"/>
        <n v="110"/>
        <n v="175"/>
        <n v="196"/>
        <n v="111"/>
        <n v="130"/>
        <n v="185"/>
        <n v="220"/>
        <n v="252"/>
        <n v="157"/>
        <n v="164"/>
        <n v="226"/>
        <n v="189"/>
        <n v="243"/>
        <n v="197"/>
        <n v="264"/>
        <n v="165"/>
        <n v="155"/>
        <n v="171"/>
        <n v="94"/>
        <n v="117"/>
        <n v="143"/>
        <n v="158"/>
        <n v="137"/>
        <n v="160"/>
        <n v="128"/>
        <n v="108"/>
        <n v="119"/>
        <n v="135"/>
        <n v="113"/>
        <n v="127"/>
        <n v="182"/>
        <n v="161"/>
        <n v="139"/>
        <n v="179"/>
        <n v="181"/>
        <n v="140"/>
        <n v="159"/>
        <n v="120"/>
        <n v="166"/>
        <n v="115"/>
        <n v="99"/>
        <n v="81"/>
        <n v="97"/>
        <n v="96"/>
        <n v="129"/>
        <n v="148"/>
        <n v="131"/>
        <n v="109"/>
        <n v="163"/>
        <n v="208"/>
        <n v="114"/>
        <n v="20.8"/>
        <n v="170"/>
        <n v="106"/>
        <n v="95"/>
        <n v="136"/>
        <n v="122"/>
        <n v="169"/>
        <n v="186"/>
        <n v="126"/>
        <n v="102.9"/>
        <n v="227" u="1"/>
        <n v="235" u="1"/>
        <n v="215" u="1"/>
        <n v="191" u="1"/>
        <n v="147" u="1"/>
        <n v="149" u="1"/>
        <n v="138" u="1"/>
      </sharedItems>
    </cacheField>
    <cacheField name="valor por distância" numFmtId="44">
      <sharedItems containsMixedTypes="1" containsNumber="1" containsInteger="1" minValue="25" maxValue="130" count="7">
        <s v="(vazio)"/>
        <n v="35"/>
        <n v="25"/>
        <n v="45"/>
        <n v="50"/>
        <n v="130"/>
        <n v="90"/>
      </sharedItems>
    </cacheField>
    <cacheField name="Selecionado MS" numFmtId="0">
      <sharedItems count="3">
        <s v="não"/>
        <s v="sim"/>
        <s v="(vazio)" u="1"/>
      </sharedItems>
    </cacheField>
    <cacheField name="Produção total Ano" numFmtId="0">
      <sharedItems containsSemiMixedTypes="0" containsString="0" containsNumber="1" containsInteger="1" minValue="3" maxValue="1045075"/>
    </cacheField>
    <cacheField name="total de pacientes ano _x000a_" numFmtId="3">
      <sharedItems containsSemiMixedTypes="0" containsString="0" containsNumber="1" minValue="3" maxValue="87089.583333333328"/>
    </cacheField>
    <cacheField name="total de pessoas a serem transportadas ano" numFmtId="3">
      <sharedItems containsSemiMixedTypes="0" containsString="0" containsNumber="1" minValue="6" maxValue="95798.541666666657"/>
    </cacheField>
    <cacheField name="total de pessoas a serem transportadas MÊS" numFmtId="3">
      <sharedItems containsSemiMixedTypes="0" containsString="0" containsNumber="1" minValue="0.5" maxValue="7983.2118055555547"/>
    </cacheField>
    <cacheField name="tipo" numFmtId="0">
      <sharedItems count="2">
        <s v="HD"/>
        <s v="RT"/>
      </sharedItems>
    </cacheField>
  </cacheFields>
  <extLst>
    <ext xmlns:x14="http://schemas.microsoft.com/office/spreadsheetml/2009/9/main" uri="{725AE2AE-9491-48be-B2B4-4EB974FC3084}">
      <x14:pivotCacheDefinition pivotCacheId="2093602684"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na Paula Amaral Valerio" refreshedDate="46171.703412037037" createdVersion="8" refreshedVersion="8" minRefreshableVersion="3" recordCount="3155" xr:uid="{83878C80-29D9-4EE3-9686-059C6EFBA86E}">
  <cacheSource type="worksheet">
    <worksheetSource ref="A7:L3162" sheet="base unificada RT + HD"/>
  </cacheSource>
  <cacheFields count="12">
    <cacheField name="Rras de residencia" numFmtId="0">
      <sharedItems count="19">
        <s v="RRAS 01"/>
        <s v="RRAS 02"/>
        <s v="RRAS 03"/>
        <s v="RRAS 04"/>
        <s v="RRAS 05"/>
        <s v="RRAS 06"/>
        <s v="RRAS 07"/>
        <s v="RRAS 08"/>
        <s v="RRAS 09"/>
        <s v="RRAS 10"/>
        <s v="RRAS 11"/>
        <s v="RRAS 12"/>
        <s v="RRAS 13"/>
        <s v="RRAS 14"/>
        <s v="RRAS 15"/>
        <s v="RRAS 16"/>
        <s v="RRAS 17"/>
        <s v="RRAS 18"/>
        <s v="RRAS 19"/>
      </sharedItems>
    </cacheField>
    <cacheField name="região de saude" numFmtId="0">
      <sharedItems count="62">
        <s v="35015 GRANDE ABC"/>
        <s v="35011 ALTO DO TIETE"/>
        <s v="35012 FRANCO DA ROCHA"/>
        <s v="35013 MANANCIAIS"/>
        <s v="35014 ROTA DOS BANDEIRANTES"/>
        <s v="35016 SAO PAULO"/>
        <s v="35041 BAIXADA SANTISTA"/>
        <s v="35121 VALE DO RIBEIRA"/>
        <s v="35161 ITAPETININGA"/>
        <s v="35162 ITAPEVA"/>
        <s v="35163 SOROCABA"/>
        <s v="35061 VALE DO JURUMIRIM"/>
        <s v="35062 BAURU"/>
        <s v="35063 POLO CUESTA"/>
        <s v="35064 JAU"/>
        <s v="35065 LINS"/>
        <s v="35091 ADAMANTINA"/>
        <s v="35092 ASSIS"/>
        <s v="35093 MARILIA"/>
        <s v="35094 OURINHOS"/>
        <s v="35095 TUPA"/>
        <s v="35111 ALTA PAULISTA"/>
        <s v="35112 ALTA SOROCABANA"/>
        <s v="35113 ALTO CAPIVARI"/>
        <s v="35114 EXTREMO OESTE PAULISTA"/>
        <s v="35115 PONTAL DO PARANAPANEMA"/>
        <s v="35151 CATANDUVA"/>
        <s v="35152 SANTA FE DO SUL"/>
        <s v="35153 JALES"/>
        <s v="35154 FERNANDOPOLIS"/>
        <s v="35155 SAO JOSE DO RIO PRETO"/>
        <s v="35156 JOSE BONIFACIO"/>
        <s v="35157 VOTUPORANGA"/>
        <s v="35051 NORTE - BARRETOS"/>
        <s v="35052 SUL - BARRETOS"/>
        <s v="35081 TRES COLINAS"/>
        <s v="35082 ALTA ANHANGUERA"/>
        <s v="35083 ALTA MOGIANA"/>
        <s v="35131 HORIZONTE VERDE"/>
        <s v="35132 AQUIFERO GUARANI"/>
        <s v="35133 VALE DAS CACHOEIRAS"/>
        <s v="35101 ARARAS"/>
        <s v="35102 LIMEIRA"/>
        <s v="35103 PIRACICABA"/>
        <s v="35104 RIO CLARO"/>
        <s v="35072 REG METRO CAMPINAS"/>
        <s v="35074 CIRCUITO DAS AGUAS"/>
        <s v="35141 BAIXA MOGIANA"/>
        <s v="35142 MANTIQUEIRA"/>
        <s v="35143 RIO PARDO"/>
        <s v="35071 BRAGANCA"/>
        <s v="35073 JUNDIAI"/>
        <s v="35171 ALTO VALE DO PARAIBA"/>
        <s v="35172 CIRC. DA FE/V.HISTORICO"/>
        <s v="35173 LITORAL NORTE"/>
        <s v="35174 V. PARAIBA-REG. SERRANA"/>
        <s v="35031 CENTRAL DO DRS III"/>
        <s v="35033 NOROESTE DO DRS III"/>
        <s v="35034 CORACAO DO DRS III"/>
        <s v="35021 CENTRAL DO DRS II"/>
        <s v="35022 LAGOS DO DRS II"/>
        <s v="35023 CONSORCIOS DO DRS II"/>
      </sharedItems>
    </cacheField>
    <cacheField name="MUNICIPIO RESID" numFmtId="0">
      <sharedItems count="643">
        <s v="DIADEMA"/>
        <s v="MAUA"/>
        <s v="RIBEIRAO PIRES"/>
        <s v="RIO GRANDE DA SERRA"/>
        <s v="SANTO ANDRE"/>
        <s v="SAO BERNARDO DO CAMPO"/>
        <s v="SAO CAETANO DO SUL"/>
        <s v="ARUJA"/>
        <s v="BIRITIBA-MIRIM"/>
        <s v="FERRAZ DE VASCONCELOS"/>
        <s v="GUARAREMA"/>
        <s v="GUARULHOS"/>
        <s v="ITAQUAQUECETUBA"/>
        <s v="MOGI DAS CRUZES"/>
        <s v="POA"/>
        <s v="SALESOPOLIS"/>
        <s v="SANTA ISABEL"/>
        <s v="SUZANO"/>
        <s v="CAIEIRAS"/>
        <s v="CAJAMAR"/>
        <s v="FRANCISCO MORATO"/>
        <s v="FRANCO DA ROCHA"/>
        <s v="MAIRIPORA"/>
        <s v="COTIA"/>
        <s v="EMBU DAS ARTES"/>
        <s v="EMBU-GUACU"/>
        <s v="ITAPECERICA DA SERRA"/>
        <s v="JUQUITIBA"/>
        <s v="SAO LOURENCO DA SERRA"/>
        <s v="TABOAO DA SERRA"/>
        <s v="VARGEM GRANDE PAULISTA"/>
        <s v="BARUERI"/>
        <s v="CARAPICUIBA"/>
        <s v="ITAPEVI"/>
        <s v="JANDIRA"/>
        <s v="OSASCO"/>
        <s v="PIRAPORA DO BOM JESUS"/>
        <s v="SANTANA DE PARNAIBA"/>
        <s v="SAO PAULO"/>
        <s v="BERTIOGA"/>
        <s v="CUBATAO"/>
        <s v="GUARUJA"/>
        <s v="ITANHAEM"/>
        <s v="MONGAGUA"/>
        <s v="PERUIBE"/>
        <s v="PRAIA GRANDE"/>
        <s v="SANTOS"/>
        <s v="SAO VICENTE"/>
        <s v="BARRA DO TURVO"/>
        <s v="CAJATI"/>
        <s v="CANANEIA"/>
        <s v="ELDORADO"/>
        <s v="IGUAPE"/>
        <s v="ILHA COMPRIDA"/>
        <s v="IPORANGA"/>
        <s v="ITARIRI"/>
        <s v="JACUPIRANGA"/>
        <s v="JUQUIA"/>
        <s v="MIRACATU"/>
        <s v="PARIQUERA-ACU"/>
        <s v="PEDRO DE TOLEDO"/>
        <s v="REGISTRO"/>
        <s v="SETE BARRAS"/>
        <s v="ALAMBARI"/>
        <s v="ANGATUBA"/>
        <s v="CAMPINA DO MONTE ALEGRE"/>
        <s v="CAPAO BONITO"/>
        <s v="CERQUILHO"/>
        <s v="CESARIO LANGE"/>
        <s v="GUAREI"/>
        <s v="ITAPETININGA"/>
        <s v="QUADRA"/>
        <s v="RIBEIRAO GRANDE"/>
        <s v="SAO MIGUEL ARCANJO"/>
        <s v="SARAPUI"/>
        <s v="TATUI"/>
        <s v="APIAI"/>
        <s v="BARRA DO CHAPEU"/>
        <s v="BOM SUCESSO DE ITARARE"/>
        <s v="BURI"/>
        <s v="GUAPIARA"/>
        <s v="ITABERA"/>
        <s v="ITAOCA"/>
        <s v="ITAPEVA"/>
        <s v="ITAPIRAPUA PAULISTA"/>
        <s v="ITARARE"/>
        <s v="NOVA CAMPINA"/>
        <s v="RIBEIRA"/>
        <s v="RIBEIRAO BRANCO"/>
        <s v="RIVERSUL"/>
        <s v="TAQUARIVAI"/>
        <s v="ALUMINIO"/>
        <s v="ARACARIGUAMA"/>
        <s v="ARACOIABA DA SERRA"/>
        <s v="BOITUVA"/>
        <s v="CAPELA DO ALTO"/>
        <s v="IBIUNA"/>
        <s v="IPERO"/>
        <s v="ITU"/>
        <s v="MAIRINQUE"/>
        <s v="PIEDADE"/>
        <s v="PILAR DO SUL"/>
        <s v="PORTO FELIZ"/>
        <s v="SALTO"/>
        <s v="SALTO DE PIRAPORA"/>
        <s v="SAO ROQUE"/>
        <s v="SOROCABA"/>
        <s v="TAPIRAI"/>
        <s v="TIETE"/>
        <s v="VOTORANTIM"/>
        <s v="AGUAS DE SANTA BARBARA"/>
        <s v="ARANDU"/>
        <s v="AVARE"/>
        <s v="BARAO DE ANTONINA"/>
        <s v="CERQUEIRA CESAR"/>
        <s v="CORONEL MACEDO"/>
        <s v="FARTURA"/>
        <s v="IARAS"/>
        <s v="ITAI"/>
        <s v="ITAPORANGA"/>
        <s v="MANDURI"/>
        <s v="PARANAPANEMA"/>
        <s v="PIRAJU"/>
        <s v="SARUTAIA"/>
        <s v="TAGUAI"/>
        <s v="TAQUARITUBA"/>
        <s v="TEJUPA"/>
        <s v="AGUDOS"/>
        <s v="AREALVA"/>
        <s v="AVAI"/>
        <s v="BALBINOS"/>
        <s v="BAURU"/>
        <s v="BOREBI"/>
        <s v="CABRALIA PAULISTA"/>
        <s v="DUARTINA"/>
        <s v="IACANGA"/>
        <s v="LENCOIS PAULISTA"/>
        <s v="LUCIANOPOLIS"/>
        <s v="MACATUBA"/>
        <s v="PAULISTANIA"/>
        <s v="PEDERNEIRAS"/>
        <s v="PIRAJUI"/>
        <s v="PIRATININGA"/>
        <s v="PRESIDENTE ALVES"/>
        <s v="REGINOPOLIS"/>
        <s v="ANHEMBI"/>
        <s v="AREIOPOLIS"/>
        <s v="BOFETE"/>
        <s v="BOTUCATU"/>
        <s v="CONCHAS"/>
        <s v="ITATINGA"/>
        <s v="LARANJAL PAULISTA"/>
        <s v="PARDINHO"/>
        <s v="PEREIRAS"/>
        <s v="PORANGABA"/>
        <s v="PRATANIA"/>
        <s v="SAO MANUEL"/>
        <s v="TORRE DE PEDRA"/>
        <s v="BARIRI"/>
        <s v="BARRA BONITA"/>
        <s v="BOCAINA"/>
        <s v="BORACEIA"/>
        <s v="BROTAS"/>
        <s v="DOIS CORREGOS"/>
        <s v="IGARACU DO TIETE"/>
        <s v="ITAPUI"/>
        <s v="JAU"/>
        <s v="MINEIROS DO TIETE"/>
        <s v="TORRINHA"/>
        <s v="CAFELANDIA"/>
        <s v="GETULINA"/>
        <s v="GUAICARA"/>
        <s v="LINS"/>
        <s v="PROMISSAO"/>
        <s v="SABINO"/>
        <s v="URU"/>
        <s v="ADAMANTINA"/>
        <s v="FLORIDA PAULISTA"/>
        <s v="INUBIA PAULISTA"/>
        <s v="LUCELIA"/>
        <s v="MARIAPOLIS"/>
        <s v="OSVALDO CRUZ"/>
        <s v="PACAEMBU"/>
        <s v="PRACINHA"/>
        <s v="SAGRES"/>
        <s v="SALMOURAO"/>
        <s v="ASSIS"/>
        <s v="BORA"/>
        <s v="CANDIDO MOTA"/>
        <s v="FLORINIA"/>
        <s v="LUTECIA"/>
        <s v="MARACAI"/>
        <s v="PALMITAL"/>
        <s v="PARAGUACU PAULISTA"/>
        <s v="PEDRINHAS PAULISTA"/>
        <s v="PLATINA"/>
        <s v="TARUMA"/>
        <s v="ALVARO DE CARVALHO"/>
        <s v="ALVINLANDIA"/>
        <s v="CAMPOS NOVOS PAULISTA"/>
        <s v="ECHAPORA"/>
        <s v="FERNAO"/>
        <s v="GALIA"/>
        <s v="GARCA"/>
        <s v="GUAIMBE"/>
        <s v="GUARANTA"/>
        <s v="JULIO MESQUITA"/>
        <s v="LUPERCIO"/>
        <s v="MARILIA"/>
        <s v="OCAUCU"/>
        <s v="ORIENTE"/>
        <s v="OSCAR BRESSANE"/>
        <s v="POMPEIA"/>
        <s v="QUINTANA"/>
        <s v="UBIRAJARA"/>
        <s v="VERA CRUZ"/>
        <s v="BERNARDINO DE CAMPOS"/>
        <s v="CANITAR"/>
        <s v="CHAVANTES"/>
        <s v="ESPIRITO SANTO DO TURVO"/>
        <s v="IBIRAREMA"/>
        <s v="IPAUSSU"/>
        <s v="OLEO"/>
        <s v="OURINHOS"/>
        <s v="RIBEIRAO DO SUL"/>
        <s v="SALTO GRANDE"/>
        <s v="SANTA CRUZ DO RIO PARDO"/>
        <s v="SAO PEDRO DO TURVO"/>
        <s v="TIMBURI"/>
        <s v="ARCO-IRIS"/>
        <s v="BASTOS"/>
        <s v="HERCULANDIA"/>
        <s v="IACRI"/>
        <s v="PARAPUA"/>
        <s v="QUEIROZ"/>
        <s v="RINOPOLIS"/>
        <s v="TUPA"/>
        <s v="DRACENA"/>
        <s v="FLORA RICA"/>
        <s v="IRAPURU"/>
        <s v="JUNQUEIROPOLIS"/>
        <s v="MONTE CASTELO"/>
        <s v="NOVA GUATAPORANGA"/>
        <s v="OURO VERDE"/>
        <s v="PANORAMA"/>
        <s v="PAULICEIA"/>
        <s v="SANTA MERCEDES"/>
        <s v="SAO JOAO DO PAU D'ALHO"/>
        <s v="TUPI PAULISTA"/>
        <s v="ALFREDO MARCONDES"/>
        <s v="ALVARES MACHADO"/>
        <s v="ANHUMAS"/>
        <s v="CAIABU"/>
        <s v="EMILIANOPOLIS"/>
        <s v="ESTRELA DO NORTE"/>
        <s v="INDIANA"/>
        <s v="MARTINOPOLIS"/>
        <s v="NARANDIBA"/>
        <s v="PIRAPOZINHO"/>
        <s v="PRESIDENTE BERNARDES"/>
        <s v="PRESIDENTE PRUDENTE"/>
        <s v="REGENTE FEIJO"/>
        <s v="RIBEIRAO DOS INDIOS"/>
        <s v="SANDOVALINA"/>
        <s v="SANTO ANASTACIO"/>
        <s v="SANTO EXPEDITO"/>
        <s v="TACIBA"/>
        <s v="TARABAI"/>
        <s v="IEPE"/>
        <s v="JOAO RAMALHO"/>
        <s v="NANTES"/>
        <s v="QUATA"/>
        <s v="RANCHARIA"/>
        <s v="CAIUA"/>
        <s v="MARABA PAULISTA"/>
        <s v="PIQUEROBI"/>
        <s v="PRESIDENTE EPITACIO"/>
        <s v="PRESIDENTE VENCESLAU"/>
        <s v="EUCLIDES DA CUNHA PAULISTA"/>
        <s v="MIRANTE DO PARANAPANEMA"/>
        <s v="ROSANA"/>
        <s v="TEODORO SAMPAIO"/>
        <s v="ARIRANHA"/>
        <s v="CATANDUVA"/>
        <s v="CATIGUA"/>
        <s v="ELISIARIO"/>
        <s v="EMBAUBA"/>
        <s v="FERNANDO PRESTES"/>
        <s v="IRAPUA"/>
        <s v="ITAJOBI"/>
        <s v="MARAPOAMA"/>
        <s v="NOVAIS"/>
        <s v="NOVO HORIZONTE"/>
        <s v="PALMARES PAULISTA"/>
        <s v="PARAISO"/>
        <s v="PINDORAMA"/>
        <s v="PIRANGI"/>
        <s v="SALES"/>
        <s v="SANTA ADELIA"/>
        <s v="TABAPUA"/>
        <s v="URUPES"/>
        <s v="NOVA CANAA PAULISTA"/>
        <s v="RUBINEIA"/>
        <s v="SANTA CLARA D'OESTE"/>
        <s v="SANTA FE DO SUL"/>
        <s v="SANTA RITA D'OESTE"/>
        <s v="TRES FRONTEIRAS"/>
        <s v="APARECIDA D'OESTE"/>
        <s v="ASPASIA"/>
        <s v="DIRCE REIS"/>
        <s v="DOLCINOPOLIS"/>
        <s v="JALES"/>
        <s v="MARINOPOLIS"/>
        <s v="MESOPOLIS"/>
        <s v="PALMEIRA D'OESTE"/>
        <s v="PARANAPUA"/>
        <s v="PONTALINDA"/>
        <s v="SANTA ALBERTINA"/>
        <s v="SANTA SALETE"/>
        <s v="SANTANA DA PONTE PENSA"/>
        <s v="SAO FRANCISCO"/>
        <s v="URANIA"/>
        <s v="VITORIA BRASIL"/>
        <s v="ESTRELA D'OESTE"/>
        <s v="FERNANDOPOLIS"/>
        <s v="GUARANI D'OESTE"/>
        <s v="INDIAPORA"/>
        <s v="MACEDONIA"/>
        <s v="MERIDIANO"/>
        <s v="MIRA ESTRELA"/>
        <s v="OUROESTE"/>
        <s v="PEDRANOPOLIS"/>
        <s v="POPULINA"/>
        <s v="SAO JOAO DAS DUAS PONTES"/>
        <s v="SAO JOAO DE IRACEMA"/>
        <s v="TURMALINA"/>
        <s v="BADY BASSITT"/>
        <s v="BALSAMO"/>
        <s v="CEDRAL"/>
        <s v="GUAPIACU"/>
        <s v="IBIRA"/>
        <s v="ICEM"/>
        <s v="IPIGUA"/>
        <s v="MIRASSOL"/>
        <s v="MIRASSOLANDIA"/>
        <s v="NEVES PAULISTA"/>
        <s v="NOVA ALIANCA"/>
        <s v="NOVA GRANADA"/>
        <s v="ONDA VERDE"/>
        <s v="ORINDIUVA"/>
        <s v="PALESTINA"/>
        <s v="PAULO DE FARIA"/>
        <s v="POTIRENDABA"/>
        <s v="SAO JOSE DO RIO PRETO"/>
        <s v="TANABI"/>
        <s v="UCHOA"/>
        <s v="ADOLFO"/>
        <s v="JACI"/>
        <s v="JOSE BONIFACIO"/>
        <s v="MENDONCA"/>
        <s v="MONTE APRAZIVEL"/>
        <s v="NIPOA"/>
        <s v="PLANALTO"/>
        <s v="UBARANA"/>
        <s v="UNIAO PAULISTA"/>
        <s v="ZACARIAS"/>
        <s v="ALVARES FLORENCE"/>
        <s v="AMERICO DE CAMPOS"/>
        <s v="CARDOSO"/>
        <s v="COSMORAMA"/>
        <s v="FLOREAL"/>
        <s v="GASTAO VIDIGAL"/>
        <s v="GENERAL SALGADO"/>
        <s v="MACAUBAL"/>
        <s v="MAGDA"/>
        <s v="MONCOES"/>
        <s v="NHANDEARA"/>
        <s v="PARISI"/>
        <s v="PONTES GESTAL"/>
        <s v="RIOLANDIA"/>
        <s v="SEBASTIANOPOLIS DO SUL"/>
        <s v="VALENTIM GENTIL"/>
        <s v="VOTUPORANGA"/>
        <s v="ALTAIR"/>
        <s v="BARRETOS"/>
        <s v="CAJOBI"/>
        <s v="COLINA"/>
        <s v="COLOMBIA"/>
        <s v="GUAIRA"/>
        <s v="GUARACI"/>
        <s v="JABORANDI"/>
        <s v="OLIMPIA"/>
        <s v="SEVERINIA"/>
        <s v="BEBEDOURO"/>
        <s v="MONTE AZUL PAULISTA"/>
        <s v="TAIACU"/>
        <s v="TAIUVA"/>
        <s v="TAQUARAL"/>
        <s v="TERRA ROXA"/>
        <s v="VIRADOURO"/>
        <s v="VISTA ALEGRE DO ALTO"/>
        <s v="CRISTAIS PAULISTA"/>
        <s v="FRANCA"/>
        <s v="ITIRAPUA"/>
        <s v="JERIQUARA"/>
        <s v="PATROCINIO PAULISTA"/>
        <s v="PEDREGULHO"/>
        <s v="RESTINGA"/>
        <s v="RIBEIRAO CORRENTE"/>
        <s v="RIFAINA"/>
        <s v="SAO JOSE DA BELA VISTA"/>
        <s v="IPUA"/>
        <s v="MORRO AGUDO"/>
        <s v="NUPORANGA"/>
        <s v="ORLANDIA"/>
        <s v="SALES OLIVEIRA"/>
        <s v="SAO JOAQUIM DA BARRA"/>
        <s v="ARAMINA"/>
        <s v="BURITIZAL"/>
        <s v="GUARA"/>
        <s v="IGARAPAVA"/>
        <s v="ITUVERAVA"/>
        <s v="MIGUELOPOLIS"/>
        <s v="BARRINHA"/>
        <s v="DUMONT"/>
        <s v="GUARIBA"/>
        <s v="JABOTICABAL"/>
        <s v="MONTE ALTO"/>
        <s v="PITANGUEIRAS"/>
        <s v="PONTAL"/>
        <s v="PRADOPOLIS"/>
        <s v="SERTAOZINHO"/>
        <s v="CRAVINHOS"/>
        <s v="GUATAPARA"/>
        <s v="JARDINOPOLIS"/>
        <s v="LUIS ANTONIO"/>
        <s v="RIBEIRAO PRETO"/>
        <s v="SANTA RITA DO PASSA QUATRO"/>
        <s v="SANTA ROSA DE VITERBO"/>
        <s v="SAO SIMAO"/>
        <s v="SERRA AZUL"/>
        <s v="SERRANA"/>
        <s v="ALTINOPOLIS"/>
        <s v="BATATAIS"/>
        <s v="BRODOWSKI"/>
        <s v="CAJURU"/>
        <s v="CASSIA DOS COQUEIROS"/>
        <s v="SANTO ANTONIO DA ALEGRIA"/>
        <s v="ARARAS"/>
        <s v="CONCHAL"/>
        <s v="LEME"/>
        <s v="PIRASSUNUNGA"/>
        <s v="SANTA CRUZ DA CONCEICAO"/>
        <s v="CORDEIROPOLIS"/>
        <s v="ENGENHEIRO COELHO"/>
        <s v="IRACEMAPOLIS"/>
        <s v="LIMEIRA"/>
        <s v="AGUAS DE SAO PEDRO"/>
        <s v="CAPIVARI"/>
        <s v="CHARQUEADA"/>
        <s v="ELIAS FAUSTO"/>
        <s v="MOMBUCA"/>
        <s v="PIRACICABA"/>
        <s v="RAFARD"/>
        <s v="RIO DAS PEDRAS"/>
        <s v="SALTINHO"/>
        <s v="SANTA MARIA DA SERRA"/>
        <s v="SAO PEDRO"/>
        <s v="CORUMBATAI"/>
        <s v="IPEUNA"/>
        <s v="ITIRAPINA"/>
        <s v="RIO CLARO"/>
        <s v="SANTA GERTRUDES"/>
        <s v="AMERICANA"/>
        <s v="ARTUR NOGUEIRA"/>
        <s v="CAMPINAS"/>
        <s v="COSMOPOLIS"/>
        <s v="HOLAMBRA"/>
        <s v="HORTOLANDIA"/>
        <s v="INDAIATUBA"/>
        <s v="ITATIBA"/>
        <s v="JAGUARIUNA"/>
        <s v="MONTE MOR"/>
        <s v="MORUNGABA"/>
        <s v="NOVA ODESSA"/>
        <s v="PAULINIA"/>
        <s v="PEDREIRA"/>
        <s v="SANTA BARBARA D'OESTE"/>
        <s v="SANTO ANTONIO DE POSSE"/>
        <s v="SUMARE"/>
        <s v="VALINHOS"/>
        <s v="VINHEDO"/>
        <s v="AGUAS DE LINDOIA"/>
        <s v="AMPARO"/>
        <s v="LINDOIA"/>
        <s v="MONTE ALEGRE DO SUL"/>
        <s v="SERRA NEGRA"/>
        <s v="ESTIVA GERBI"/>
        <s v="ITAPIRA"/>
        <s v="MOGI GUACU"/>
        <s v="MOJI MIRIM"/>
        <s v="AGUAI"/>
        <s v="AGUAS DA PRATA"/>
        <s v="ESPIRITO SANTO DO PINHAL"/>
        <s v="SANTA CRUZ DAS PALMEIRAS"/>
        <s v="SANTO ANTONIO DO JARDIM"/>
        <s v="SAO JOAO DA BOA VISTA"/>
        <s v="TAMBAU"/>
        <s v="VARGEM GRANDE DO SUL"/>
        <s v="CACONDE"/>
        <s v="CASA BRANCA"/>
        <s v="DIVINOLANDIA"/>
        <s v="ITOBI"/>
        <s v="MOCOCA"/>
        <s v="SAO JOSE DO RIO PARDO"/>
        <s v="SAO SEBASTIAO DA GRAMA"/>
        <s v="TAPIRATIBA"/>
        <s v="ATIBAIA"/>
        <s v="BOM JESUS DOS PERDOES"/>
        <s v="BRAGANCA PAULISTA"/>
        <s v="JOANOPOLIS"/>
        <s v="NAZARE PAULISTA"/>
        <s v="PEDRA BELA"/>
        <s v="PINHALZINHO"/>
        <s v="PIRACAIA"/>
        <s v="SOCORRO"/>
        <s v="TUIUTI"/>
        <s v="VARGEM"/>
        <s v="CABREUVA"/>
        <s v="CAMPO LIMPO PAULISTA"/>
        <s v="ITUPEVA"/>
        <s v="JARINU"/>
        <s v="JUNDIAI"/>
        <s v="LOUVEIRA"/>
        <s v="VARZEA PAULISTA"/>
        <s v="CACAPAVA"/>
        <s v="IGARATA"/>
        <s v="JACAREI"/>
        <s v="JAMBEIRO"/>
        <s v="MONTEIRO LOBATO"/>
        <s v="PARAIBUNA"/>
        <s v="SANTA BRANCA"/>
        <s v="SAO JOSE DOS CAMPOS"/>
        <s v="APARECIDA"/>
        <s v="ARAPEI"/>
        <s v="AREIAS"/>
        <s v="BANANAL"/>
        <s v="CACHOEIRA PAULISTA"/>
        <s v="CANAS"/>
        <s v="CRUZEIRO"/>
        <s v="CUNHA"/>
        <s v="GUARATINGUETA"/>
        <s v="LAVRINHAS"/>
        <s v="LORENA"/>
        <s v="PIQUETE"/>
        <s v="POTIM"/>
        <s v="QUELUZ"/>
        <s v="ROSEIRA"/>
        <s v="SAO JOSE DO BARREIRO"/>
        <s v="SILVEIRAS"/>
        <s v="CARAGUATATUBA"/>
        <s v="ILHABELA"/>
        <s v="SAO SEBASTIAO"/>
        <s v="UBATUBA"/>
        <s v="CAMPOS DO JORDAO"/>
        <s v="LAGOINHA"/>
        <s v="NATIVIDADE DA SERRA"/>
        <s v="PINDAMONHANGABA"/>
        <s v="REDENCAO DA SERRA"/>
        <s v="SANTO ANTONIO DO PINHAL"/>
        <s v="SAO BENTO DO SAPUCAI"/>
        <s v="SAO LUIS DO PARAITINGA"/>
        <s v="TAUBATE"/>
        <s v="TREMEMBE"/>
        <s v="AMERICO BRASILIENSE"/>
        <s v="ARARAQUARA"/>
        <s v="BOA ESPERANCA DO SUL"/>
        <s v="GAVIAO PEIXOTO"/>
        <s v="MOTUCA"/>
        <s v="RINCAO"/>
        <s v="SANTA LUCIA"/>
        <s v="TRABIJU"/>
        <s v="BORBOREMA"/>
        <s v="DOBRADA"/>
        <s v="IBITINGA"/>
        <s v="ITAPOLIS"/>
        <s v="MATAO"/>
        <s v="NOVA EUROPA"/>
        <s v="SANTA ERNESTINA"/>
        <s v="TABATINGA"/>
        <s v="TAQUARITINGA"/>
        <s v="DESCALVADO"/>
        <s v="DOURADO"/>
        <s v="IBATE"/>
        <s v="PORTO FERREIRA"/>
        <s v="RIBEIRAO BONITO"/>
        <s v="SAO CARLOS"/>
        <s v="ARACATUBA"/>
        <s v="AURIFLAMA"/>
        <s v="BENTO DE ABREU"/>
        <s v="BILAC"/>
        <s v="GUARARAPES"/>
        <s v="GUZOLANDIA"/>
        <s v="NOVA LUZITANIA"/>
        <s v="RUBIACEA"/>
        <s v="SANTO ANTONIO DO ARACANGUA"/>
        <s v="VALPARAISO"/>
        <s v="ANDRADINA"/>
        <s v="CASTILHO"/>
        <s v="GUARACAI"/>
        <s v="ILHA SOLTEIRA"/>
        <s v="ITAPURA"/>
        <s v="LAVINIA"/>
        <s v="MIRANDOPOLIS"/>
        <s v="MURUTINGA DO SUL"/>
        <s v="NOVA INDEPENDENCIA"/>
        <s v="PEREIRA BARRETO"/>
        <s v="SUD MENNUCCI"/>
        <s v="SUZANAPOLIS"/>
        <s v="ALTO ALEGRE"/>
        <s v="AVANHANDAVA"/>
        <s v="BARBOSA"/>
        <s v="BIRIGUI"/>
        <s v="BRAUNA"/>
        <s v="BREJO ALEGRE"/>
        <s v="BURITAMA"/>
        <s v="CLEMENTINA"/>
        <s v="COROADOS"/>
        <s v="GABRIEL MONTEIRO"/>
        <s v="GLICERIO"/>
        <s v="LOURDES"/>
        <s v="LUIZIANIA"/>
        <s v="PENAPOLIS"/>
        <s v="PIACATU"/>
        <s v="SANTOPOLIS DO AGUAPEI"/>
        <s v="JUMIRIM"/>
        <s v="ITAJU"/>
        <s v="PONGAI"/>
        <s v="CRUZALIA"/>
        <s v="POLONI"/>
        <s v="SANTA CRUZ DA ESPERANCA"/>
        <s v="ANALANDIA"/>
        <s v="CANDIDO RODRIGUES"/>
      </sharedItems>
    </cacheField>
    <cacheField name="MUNICIPIO Ocorrencia" numFmtId="0">
      <sharedItems count="91">
        <s v="DIADEMA"/>
        <s v="MAUA"/>
        <s v="SANTO ANDRE"/>
        <s v="SAO BERNARDO DO CAMPO"/>
        <s v="SAO CAETANO DO SUL"/>
        <s v="SAO JOAO DA BOA VISTA"/>
        <s v="SAO PAULO"/>
        <s v="SANTOS"/>
        <s v="SAO JOSE DO RIO PARDO"/>
        <s v="SOROCABA"/>
        <s v="SUZANO"/>
        <s v="JABOTICABAL"/>
        <s v="SAO JOAQUIM DA BARRA"/>
        <s v="GUARULHOS"/>
        <s v="ITAQUAQUECETUBA"/>
        <s v="MOGI DAS CRUZES"/>
        <s v="SUMARE"/>
        <s v="EMBU DAS ARTES"/>
        <s v="ADAMANTINA"/>
        <s v="RIBEIRAO PRETO"/>
        <s v="SANTANA DE PARNAIBA"/>
        <s v="TAUBATE"/>
        <s v="JACAREI"/>
        <s v="CAMPO LIMPO PAULISTA"/>
        <s v="FRANCISCO MORATO"/>
        <s v="FRANCO DA ROCHA"/>
        <s v="CAMPINAS"/>
        <s v="CARAPICUIBA"/>
        <s v="JUNDIAI"/>
        <s v="OLIMPIA"/>
        <s v="BRAGANCA PAULISTA"/>
        <s v="BARUERI"/>
        <s v="ITAPECERICA DA SERRA"/>
        <s v="OSASCO"/>
        <s v="TABOAO DA SERRA"/>
        <s v="ITAPEVI"/>
        <s v="CARAGUATATUBA"/>
        <s v="TUPA"/>
        <s v="FRANCA"/>
        <s v="PRESIDENTE EPITACIO"/>
        <s v="ARARAQUARA"/>
        <s v="AVARE"/>
        <s v="BATATAIS"/>
        <s v="BEBEDOURO"/>
        <s v="CUBATAO"/>
        <s v="GUARUJA"/>
        <s v="ITUVERAVA"/>
        <s v="JAU"/>
        <s v="PIRACICABA"/>
        <s v="PROMISSAO"/>
        <s v="SAO CARLOS"/>
        <s v="SAO JOSE DOS CAMPOS"/>
        <s v="SAO VICENTE"/>
        <s v="PRAIA GRANDE"/>
        <s v="AMPARO"/>
        <s v="PARIQUERA-ACU"/>
        <s v="ITAPETININGA"/>
        <s v="BOTUCATU"/>
        <s v="ITU"/>
        <s v="ITAPEVA"/>
        <s v="INDAIATUBA"/>
        <s v="BAURU"/>
        <s v="MARILIA"/>
        <s v="MATAO"/>
        <s v="OURINHOS"/>
        <s v="AMERICANA"/>
        <s v="LEME"/>
        <s v="RIO CLARO"/>
        <s v="ASSIS"/>
        <s v="PRESIDENTE PRUDENTE"/>
        <s v="ILHA SOLTEIRA"/>
        <s v="DRACENA"/>
        <s v="CATANDUVA"/>
        <s v="FERNANDOPOLIS"/>
        <s v="SAO JOSE DO RIO PRETO"/>
        <s v="VOTUPORANGA"/>
        <s v="BARRETOS"/>
        <s v="SERTAOZINHO"/>
        <s v="ARARAS"/>
        <s v="LIMEIRA"/>
        <s v="PIRASSUNUNGA"/>
        <s v="MOJI MIRIM"/>
        <s v="SANTA BARBARA D'OESTE"/>
        <s v="HORTOLANDIA"/>
        <s v="ITATIBA"/>
        <s v="PINDAMONHANGABA"/>
        <s v="GUARATINGUETA"/>
        <s v="CRUZEIRO"/>
        <s v="ARACATUBA"/>
        <s v="JALES"/>
        <s v="MOGI GUACU"/>
      </sharedItems>
    </cacheField>
    <cacheField name="DISTANCIA" numFmtId="0">
      <sharedItems containsSemiMixedTypes="0" containsString="0" containsNumber="1" minValue="0" maxValue="319" count="178">
        <n v="0"/>
        <n v="23"/>
        <n v="28"/>
        <n v="21"/>
        <n v="33"/>
        <n v="9"/>
        <n v="40"/>
        <n v="7"/>
        <n v="48"/>
        <n v="36"/>
        <n v="8"/>
        <n v="18"/>
        <n v="17"/>
        <n v="42"/>
        <n v="24"/>
        <n v="31"/>
        <n v="15"/>
        <n v="13"/>
        <n v="43"/>
        <n v="45"/>
        <n v="29"/>
        <n v="118"/>
        <n v="44"/>
        <n v="39"/>
        <n v="55"/>
        <n v="101"/>
        <n v="107"/>
        <n v="14"/>
        <n v="60"/>
        <n v="77"/>
        <n v="102"/>
        <n v="50"/>
        <n v="59"/>
        <n v="65"/>
        <n v="64"/>
        <n v="58"/>
        <n v="38"/>
        <n v="76"/>
        <n v="41"/>
        <n v="79"/>
        <n v="80"/>
        <n v="61"/>
        <n v="35"/>
        <n v="103"/>
        <n v="100"/>
        <n v="20"/>
        <n v="112"/>
        <n v="73"/>
        <n v="30"/>
        <n v="49"/>
        <n v="54"/>
        <n v="27"/>
        <n v="37"/>
        <n v="52"/>
        <n v="32"/>
        <n v="25"/>
        <n v="68"/>
        <n v="11"/>
        <n v="16"/>
        <n v="116"/>
        <n v="82"/>
        <n v="98"/>
        <n v="69"/>
        <n v="83"/>
        <n v="62"/>
        <n v="86"/>
        <n v="22"/>
        <n v="57"/>
        <n v="53"/>
        <n v="56"/>
        <n v="70"/>
        <n v="46"/>
        <n v="71"/>
        <n v="144"/>
        <n v="26"/>
        <n v="91"/>
        <n v="19"/>
        <n v="10"/>
        <n v="47"/>
        <n v="63"/>
        <n v="34"/>
        <n v="51"/>
        <n v="12"/>
        <n v="78"/>
        <n v="133"/>
        <n v="105"/>
        <n v="185"/>
        <n v="104"/>
        <n v="88"/>
        <n v="87"/>
        <n v="74"/>
        <n v="72"/>
        <n v="66"/>
        <n v="85"/>
        <n v="67"/>
        <n v="167"/>
        <n v="89"/>
        <n v="152"/>
        <n v="92"/>
        <n v="75"/>
        <n v="84"/>
        <n v="319"/>
        <n v="230"/>
        <n v="265"/>
        <n v="240"/>
        <n v="195"/>
        <n v="296"/>
        <n v="210"/>
        <n v="145"/>
        <n v="132"/>
        <n v="206"/>
        <n v="110"/>
        <n v="175"/>
        <n v="196"/>
        <n v="111"/>
        <n v="126"/>
        <n v="130"/>
        <n v="220"/>
        <n v="252"/>
        <n v="157"/>
        <n v="164"/>
        <n v="226"/>
        <n v="227"/>
        <n v="189"/>
        <n v="235"/>
        <n v="243"/>
        <n v="215"/>
        <n v="197"/>
        <n v="264"/>
        <n v="165"/>
        <n v="191"/>
        <n v="155"/>
        <n v="171"/>
        <n v="94"/>
        <n v="117"/>
        <n v="143"/>
        <n v="158"/>
        <n v="137"/>
        <n v="160"/>
        <n v="97"/>
        <n v="128"/>
        <n v="108"/>
        <n v="119"/>
        <n v="135"/>
        <n v="113"/>
        <n v="127"/>
        <n v="182"/>
        <n v="161"/>
        <n v="139"/>
        <n v="179"/>
        <n v="181"/>
        <n v="147"/>
        <n v="140"/>
        <n v="159"/>
        <n v="120"/>
        <n v="166"/>
        <n v="149"/>
        <n v="138"/>
        <n v="115"/>
        <n v="99"/>
        <n v="81"/>
        <n v="96"/>
        <n v="129"/>
        <n v="148"/>
        <n v="131"/>
        <n v="109"/>
        <n v="163"/>
        <n v="208"/>
        <n v="114"/>
        <n v="20.8"/>
        <n v="170"/>
        <n v="106"/>
        <n v="95"/>
        <n v="136"/>
        <n v="122"/>
        <n v="169"/>
        <n v="186"/>
        <n v="102.9"/>
      </sharedItems>
    </cacheField>
    <cacheField name="valor por distância" numFmtId="44">
      <sharedItems containsMixedTypes="1" containsNumber="1" containsInteger="1" minValue="25" maxValue="130" count="7">
        <s v="(vazio)"/>
        <n v="35"/>
        <n v="25"/>
        <n v="45"/>
        <n v="50"/>
        <n v="130"/>
        <n v="90"/>
      </sharedItems>
    </cacheField>
    <cacheField name="Selecionado MS" numFmtId="0">
      <sharedItems count="3">
        <s v="não"/>
        <s v="sim"/>
        <s v="(vazio)" u="1"/>
      </sharedItems>
    </cacheField>
    <cacheField name="Produção total Ano" numFmtId="0">
      <sharedItems containsSemiMixedTypes="0" containsString="0" containsNumber="1" containsInteger="1" minValue="0" maxValue="1045075"/>
    </cacheField>
    <cacheField name="total de pacientes ano _x000a_" numFmtId="3">
      <sharedItems containsSemiMixedTypes="0" containsString="0" containsNumber="1" minValue="0" maxValue="87089.583333333328"/>
    </cacheField>
    <cacheField name="total de pessoas a serem transportadas ano" numFmtId="3">
      <sharedItems containsSemiMixedTypes="0" containsString="0" containsNumber="1" minValue="0" maxValue="95798.541666666657"/>
    </cacheField>
    <cacheField name="total de pessoas a serem transportadas MÊS" numFmtId="3">
      <sharedItems containsSemiMixedTypes="0" containsString="0" containsNumber="1" minValue="0" maxValue="7983.2118055555547"/>
    </cacheField>
    <cacheField name="tipo" numFmtId="0">
      <sharedItems count="2">
        <s v="HD"/>
        <s v="RT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173">
  <r>
    <x v="0"/>
    <x v="0"/>
    <x v="0"/>
    <x v="0"/>
    <x v="0"/>
    <x v="0"/>
    <x v="0"/>
    <n v="37681"/>
    <n v="3140.0833333333335"/>
    <n v="3454.0916666666667"/>
    <n v="287.84097222222221"/>
    <x v="0"/>
  </r>
  <r>
    <x v="0"/>
    <x v="0"/>
    <x v="0"/>
    <x v="1"/>
    <x v="0"/>
    <x v="0"/>
    <x v="0"/>
    <n v="134"/>
    <n v="11.166666666666666"/>
    <n v="12.283333333333333"/>
    <n v="1.023611111111111"/>
    <x v="0"/>
  </r>
  <r>
    <x v="0"/>
    <x v="0"/>
    <x v="0"/>
    <x v="2"/>
    <x v="0"/>
    <x v="0"/>
    <x v="0"/>
    <n v="272"/>
    <n v="22.666666666666668"/>
    <n v="24.933333333333334"/>
    <n v="2.0777777777777779"/>
    <x v="0"/>
  </r>
  <r>
    <x v="0"/>
    <x v="0"/>
    <x v="0"/>
    <x v="3"/>
    <x v="0"/>
    <x v="0"/>
    <x v="0"/>
    <n v="498"/>
    <n v="41.5"/>
    <n v="45.65"/>
    <n v="3.8041666666666667"/>
    <x v="0"/>
  </r>
  <r>
    <x v="0"/>
    <x v="0"/>
    <x v="0"/>
    <x v="4"/>
    <x v="0"/>
    <x v="0"/>
    <x v="0"/>
    <n v="871"/>
    <n v="72.583333333333329"/>
    <n v="79.841666666666669"/>
    <n v="6.6534722222222227"/>
    <x v="0"/>
  </r>
  <r>
    <x v="0"/>
    <x v="0"/>
    <x v="0"/>
    <x v="5"/>
    <x v="0"/>
    <x v="0"/>
    <x v="0"/>
    <n v="1431"/>
    <n v="119.25"/>
    <n v="131.17500000000001"/>
    <n v="10.93125"/>
    <x v="0"/>
  </r>
  <r>
    <x v="0"/>
    <x v="0"/>
    <x v="1"/>
    <x v="0"/>
    <x v="0"/>
    <x v="0"/>
    <x v="0"/>
    <n v="6551"/>
    <n v="545.91666666666663"/>
    <n v="600.50833333333333"/>
    <n v="50.042361111111113"/>
    <x v="0"/>
  </r>
  <r>
    <x v="0"/>
    <x v="0"/>
    <x v="1"/>
    <x v="1"/>
    <x v="0"/>
    <x v="0"/>
    <x v="0"/>
    <n v="12444"/>
    <n v="1037"/>
    <n v="1140.7"/>
    <n v="95.058333333333337"/>
    <x v="0"/>
  </r>
  <r>
    <x v="0"/>
    <x v="0"/>
    <x v="1"/>
    <x v="2"/>
    <x v="0"/>
    <x v="0"/>
    <x v="0"/>
    <n v="2971"/>
    <n v="247.58333333333334"/>
    <n v="272.3416666666667"/>
    <n v="22.695138888888891"/>
    <x v="0"/>
  </r>
  <r>
    <x v="0"/>
    <x v="0"/>
    <x v="1"/>
    <x v="3"/>
    <x v="0"/>
    <x v="0"/>
    <x v="0"/>
    <n v="657"/>
    <n v="54.75"/>
    <n v="60.225000000000001"/>
    <n v="5.0187499999999998"/>
    <x v="0"/>
  </r>
  <r>
    <x v="0"/>
    <x v="0"/>
    <x v="1"/>
    <x v="4"/>
    <x v="0"/>
    <x v="0"/>
    <x v="0"/>
    <n v="7739"/>
    <n v="644.91666666666663"/>
    <n v="709.4083333333333"/>
    <n v="59.117361111111109"/>
    <x v="0"/>
  </r>
  <r>
    <x v="0"/>
    <x v="0"/>
    <x v="1"/>
    <x v="5"/>
    <x v="0"/>
    <x v="0"/>
    <x v="0"/>
    <n v="242"/>
    <n v="20.166666666666668"/>
    <n v="22.183333333333334"/>
    <n v="1.8486111111111112"/>
    <x v="0"/>
  </r>
  <r>
    <x v="0"/>
    <x v="0"/>
    <x v="2"/>
    <x v="0"/>
    <x v="1"/>
    <x v="0"/>
    <x v="0"/>
    <n v="1714"/>
    <n v="142.83333333333334"/>
    <n v="157.11666666666667"/>
    <n v="13.093055555555557"/>
    <x v="0"/>
  </r>
  <r>
    <x v="0"/>
    <x v="0"/>
    <x v="2"/>
    <x v="2"/>
    <x v="1"/>
    <x v="0"/>
    <x v="0"/>
    <n v="2178"/>
    <n v="181.5"/>
    <n v="199.65"/>
    <n v="16.637499999999999"/>
    <x v="0"/>
  </r>
  <r>
    <x v="0"/>
    <x v="0"/>
    <x v="2"/>
    <x v="4"/>
    <x v="1"/>
    <x v="0"/>
    <x v="0"/>
    <n v="2926"/>
    <n v="243.83333333333334"/>
    <n v="268.2166666666667"/>
    <n v="22.351388888888891"/>
    <x v="0"/>
  </r>
  <r>
    <x v="0"/>
    <x v="0"/>
    <x v="2"/>
    <x v="5"/>
    <x v="1"/>
    <x v="0"/>
    <x v="0"/>
    <n v="206"/>
    <n v="17.166666666666668"/>
    <n v="18.883333333333333"/>
    <n v="1.5736111111111111"/>
    <x v="0"/>
  </r>
  <r>
    <x v="0"/>
    <x v="0"/>
    <x v="3"/>
    <x v="0"/>
    <x v="2"/>
    <x v="0"/>
    <x v="0"/>
    <n v="1357"/>
    <n v="113.08333333333333"/>
    <n v="124.39166666666667"/>
    <n v="10.365972222222222"/>
    <x v="0"/>
  </r>
  <r>
    <x v="0"/>
    <x v="0"/>
    <x v="3"/>
    <x v="2"/>
    <x v="2"/>
    <x v="0"/>
    <x v="0"/>
    <n v="810"/>
    <n v="67.5"/>
    <n v="74.25"/>
    <n v="6.1875"/>
    <x v="0"/>
  </r>
  <r>
    <x v="0"/>
    <x v="0"/>
    <x v="3"/>
    <x v="4"/>
    <x v="2"/>
    <x v="0"/>
    <x v="0"/>
    <n v="1205"/>
    <n v="100.41666666666667"/>
    <n v="110.45833333333334"/>
    <n v="9.2048611111111125"/>
    <x v="0"/>
  </r>
  <r>
    <x v="0"/>
    <x v="0"/>
    <x v="4"/>
    <x v="0"/>
    <x v="0"/>
    <x v="0"/>
    <x v="0"/>
    <n v="1543"/>
    <n v="128.58333333333334"/>
    <n v="141.44166666666666"/>
    <n v="11.786805555555555"/>
    <x v="0"/>
  </r>
  <r>
    <x v="0"/>
    <x v="0"/>
    <x v="4"/>
    <x v="2"/>
    <x v="0"/>
    <x v="0"/>
    <x v="0"/>
    <n v="39161"/>
    <n v="3263.4166666666665"/>
    <n v="3589.7583333333332"/>
    <n v="299.14652777777775"/>
    <x v="0"/>
  </r>
  <r>
    <x v="0"/>
    <x v="0"/>
    <x v="4"/>
    <x v="3"/>
    <x v="0"/>
    <x v="0"/>
    <x v="0"/>
    <n v="141"/>
    <n v="11.75"/>
    <n v="12.925000000000001"/>
    <n v="1.0770833333333334"/>
    <x v="0"/>
  </r>
  <r>
    <x v="0"/>
    <x v="0"/>
    <x v="4"/>
    <x v="4"/>
    <x v="0"/>
    <x v="0"/>
    <x v="0"/>
    <n v="1844"/>
    <n v="153.66666666666666"/>
    <n v="169.03333333333333"/>
    <n v="14.08611111111111"/>
    <x v="0"/>
  </r>
  <r>
    <x v="0"/>
    <x v="0"/>
    <x v="4"/>
    <x v="5"/>
    <x v="0"/>
    <x v="0"/>
    <x v="0"/>
    <n v="939"/>
    <n v="78.25"/>
    <n v="86.075000000000003"/>
    <n v="7.1729166666666666"/>
    <x v="0"/>
  </r>
  <r>
    <x v="0"/>
    <x v="0"/>
    <x v="4"/>
    <x v="6"/>
    <x v="0"/>
    <x v="0"/>
    <x v="0"/>
    <n v="79"/>
    <n v="6.583333333333333"/>
    <n v="7.2416666666666663"/>
    <n v="0.60347222222222219"/>
    <x v="0"/>
  </r>
  <r>
    <x v="0"/>
    <x v="0"/>
    <x v="5"/>
    <x v="0"/>
    <x v="0"/>
    <x v="0"/>
    <x v="0"/>
    <n v="828"/>
    <n v="69"/>
    <n v="75.900000000000006"/>
    <n v="6.3250000000000002"/>
    <x v="0"/>
  </r>
  <r>
    <x v="0"/>
    <x v="0"/>
    <x v="5"/>
    <x v="2"/>
    <x v="0"/>
    <x v="0"/>
    <x v="0"/>
    <n v="263"/>
    <n v="21.916666666666668"/>
    <n v="24.108333333333334"/>
    <n v="2.0090277777777779"/>
    <x v="0"/>
  </r>
  <r>
    <x v="0"/>
    <x v="0"/>
    <x v="5"/>
    <x v="3"/>
    <x v="0"/>
    <x v="0"/>
    <x v="0"/>
    <n v="59925"/>
    <n v="4993.75"/>
    <n v="5493.125"/>
    <n v="457.76041666666669"/>
    <x v="0"/>
  </r>
  <r>
    <x v="0"/>
    <x v="0"/>
    <x v="5"/>
    <x v="4"/>
    <x v="0"/>
    <x v="0"/>
    <x v="0"/>
    <n v="679"/>
    <n v="56.583333333333336"/>
    <n v="62.241666666666667"/>
    <n v="5.1868055555555559"/>
    <x v="0"/>
  </r>
  <r>
    <x v="0"/>
    <x v="0"/>
    <x v="5"/>
    <x v="5"/>
    <x v="0"/>
    <x v="0"/>
    <x v="0"/>
    <n v="1240"/>
    <n v="103.33333333333333"/>
    <n v="113.66666666666666"/>
    <n v="9.4722222222222214"/>
    <x v="0"/>
  </r>
  <r>
    <x v="0"/>
    <x v="0"/>
    <x v="5"/>
    <x v="7"/>
    <x v="0"/>
    <x v="0"/>
    <x v="0"/>
    <n v="147"/>
    <n v="12.25"/>
    <n v="13.475"/>
    <n v="1.1229166666666666"/>
    <x v="0"/>
  </r>
  <r>
    <x v="0"/>
    <x v="0"/>
    <x v="6"/>
    <x v="0"/>
    <x v="0"/>
    <x v="0"/>
    <x v="0"/>
    <n v="271"/>
    <n v="22.583333333333332"/>
    <n v="24.841666666666665"/>
    <n v="2.0701388888888888"/>
    <x v="0"/>
  </r>
  <r>
    <x v="0"/>
    <x v="0"/>
    <x v="6"/>
    <x v="2"/>
    <x v="0"/>
    <x v="0"/>
    <x v="0"/>
    <n v="129"/>
    <n v="10.75"/>
    <n v="11.824999999999999"/>
    <n v="0.98541666666666661"/>
    <x v="0"/>
  </r>
  <r>
    <x v="0"/>
    <x v="0"/>
    <x v="6"/>
    <x v="4"/>
    <x v="0"/>
    <x v="0"/>
    <x v="0"/>
    <n v="14201"/>
    <n v="1183.4166666666667"/>
    <n v="1301.7583333333334"/>
    <n v="108.47986111111112"/>
    <x v="0"/>
  </r>
  <r>
    <x v="0"/>
    <x v="0"/>
    <x v="6"/>
    <x v="5"/>
    <x v="0"/>
    <x v="0"/>
    <x v="0"/>
    <n v="641"/>
    <n v="53.416666666666664"/>
    <n v="58.758333333333333"/>
    <n v="4.896527777777778"/>
    <x v="0"/>
  </r>
  <r>
    <x v="1"/>
    <x v="1"/>
    <x v="7"/>
    <x v="8"/>
    <x v="3"/>
    <x v="0"/>
    <x v="0"/>
    <n v="312"/>
    <n v="26"/>
    <n v="28.6"/>
    <n v="2.3833333333333333"/>
    <x v="0"/>
  </r>
  <r>
    <x v="1"/>
    <x v="1"/>
    <x v="7"/>
    <x v="9"/>
    <x v="3"/>
    <x v="0"/>
    <x v="0"/>
    <n v="638"/>
    <n v="53.166666666666664"/>
    <n v="58.483333333333334"/>
    <n v="4.8736111111111109"/>
    <x v="0"/>
  </r>
  <r>
    <x v="1"/>
    <x v="1"/>
    <x v="7"/>
    <x v="10"/>
    <x v="3"/>
    <x v="0"/>
    <x v="0"/>
    <n v="2521"/>
    <n v="210.08333333333334"/>
    <n v="231.09166666666667"/>
    <n v="19.257638888888888"/>
    <x v="0"/>
  </r>
  <r>
    <x v="1"/>
    <x v="1"/>
    <x v="7"/>
    <x v="5"/>
    <x v="3"/>
    <x v="0"/>
    <x v="0"/>
    <n v="970"/>
    <n v="80.833333333333329"/>
    <n v="88.916666666666657"/>
    <n v="7.4097222222222214"/>
    <x v="0"/>
  </r>
  <r>
    <x v="1"/>
    <x v="1"/>
    <x v="7"/>
    <x v="11"/>
    <x v="3"/>
    <x v="0"/>
    <x v="0"/>
    <n v="155"/>
    <n v="12.916666666666666"/>
    <n v="14.208333333333332"/>
    <n v="1.1840277777777777"/>
    <x v="0"/>
  </r>
  <r>
    <x v="1"/>
    <x v="1"/>
    <x v="7"/>
    <x v="6"/>
    <x v="3"/>
    <x v="0"/>
    <x v="0"/>
    <n v="1739"/>
    <n v="144.91666666666666"/>
    <n v="159.40833333333333"/>
    <n v="13.284027777777778"/>
    <x v="0"/>
  </r>
  <r>
    <x v="1"/>
    <x v="1"/>
    <x v="8"/>
    <x v="9"/>
    <x v="4"/>
    <x v="0"/>
    <x v="0"/>
    <n v="615"/>
    <n v="51.25"/>
    <n v="56.375"/>
    <n v="4.697916666666667"/>
    <x v="0"/>
  </r>
  <r>
    <x v="1"/>
    <x v="1"/>
    <x v="8"/>
    <x v="10"/>
    <x v="4"/>
    <x v="0"/>
    <x v="0"/>
    <n v="1825"/>
    <n v="152.08333333333334"/>
    <n v="167.29166666666669"/>
    <n v="13.940972222222223"/>
    <x v="0"/>
  </r>
  <r>
    <x v="1"/>
    <x v="1"/>
    <x v="8"/>
    <x v="5"/>
    <x v="4"/>
    <x v="0"/>
    <x v="0"/>
    <n v="297"/>
    <n v="24.75"/>
    <n v="27.225000000000001"/>
    <n v="2.2687500000000003"/>
    <x v="0"/>
  </r>
  <r>
    <x v="1"/>
    <x v="1"/>
    <x v="8"/>
    <x v="6"/>
    <x v="4"/>
    <x v="0"/>
    <x v="0"/>
    <n v="1130"/>
    <n v="94.166666666666671"/>
    <n v="103.58333333333334"/>
    <n v="8.6319444444444446"/>
    <x v="0"/>
  </r>
  <r>
    <x v="1"/>
    <x v="1"/>
    <x v="9"/>
    <x v="9"/>
    <x v="5"/>
    <x v="0"/>
    <x v="0"/>
    <n v="756"/>
    <n v="63"/>
    <n v="69.3"/>
    <n v="5.7749999999999995"/>
    <x v="0"/>
  </r>
  <r>
    <x v="1"/>
    <x v="1"/>
    <x v="9"/>
    <x v="10"/>
    <x v="5"/>
    <x v="0"/>
    <x v="0"/>
    <n v="1967"/>
    <n v="163.91666666666666"/>
    <n v="180.30833333333334"/>
    <n v="15.025694444444445"/>
    <x v="0"/>
  </r>
  <r>
    <x v="1"/>
    <x v="1"/>
    <x v="9"/>
    <x v="5"/>
    <x v="5"/>
    <x v="0"/>
    <x v="0"/>
    <n v="6856"/>
    <n v="571.33333333333337"/>
    <n v="628.4666666666667"/>
    <n v="52.372222222222227"/>
    <x v="0"/>
  </r>
  <r>
    <x v="1"/>
    <x v="1"/>
    <x v="9"/>
    <x v="6"/>
    <x v="5"/>
    <x v="0"/>
    <x v="0"/>
    <n v="4193"/>
    <n v="349.41666666666669"/>
    <n v="384.35833333333335"/>
    <n v="32.02986111111111"/>
    <x v="0"/>
  </r>
  <r>
    <x v="1"/>
    <x v="1"/>
    <x v="10"/>
    <x v="10"/>
    <x v="6"/>
    <x v="0"/>
    <x v="0"/>
    <n v="1066"/>
    <n v="88.833333333333329"/>
    <n v="97.716666666666669"/>
    <n v="8.1430555555555557"/>
    <x v="0"/>
  </r>
  <r>
    <x v="1"/>
    <x v="1"/>
    <x v="10"/>
    <x v="5"/>
    <x v="6"/>
    <x v="0"/>
    <x v="0"/>
    <n v="681"/>
    <n v="56.75"/>
    <n v="62.424999999999997"/>
    <n v="5.2020833333333334"/>
    <x v="0"/>
  </r>
  <r>
    <x v="1"/>
    <x v="1"/>
    <x v="10"/>
    <x v="6"/>
    <x v="6"/>
    <x v="0"/>
    <x v="0"/>
    <n v="424"/>
    <n v="35.333333333333336"/>
    <n v="38.866666666666667"/>
    <n v="3.2388888888888889"/>
    <x v="0"/>
  </r>
  <r>
    <x v="1"/>
    <x v="1"/>
    <x v="11"/>
    <x v="8"/>
    <x v="0"/>
    <x v="0"/>
    <x v="0"/>
    <n v="110982"/>
    <n v="9248.5"/>
    <n v="10173.35"/>
    <n v="847.7791666666667"/>
    <x v="0"/>
  </r>
  <r>
    <x v="1"/>
    <x v="1"/>
    <x v="11"/>
    <x v="10"/>
    <x v="0"/>
    <x v="0"/>
    <x v="0"/>
    <n v="116"/>
    <n v="9.6666666666666661"/>
    <n v="10.633333333333333"/>
    <n v="0.88611111111111107"/>
    <x v="0"/>
  </r>
  <r>
    <x v="1"/>
    <x v="1"/>
    <x v="11"/>
    <x v="5"/>
    <x v="0"/>
    <x v="0"/>
    <x v="0"/>
    <n v="5307"/>
    <n v="442.25"/>
    <n v="486.47500000000002"/>
    <n v="40.539583333333333"/>
    <x v="0"/>
  </r>
  <r>
    <x v="1"/>
    <x v="1"/>
    <x v="11"/>
    <x v="12"/>
    <x v="0"/>
    <x v="0"/>
    <x v="0"/>
    <n v="138"/>
    <n v="11.5"/>
    <n v="12.65"/>
    <n v="1.0541666666666667"/>
    <x v="0"/>
  </r>
  <r>
    <x v="1"/>
    <x v="1"/>
    <x v="12"/>
    <x v="9"/>
    <x v="0"/>
    <x v="0"/>
    <x v="0"/>
    <n v="11926"/>
    <n v="993.83333333333337"/>
    <n v="1093.2166666666667"/>
    <n v="91.101388888888891"/>
    <x v="0"/>
  </r>
  <r>
    <x v="1"/>
    <x v="1"/>
    <x v="12"/>
    <x v="10"/>
    <x v="0"/>
    <x v="0"/>
    <x v="0"/>
    <n v="3430"/>
    <n v="285.83333333333331"/>
    <n v="314.41666666666663"/>
    <n v="26.201388888888886"/>
    <x v="0"/>
  </r>
  <r>
    <x v="1"/>
    <x v="1"/>
    <x v="12"/>
    <x v="5"/>
    <x v="0"/>
    <x v="0"/>
    <x v="0"/>
    <n v="6846"/>
    <n v="570.5"/>
    <n v="627.54999999999995"/>
    <n v="52.295833333333327"/>
    <x v="0"/>
  </r>
  <r>
    <x v="1"/>
    <x v="1"/>
    <x v="12"/>
    <x v="6"/>
    <x v="0"/>
    <x v="0"/>
    <x v="0"/>
    <n v="11587"/>
    <n v="965.58333333333337"/>
    <n v="1062.1416666666667"/>
    <n v="88.511805555555554"/>
    <x v="0"/>
  </r>
  <r>
    <x v="1"/>
    <x v="1"/>
    <x v="13"/>
    <x v="8"/>
    <x v="0"/>
    <x v="0"/>
    <x v="0"/>
    <n v="99"/>
    <n v="8.25"/>
    <n v="9.0749999999999993"/>
    <n v="0.75624999999999998"/>
    <x v="0"/>
  </r>
  <r>
    <x v="1"/>
    <x v="1"/>
    <x v="13"/>
    <x v="9"/>
    <x v="0"/>
    <x v="0"/>
    <x v="0"/>
    <n v="1165"/>
    <n v="97.083333333333329"/>
    <n v="106.79166666666666"/>
    <n v="8.8993055555555554"/>
    <x v="0"/>
  </r>
  <r>
    <x v="1"/>
    <x v="1"/>
    <x v="13"/>
    <x v="10"/>
    <x v="0"/>
    <x v="0"/>
    <x v="0"/>
    <n v="29347"/>
    <n v="2445.5833333333335"/>
    <n v="2690.1416666666669"/>
    <n v="224.17847222222224"/>
    <x v="0"/>
  </r>
  <r>
    <x v="1"/>
    <x v="1"/>
    <x v="13"/>
    <x v="5"/>
    <x v="0"/>
    <x v="0"/>
    <x v="0"/>
    <n v="5492"/>
    <n v="457.66666666666669"/>
    <n v="503.43333333333334"/>
    <n v="41.952777777777776"/>
    <x v="0"/>
  </r>
  <r>
    <x v="1"/>
    <x v="1"/>
    <x v="13"/>
    <x v="6"/>
    <x v="0"/>
    <x v="0"/>
    <x v="0"/>
    <n v="6548"/>
    <n v="545.66666666666663"/>
    <n v="600.23333333333335"/>
    <n v="50.019444444444446"/>
    <x v="0"/>
  </r>
  <r>
    <x v="1"/>
    <x v="1"/>
    <x v="14"/>
    <x v="9"/>
    <x v="7"/>
    <x v="0"/>
    <x v="0"/>
    <n v="765"/>
    <n v="63.75"/>
    <n v="70.125"/>
    <n v="5.84375"/>
    <x v="0"/>
  </r>
  <r>
    <x v="1"/>
    <x v="1"/>
    <x v="14"/>
    <x v="10"/>
    <x v="7"/>
    <x v="0"/>
    <x v="0"/>
    <n v="682"/>
    <n v="56.833333333333336"/>
    <n v="62.516666666666666"/>
    <n v="5.2097222222222221"/>
    <x v="0"/>
  </r>
  <r>
    <x v="1"/>
    <x v="1"/>
    <x v="14"/>
    <x v="5"/>
    <x v="7"/>
    <x v="0"/>
    <x v="0"/>
    <n v="1638"/>
    <n v="136.5"/>
    <n v="150.15"/>
    <n v="12.512500000000001"/>
    <x v="0"/>
  </r>
  <r>
    <x v="1"/>
    <x v="1"/>
    <x v="14"/>
    <x v="6"/>
    <x v="7"/>
    <x v="0"/>
    <x v="0"/>
    <n v="4257"/>
    <n v="354.75"/>
    <n v="390.22500000000002"/>
    <n v="32.518750000000004"/>
    <x v="0"/>
  </r>
  <r>
    <x v="1"/>
    <x v="1"/>
    <x v="15"/>
    <x v="9"/>
    <x v="8"/>
    <x v="0"/>
    <x v="0"/>
    <n v="148"/>
    <n v="12.333333333333334"/>
    <n v="13.566666666666666"/>
    <n v="1.1305555555555555"/>
    <x v="0"/>
  </r>
  <r>
    <x v="1"/>
    <x v="1"/>
    <x v="15"/>
    <x v="10"/>
    <x v="8"/>
    <x v="0"/>
    <x v="0"/>
    <n v="933"/>
    <n v="77.75"/>
    <n v="85.525000000000006"/>
    <n v="7.1270833333333341"/>
    <x v="0"/>
  </r>
  <r>
    <x v="1"/>
    <x v="1"/>
    <x v="15"/>
    <x v="5"/>
    <x v="8"/>
    <x v="0"/>
    <x v="0"/>
    <n v="171"/>
    <n v="14.25"/>
    <n v="15.675000000000001"/>
    <n v="1.3062500000000001"/>
    <x v="0"/>
  </r>
  <r>
    <x v="1"/>
    <x v="1"/>
    <x v="15"/>
    <x v="6"/>
    <x v="8"/>
    <x v="0"/>
    <x v="0"/>
    <n v="610"/>
    <n v="50.833333333333336"/>
    <n v="55.916666666666671"/>
    <n v="4.6597222222222223"/>
    <x v="0"/>
  </r>
  <r>
    <x v="1"/>
    <x v="1"/>
    <x v="16"/>
    <x v="8"/>
    <x v="9"/>
    <x v="0"/>
    <x v="0"/>
    <n v="474"/>
    <n v="39.5"/>
    <n v="43.45"/>
    <n v="3.6208333333333336"/>
    <x v="0"/>
  </r>
  <r>
    <x v="1"/>
    <x v="1"/>
    <x v="16"/>
    <x v="9"/>
    <x v="9"/>
    <x v="0"/>
    <x v="0"/>
    <n v="313"/>
    <n v="26.083333333333332"/>
    <n v="28.691666666666666"/>
    <n v="2.3909722222222221"/>
    <x v="0"/>
  </r>
  <r>
    <x v="1"/>
    <x v="1"/>
    <x v="16"/>
    <x v="10"/>
    <x v="9"/>
    <x v="0"/>
    <x v="0"/>
    <n v="1144"/>
    <n v="95.333333333333329"/>
    <n v="104.86666666666666"/>
    <n v="8.7388888888888889"/>
    <x v="0"/>
  </r>
  <r>
    <x v="1"/>
    <x v="1"/>
    <x v="16"/>
    <x v="5"/>
    <x v="9"/>
    <x v="0"/>
    <x v="0"/>
    <n v="810"/>
    <n v="67.5"/>
    <n v="74.25"/>
    <n v="6.1875"/>
    <x v="0"/>
  </r>
  <r>
    <x v="1"/>
    <x v="1"/>
    <x v="16"/>
    <x v="6"/>
    <x v="9"/>
    <x v="0"/>
    <x v="0"/>
    <n v="1315"/>
    <n v="109.58333333333333"/>
    <n v="120.54166666666666"/>
    <n v="10.045138888888888"/>
    <x v="0"/>
  </r>
  <r>
    <x v="1"/>
    <x v="1"/>
    <x v="17"/>
    <x v="0"/>
    <x v="0"/>
    <x v="0"/>
    <x v="0"/>
    <n v="156"/>
    <n v="13"/>
    <n v="14.3"/>
    <n v="1.1916666666666667"/>
    <x v="0"/>
  </r>
  <r>
    <x v="1"/>
    <x v="1"/>
    <x v="17"/>
    <x v="8"/>
    <x v="0"/>
    <x v="0"/>
    <x v="0"/>
    <n v="272"/>
    <n v="22.666666666666668"/>
    <n v="24.933333333333334"/>
    <n v="2.0777777777777779"/>
    <x v="0"/>
  </r>
  <r>
    <x v="1"/>
    <x v="1"/>
    <x v="17"/>
    <x v="9"/>
    <x v="0"/>
    <x v="0"/>
    <x v="0"/>
    <n v="2309"/>
    <n v="192.41666666666666"/>
    <n v="211.65833333333333"/>
    <n v="17.638194444444444"/>
    <x v="0"/>
  </r>
  <r>
    <x v="1"/>
    <x v="1"/>
    <x v="17"/>
    <x v="10"/>
    <x v="0"/>
    <x v="0"/>
    <x v="0"/>
    <n v="2763"/>
    <n v="230.25"/>
    <n v="253.27500000000001"/>
    <n v="21.106249999999999"/>
    <x v="0"/>
  </r>
  <r>
    <x v="1"/>
    <x v="1"/>
    <x v="17"/>
    <x v="5"/>
    <x v="0"/>
    <x v="0"/>
    <x v="0"/>
    <n v="3155"/>
    <n v="262.91666666666669"/>
    <n v="289.20833333333337"/>
    <n v="24.100694444444446"/>
    <x v="0"/>
  </r>
  <r>
    <x v="1"/>
    <x v="1"/>
    <x v="17"/>
    <x v="6"/>
    <x v="0"/>
    <x v="0"/>
    <x v="0"/>
    <n v="20373"/>
    <n v="1697.75"/>
    <n v="1867.5250000000001"/>
    <n v="155.62708333333333"/>
    <x v="0"/>
  </r>
  <r>
    <x v="2"/>
    <x v="2"/>
    <x v="18"/>
    <x v="13"/>
    <x v="10"/>
    <x v="0"/>
    <x v="0"/>
    <n v="2715"/>
    <n v="226.25"/>
    <n v="248.875"/>
    <n v="20.739583333333332"/>
    <x v="0"/>
  </r>
  <r>
    <x v="2"/>
    <x v="2"/>
    <x v="18"/>
    <x v="14"/>
    <x v="10"/>
    <x v="0"/>
    <x v="0"/>
    <n v="5679"/>
    <n v="473.25"/>
    <n v="520.57500000000005"/>
    <n v="43.381250000000001"/>
    <x v="0"/>
  </r>
  <r>
    <x v="2"/>
    <x v="2"/>
    <x v="18"/>
    <x v="5"/>
    <x v="10"/>
    <x v="0"/>
    <x v="0"/>
    <n v="568"/>
    <n v="47.333333333333336"/>
    <n v="52.06666666666667"/>
    <n v="4.3388888888888895"/>
    <x v="0"/>
  </r>
  <r>
    <x v="2"/>
    <x v="2"/>
    <x v="19"/>
    <x v="15"/>
    <x v="11"/>
    <x v="0"/>
    <x v="0"/>
    <n v="409"/>
    <n v="34.083333333333336"/>
    <n v="37.491666666666667"/>
    <n v="3.1243055555555554"/>
    <x v="0"/>
  </r>
  <r>
    <x v="2"/>
    <x v="2"/>
    <x v="19"/>
    <x v="13"/>
    <x v="11"/>
    <x v="0"/>
    <x v="0"/>
    <n v="630"/>
    <n v="52.5"/>
    <n v="57.75"/>
    <n v="4.8125"/>
    <x v="0"/>
  </r>
  <r>
    <x v="2"/>
    <x v="2"/>
    <x v="19"/>
    <x v="14"/>
    <x v="11"/>
    <x v="0"/>
    <x v="0"/>
    <n v="1916"/>
    <n v="159.66666666666666"/>
    <n v="175.63333333333333"/>
    <n v="14.636111111111111"/>
    <x v="0"/>
  </r>
  <r>
    <x v="2"/>
    <x v="2"/>
    <x v="19"/>
    <x v="16"/>
    <x v="11"/>
    <x v="0"/>
    <x v="0"/>
    <n v="75"/>
    <n v="6.25"/>
    <n v="6.875"/>
    <n v="0.57291666666666663"/>
    <x v="0"/>
  </r>
  <r>
    <x v="2"/>
    <x v="2"/>
    <x v="19"/>
    <x v="5"/>
    <x v="11"/>
    <x v="0"/>
    <x v="0"/>
    <n v="187"/>
    <n v="15.583333333333334"/>
    <n v="17.141666666666666"/>
    <n v="1.4284722222222221"/>
    <x v="0"/>
  </r>
  <r>
    <x v="2"/>
    <x v="2"/>
    <x v="20"/>
    <x v="17"/>
    <x v="0"/>
    <x v="0"/>
    <x v="0"/>
    <n v="166"/>
    <n v="13.833333333333334"/>
    <n v="15.216666666666667"/>
    <n v="1.2680555555555555"/>
    <x v="0"/>
  </r>
  <r>
    <x v="2"/>
    <x v="2"/>
    <x v="20"/>
    <x v="13"/>
    <x v="0"/>
    <x v="0"/>
    <x v="0"/>
    <n v="22169"/>
    <n v="1847.4166666666667"/>
    <n v="2032.1583333333333"/>
    <n v="169.34652777777777"/>
    <x v="0"/>
  </r>
  <r>
    <x v="2"/>
    <x v="2"/>
    <x v="20"/>
    <x v="14"/>
    <x v="0"/>
    <x v="0"/>
    <x v="0"/>
    <n v="630"/>
    <n v="52.5"/>
    <n v="57.75"/>
    <n v="4.8125"/>
    <x v="0"/>
  </r>
  <r>
    <x v="2"/>
    <x v="2"/>
    <x v="20"/>
    <x v="5"/>
    <x v="0"/>
    <x v="0"/>
    <x v="0"/>
    <n v="467"/>
    <n v="38.916666666666664"/>
    <n v="42.80833333333333"/>
    <n v="3.567361111111111"/>
    <x v="0"/>
  </r>
  <r>
    <x v="2"/>
    <x v="2"/>
    <x v="21"/>
    <x v="15"/>
    <x v="0"/>
    <x v="0"/>
    <x v="0"/>
    <n v="188"/>
    <n v="15.666666666666666"/>
    <n v="17.233333333333334"/>
    <n v="1.4361111111111111"/>
    <x v="0"/>
  </r>
  <r>
    <x v="2"/>
    <x v="2"/>
    <x v="21"/>
    <x v="13"/>
    <x v="0"/>
    <x v="0"/>
    <x v="0"/>
    <n v="112"/>
    <n v="9.3333333333333339"/>
    <n v="10.266666666666667"/>
    <n v="0.85555555555555562"/>
    <x v="0"/>
  </r>
  <r>
    <x v="2"/>
    <x v="2"/>
    <x v="21"/>
    <x v="14"/>
    <x v="0"/>
    <x v="0"/>
    <x v="0"/>
    <n v="18777"/>
    <n v="1564.75"/>
    <n v="1721.2249999999999"/>
    <n v="143.43541666666667"/>
    <x v="0"/>
  </r>
  <r>
    <x v="2"/>
    <x v="2"/>
    <x v="21"/>
    <x v="5"/>
    <x v="0"/>
    <x v="0"/>
    <x v="0"/>
    <n v="365"/>
    <n v="30.416666666666668"/>
    <n v="33.458333333333336"/>
    <n v="2.7881944444444446"/>
    <x v="0"/>
  </r>
  <r>
    <x v="2"/>
    <x v="2"/>
    <x v="22"/>
    <x v="18"/>
    <x v="12"/>
    <x v="0"/>
    <x v="0"/>
    <n v="302"/>
    <n v="25.166666666666668"/>
    <n v="27.683333333333334"/>
    <n v="2.3069444444444445"/>
    <x v="0"/>
  </r>
  <r>
    <x v="2"/>
    <x v="2"/>
    <x v="22"/>
    <x v="13"/>
    <x v="12"/>
    <x v="0"/>
    <x v="0"/>
    <n v="1501"/>
    <n v="125.08333333333333"/>
    <n v="137.59166666666667"/>
    <n v="11.465972222222222"/>
    <x v="0"/>
  </r>
  <r>
    <x v="2"/>
    <x v="2"/>
    <x v="22"/>
    <x v="14"/>
    <x v="12"/>
    <x v="0"/>
    <x v="0"/>
    <n v="7133"/>
    <n v="594.41666666666663"/>
    <n v="653.85833333333335"/>
    <n v="54.488194444444446"/>
    <x v="0"/>
  </r>
  <r>
    <x v="2"/>
    <x v="2"/>
    <x v="22"/>
    <x v="8"/>
    <x v="12"/>
    <x v="0"/>
    <x v="0"/>
    <n v="137"/>
    <n v="11.416666666666666"/>
    <n v="12.558333333333334"/>
    <n v="1.0465277777777777"/>
    <x v="0"/>
  </r>
  <r>
    <x v="2"/>
    <x v="2"/>
    <x v="22"/>
    <x v="5"/>
    <x v="12"/>
    <x v="0"/>
    <x v="0"/>
    <n v="311"/>
    <n v="25.916666666666668"/>
    <n v="28.508333333333333"/>
    <n v="2.3756944444444446"/>
    <x v="0"/>
  </r>
  <r>
    <x v="3"/>
    <x v="3"/>
    <x v="23"/>
    <x v="19"/>
    <x v="2"/>
    <x v="0"/>
    <x v="0"/>
    <n v="461"/>
    <n v="38.416666666666664"/>
    <n v="42.258333333333333"/>
    <n v="3.5215277777777776"/>
    <x v="0"/>
  </r>
  <r>
    <x v="3"/>
    <x v="3"/>
    <x v="23"/>
    <x v="20"/>
    <x v="2"/>
    <x v="0"/>
    <x v="0"/>
    <n v="345"/>
    <n v="28.75"/>
    <n v="31.625"/>
    <n v="2.6354166666666665"/>
    <x v="0"/>
  </r>
  <r>
    <x v="3"/>
    <x v="3"/>
    <x v="23"/>
    <x v="21"/>
    <x v="2"/>
    <x v="0"/>
    <x v="0"/>
    <n v="5031"/>
    <n v="419.25"/>
    <n v="461.17500000000001"/>
    <n v="38.431249999999999"/>
    <x v="0"/>
  </r>
  <r>
    <x v="3"/>
    <x v="3"/>
    <x v="23"/>
    <x v="22"/>
    <x v="2"/>
    <x v="0"/>
    <x v="0"/>
    <n v="3619"/>
    <n v="301.58333333333331"/>
    <n v="331.74166666666667"/>
    <n v="27.645138888888891"/>
    <x v="0"/>
  </r>
  <r>
    <x v="3"/>
    <x v="3"/>
    <x v="23"/>
    <x v="23"/>
    <x v="2"/>
    <x v="0"/>
    <x v="0"/>
    <n v="489"/>
    <n v="40.75"/>
    <n v="44.825000000000003"/>
    <n v="3.7354166666666671"/>
    <x v="0"/>
  </r>
  <r>
    <x v="3"/>
    <x v="3"/>
    <x v="23"/>
    <x v="24"/>
    <x v="2"/>
    <x v="0"/>
    <x v="0"/>
    <n v="157"/>
    <n v="13.083333333333334"/>
    <n v="14.391666666666667"/>
    <n v="1.1993055555555556"/>
    <x v="0"/>
  </r>
  <r>
    <x v="3"/>
    <x v="3"/>
    <x v="23"/>
    <x v="5"/>
    <x v="2"/>
    <x v="0"/>
    <x v="0"/>
    <n v="1397"/>
    <n v="116.41666666666667"/>
    <n v="128.05833333333334"/>
    <n v="10.671527777777778"/>
    <x v="0"/>
  </r>
  <r>
    <x v="3"/>
    <x v="3"/>
    <x v="23"/>
    <x v="25"/>
    <x v="2"/>
    <x v="0"/>
    <x v="0"/>
    <n v="8611"/>
    <n v="717.58333333333337"/>
    <n v="789.3416666666667"/>
    <n v="65.77847222222222"/>
    <x v="0"/>
  </r>
  <r>
    <x v="3"/>
    <x v="3"/>
    <x v="24"/>
    <x v="21"/>
    <x v="0"/>
    <x v="0"/>
    <x v="0"/>
    <n v="18147"/>
    <n v="1512.25"/>
    <n v="1663.4749999999999"/>
    <n v="138.62291666666667"/>
    <x v="0"/>
  </r>
  <r>
    <x v="3"/>
    <x v="3"/>
    <x v="24"/>
    <x v="22"/>
    <x v="0"/>
    <x v="0"/>
    <x v="0"/>
    <n v="2358"/>
    <n v="196.5"/>
    <n v="216.15"/>
    <n v="18.012499999999999"/>
    <x v="0"/>
  </r>
  <r>
    <x v="3"/>
    <x v="3"/>
    <x v="24"/>
    <x v="23"/>
    <x v="0"/>
    <x v="0"/>
    <x v="0"/>
    <n v="174"/>
    <n v="14.5"/>
    <n v="15.95"/>
    <n v="1.3291666666666666"/>
    <x v="0"/>
  </r>
  <r>
    <x v="3"/>
    <x v="3"/>
    <x v="24"/>
    <x v="5"/>
    <x v="0"/>
    <x v="0"/>
    <x v="0"/>
    <n v="1056"/>
    <n v="88"/>
    <n v="96.8"/>
    <n v="8.0666666666666664"/>
    <x v="0"/>
  </r>
  <r>
    <x v="3"/>
    <x v="3"/>
    <x v="24"/>
    <x v="25"/>
    <x v="0"/>
    <x v="0"/>
    <x v="0"/>
    <n v="5706"/>
    <n v="475.5"/>
    <n v="523.04999999999995"/>
    <n v="43.587499999999999"/>
    <x v="0"/>
  </r>
  <r>
    <x v="3"/>
    <x v="3"/>
    <x v="25"/>
    <x v="21"/>
    <x v="12"/>
    <x v="0"/>
    <x v="0"/>
    <n v="986"/>
    <n v="82.166666666666671"/>
    <n v="90.38333333333334"/>
    <n v="7.531944444444445"/>
    <x v="0"/>
  </r>
  <r>
    <x v="3"/>
    <x v="3"/>
    <x v="25"/>
    <x v="22"/>
    <x v="12"/>
    <x v="0"/>
    <x v="0"/>
    <n v="3030"/>
    <n v="252.5"/>
    <n v="277.75"/>
    <n v="23.145833333333332"/>
    <x v="0"/>
  </r>
  <r>
    <x v="3"/>
    <x v="3"/>
    <x v="25"/>
    <x v="5"/>
    <x v="12"/>
    <x v="0"/>
    <x v="0"/>
    <n v="236"/>
    <n v="19.666666666666668"/>
    <n v="21.633333333333333"/>
    <n v="1.8027777777777778"/>
    <x v="0"/>
  </r>
  <r>
    <x v="3"/>
    <x v="3"/>
    <x v="25"/>
    <x v="25"/>
    <x v="12"/>
    <x v="0"/>
    <x v="0"/>
    <n v="1739"/>
    <n v="144.91666666666666"/>
    <n v="159.40833333333333"/>
    <n v="13.284027777777778"/>
    <x v="0"/>
  </r>
  <r>
    <x v="3"/>
    <x v="3"/>
    <x v="26"/>
    <x v="21"/>
    <x v="0"/>
    <x v="0"/>
    <x v="0"/>
    <n v="1054"/>
    <n v="87.833333333333329"/>
    <n v="96.61666666666666"/>
    <n v="8.0513888888888889"/>
    <x v="0"/>
  </r>
  <r>
    <x v="3"/>
    <x v="3"/>
    <x v="26"/>
    <x v="22"/>
    <x v="0"/>
    <x v="0"/>
    <x v="0"/>
    <n v="17715"/>
    <n v="1476.25"/>
    <n v="1623.875"/>
    <n v="135.32291666666666"/>
    <x v="0"/>
  </r>
  <r>
    <x v="3"/>
    <x v="3"/>
    <x v="26"/>
    <x v="5"/>
    <x v="0"/>
    <x v="0"/>
    <x v="0"/>
    <n v="794"/>
    <n v="66.166666666666671"/>
    <n v="72.783333333333331"/>
    <n v="6.0652777777777773"/>
    <x v="0"/>
  </r>
  <r>
    <x v="3"/>
    <x v="3"/>
    <x v="26"/>
    <x v="25"/>
    <x v="0"/>
    <x v="0"/>
    <x v="0"/>
    <n v="2274"/>
    <n v="189.5"/>
    <n v="208.45"/>
    <n v="17.370833333333334"/>
    <x v="0"/>
  </r>
  <r>
    <x v="3"/>
    <x v="3"/>
    <x v="27"/>
    <x v="21"/>
    <x v="13"/>
    <x v="0"/>
    <x v="0"/>
    <n v="812"/>
    <n v="67.666666666666671"/>
    <n v="74.433333333333337"/>
    <n v="6.2027777777777784"/>
    <x v="0"/>
  </r>
  <r>
    <x v="3"/>
    <x v="3"/>
    <x v="27"/>
    <x v="22"/>
    <x v="13"/>
    <x v="0"/>
    <x v="0"/>
    <n v="914"/>
    <n v="76.166666666666671"/>
    <n v="83.783333333333331"/>
    <n v="6.9819444444444443"/>
    <x v="0"/>
  </r>
  <r>
    <x v="3"/>
    <x v="3"/>
    <x v="27"/>
    <x v="23"/>
    <x v="13"/>
    <x v="0"/>
    <x v="0"/>
    <n v="163"/>
    <n v="13.583333333333334"/>
    <n v="14.941666666666666"/>
    <n v="1.2451388888888888"/>
    <x v="0"/>
  </r>
  <r>
    <x v="3"/>
    <x v="3"/>
    <x v="27"/>
    <x v="25"/>
    <x v="13"/>
    <x v="0"/>
    <x v="0"/>
    <n v="2485"/>
    <n v="207.08333333333334"/>
    <n v="227.79166666666669"/>
    <n v="18.982638888888889"/>
    <x v="0"/>
  </r>
  <r>
    <x v="3"/>
    <x v="3"/>
    <x v="28"/>
    <x v="21"/>
    <x v="14"/>
    <x v="0"/>
    <x v="0"/>
    <n v="652"/>
    <n v="54.333333333333336"/>
    <n v="59.766666666666666"/>
    <n v="4.9805555555555552"/>
    <x v="0"/>
  </r>
  <r>
    <x v="3"/>
    <x v="3"/>
    <x v="28"/>
    <x v="22"/>
    <x v="14"/>
    <x v="0"/>
    <x v="0"/>
    <n v="655"/>
    <n v="54.583333333333336"/>
    <n v="60.041666666666671"/>
    <n v="5.0034722222222223"/>
    <x v="0"/>
  </r>
  <r>
    <x v="3"/>
    <x v="3"/>
    <x v="28"/>
    <x v="25"/>
    <x v="14"/>
    <x v="0"/>
    <x v="0"/>
    <n v="858"/>
    <n v="71.5"/>
    <n v="78.650000000000006"/>
    <n v="6.5541666666666671"/>
    <x v="0"/>
  </r>
  <r>
    <x v="3"/>
    <x v="3"/>
    <x v="29"/>
    <x v="21"/>
    <x v="0"/>
    <x v="0"/>
    <x v="0"/>
    <n v="2033"/>
    <n v="169.41666666666666"/>
    <n v="186.35833333333332"/>
    <n v="15.52986111111111"/>
    <x v="0"/>
  </r>
  <r>
    <x v="3"/>
    <x v="3"/>
    <x v="29"/>
    <x v="22"/>
    <x v="0"/>
    <x v="0"/>
    <x v="0"/>
    <n v="161"/>
    <n v="13.416666666666666"/>
    <n v="14.758333333333333"/>
    <n v="1.2298611111111111"/>
    <x v="0"/>
  </r>
  <r>
    <x v="3"/>
    <x v="3"/>
    <x v="29"/>
    <x v="5"/>
    <x v="0"/>
    <x v="0"/>
    <x v="0"/>
    <n v="1096"/>
    <n v="91.333333333333329"/>
    <n v="100.46666666666667"/>
    <n v="8.3722222222222218"/>
    <x v="0"/>
  </r>
  <r>
    <x v="3"/>
    <x v="3"/>
    <x v="29"/>
    <x v="25"/>
    <x v="0"/>
    <x v="0"/>
    <x v="0"/>
    <n v="30250"/>
    <n v="2520.8333333333335"/>
    <n v="2772.916666666667"/>
    <n v="231.07638888888891"/>
    <x v="0"/>
  </r>
  <r>
    <x v="3"/>
    <x v="3"/>
    <x v="30"/>
    <x v="21"/>
    <x v="15"/>
    <x v="0"/>
    <x v="0"/>
    <n v="598"/>
    <n v="49.833333333333336"/>
    <n v="54.81666666666667"/>
    <n v="4.5680555555555555"/>
    <x v="0"/>
  </r>
  <r>
    <x v="3"/>
    <x v="3"/>
    <x v="30"/>
    <x v="22"/>
    <x v="15"/>
    <x v="0"/>
    <x v="0"/>
    <n v="77"/>
    <n v="6.416666666666667"/>
    <n v="7.0583333333333336"/>
    <n v="0.58819444444444446"/>
    <x v="0"/>
  </r>
  <r>
    <x v="3"/>
    <x v="3"/>
    <x v="30"/>
    <x v="23"/>
    <x v="15"/>
    <x v="0"/>
    <x v="0"/>
    <n v="135"/>
    <n v="11.25"/>
    <n v="12.375"/>
    <n v="1.03125"/>
    <x v="0"/>
  </r>
  <r>
    <x v="3"/>
    <x v="3"/>
    <x v="30"/>
    <x v="5"/>
    <x v="15"/>
    <x v="0"/>
    <x v="0"/>
    <n v="497"/>
    <n v="41.416666666666664"/>
    <n v="45.55833333333333"/>
    <n v="3.7965277777777775"/>
    <x v="0"/>
  </r>
  <r>
    <x v="3"/>
    <x v="3"/>
    <x v="30"/>
    <x v="25"/>
    <x v="15"/>
    <x v="0"/>
    <x v="0"/>
    <n v="3077"/>
    <n v="256.41666666666669"/>
    <n v="282.05833333333334"/>
    <n v="23.504861111111111"/>
    <x v="0"/>
  </r>
  <r>
    <x v="4"/>
    <x v="4"/>
    <x v="31"/>
    <x v="19"/>
    <x v="0"/>
    <x v="0"/>
    <x v="0"/>
    <n v="41462"/>
    <n v="3455.1666666666665"/>
    <n v="3800.6833333333334"/>
    <n v="316.7236111111111"/>
    <x v="0"/>
  </r>
  <r>
    <x v="4"/>
    <x v="4"/>
    <x v="31"/>
    <x v="20"/>
    <x v="0"/>
    <x v="0"/>
    <x v="0"/>
    <n v="433"/>
    <n v="36.083333333333336"/>
    <n v="39.69166666666667"/>
    <n v="3.307638888888889"/>
    <x v="0"/>
  </r>
  <r>
    <x v="4"/>
    <x v="4"/>
    <x v="31"/>
    <x v="21"/>
    <x v="0"/>
    <x v="0"/>
    <x v="0"/>
    <n v="299"/>
    <n v="24.916666666666668"/>
    <n v="27.408333333333335"/>
    <n v="2.2840277777777778"/>
    <x v="0"/>
  </r>
  <r>
    <x v="4"/>
    <x v="4"/>
    <x v="31"/>
    <x v="23"/>
    <x v="0"/>
    <x v="0"/>
    <x v="0"/>
    <n v="338"/>
    <n v="28.166666666666668"/>
    <n v="30.983333333333334"/>
    <n v="2.5819444444444444"/>
    <x v="0"/>
  </r>
  <r>
    <x v="4"/>
    <x v="4"/>
    <x v="31"/>
    <x v="24"/>
    <x v="0"/>
    <x v="0"/>
    <x v="0"/>
    <n v="470"/>
    <n v="39.166666666666664"/>
    <n v="43.083333333333329"/>
    <n v="3.5902777777777772"/>
    <x v="0"/>
  </r>
  <r>
    <x v="4"/>
    <x v="4"/>
    <x v="31"/>
    <x v="5"/>
    <x v="0"/>
    <x v="0"/>
    <x v="0"/>
    <n v="603"/>
    <n v="50.25"/>
    <n v="55.274999999999999"/>
    <n v="4.6062500000000002"/>
    <x v="0"/>
  </r>
  <r>
    <x v="4"/>
    <x v="4"/>
    <x v="32"/>
    <x v="19"/>
    <x v="0"/>
    <x v="0"/>
    <x v="0"/>
    <n v="270"/>
    <n v="22.5"/>
    <n v="24.75"/>
    <n v="2.0625"/>
    <x v="0"/>
  </r>
  <r>
    <x v="4"/>
    <x v="4"/>
    <x v="32"/>
    <x v="20"/>
    <x v="0"/>
    <x v="0"/>
    <x v="0"/>
    <n v="12511"/>
    <n v="1042.5833333333333"/>
    <n v="1146.8416666666667"/>
    <n v="95.570138888888891"/>
    <x v="0"/>
  </r>
  <r>
    <x v="4"/>
    <x v="4"/>
    <x v="32"/>
    <x v="21"/>
    <x v="0"/>
    <x v="0"/>
    <x v="0"/>
    <n v="439"/>
    <n v="36.583333333333336"/>
    <n v="40.241666666666667"/>
    <n v="3.3534722222222224"/>
    <x v="0"/>
  </r>
  <r>
    <x v="4"/>
    <x v="4"/>
    <x v="32"/>
    <x v="22"/>
    <x v="0"/>
    <x v="0"/>
    <x v="0"/>
    <n v="152"/>
    <n v="12.666666666666666"/>
    <n v="13.933333333333334"/>
    <n v="1.1611111111111112"/>
    <x v="0"/>
  </r>
  <r>
    <x v="4"/>
    <x v="4"/>
    <x v="32"/>
    <x v="23"/>
    <x v="0"/>
    <x v="0"/>
    <x v="0"/>
    <n v="12040"/>
    <n v="1003.3333333333334"/>
    <n v="1103.6666666666667"/>
    <n v="91.972222222222229"/>
    <x v="0"/>
  </r>
  <r>
    <x v="4"/>
    <x v="4"/>
    <x v="32"/>
    <x v="24"/>
    <x v="0"/>
    <x v="0"/>
    <x v="0"/>
    <n v="4028"/>
    <n v="335.66666666666669"/>
    <n v="369.23333333333335"/>
    <n v="30.769444444444446"/>
    <x v="0"/>
  </r>
  <r>
    <x v="4"/>
    <x v="4"/>
    <x v="32"/>
    <x v="5"/>
    <x v="0"/>
    <x v="0"/>
    <x v="0"/>
    <n v="2432"/>
    <n v="202.66666666666666"/>
    <n v="222.93333333333334"/>
    <n v="18.577777777777779"/>
    <x v="0"/>
  </r>
  <r>
    <x v="4"/>
    <x v="4"/>
    <x v="32"/>
    <x v="7"/>
    <x v="0"/>
    <x v="0"/>
    <x v="0"/>
    <n v="81"/>
    <n v="6.75"/>
    <n v="7.4249999999999998"/>
    <n v="0.61875000000000002"/>
    <x v="0"/>
  </r>
  <r>
    <x v="4"/>
    <x v="4"/>
    <x v="32"/>
    <x v="25"/>
    <x v="0"/>
    <x v="0"/>
    <x v="0"/>
    <n v="4730"/>
    <n v="394.16666666666669"/>
    <n v="433.58333333333337"/>
    <n v="36.13194444444445"/>
    <x v="0"/>
  </r>
  <r>
    <x v="4"/>
    <x v="4"/>
    <x v="33"/>
    <x v="19"/>
    <x v="0"/>
    <x v="0"/>
    <x v="0"/>
    <n v="354"/>
    <n v="29.5"/>
    <n v="32.450000000000003"/>
    <n v="2.7041666666666671"/>
    <x v="0"/>
  </r>
  <r>
    <x v="4"/>
    <x v="4"/>
    <x v="33"/>
    <x v="20"/>
    <x v="0"/>
    <x v="0"/>
    <x v="0"/>
    <n v="492"/>
    <n v="41"/>
    <n v="45.1"/>
    <n v="3.7583333333333333"/>
    <x v="0"/>
  </r>
  <r>
    <x v="4"/>
    <x v="4"/>
    <x v="33"/>
    <x v="21"/>
    <x v="0"/>
    <x v="0"/>
    <x v="0"/>
    <n v="1538"/>
    <n v="128.16666666666666"/>
    <n v="140.98333333333332"/>
    <n v="11.74861111111111"/>
    <x v="0"/>
  </r>
  <r>
    <x v="4"/>
    <x v="4"/>
    <x v="33"/>
    <x v="26"/>
    <x v="0"/>
    <x v="0"/>
    <x v="0"/>
    <n v="4453"/>
    <n v="371.08333333333331"/>
    <n v="408.19166666666666"/>
    <n v="34.015972222222224"/>
    <x v="0"/>
  </r>
  <r>
    <x v="4"/>
    <x v="4"/>
    <x v="33"/>
    <x v="23"/>
    <x v="0"/>
    <x v="0"/>
    <x v="0"/>
    <n v="3429"/>
    <n v="285.75"/>
    <n v="314.32499999999999"/>
    <n v="26.193749999999998"/>
    <x v="0"/>
  </r>
  <r>
    <x v="4"/>
    <x v="4"/>
    <x v="33"/>
    <x v="24"/>
    <x v="0"/>
    <x v="0"/>
    <x v="0"/>
    <n v="1447"/>
    <n v="120.58333333333333"/>
    <n v="132.64166666666665"/>
    <n v="11.05347222222222"/>
    <x v="0"/>
  </r>
  <r>
    <x v="4"/>
    <x v="4"/>
    <x v="33"/>
    <x v="5"/>
    <x v="0"/>
    <x v="0"/>
    <x v="0"/>
    <n v="1254"/>
    <n v="104.5"/>
    <n v="114.95"/>
    <n v="9.5791666666666675"/>
    <x v="0"/>
  </r>
  <r>
    <x v="4"/>
    <x v="4"/>
    <x v="33"/>
    <x v="25"/>
    <x v="0"/>
    <x v="0"/>
    <x v="0"/>
    <n v="1078"/>
    <n v="89.833333333333329"/>
    <n v="98.816666666666663"/>
    <n v="8.2347222222222225"/>
    <x v="0"/>
  </r>
  <r>
    <x v="4"/>
    <x v="4"/>
    <x v="34"/>
    <x v="19"/>
    <x v="16"/>
    <x v="0"/>
    <x v="0"/>
    <n v="455"/>
    <n v="37.916666666666664"/>
    <n v="41.708333333333329"/>
    <n v="3.4756944444444442"/>
    <x v="0"/>
  </r>
  <r>
    <x v="4"/>
    <x v="4"/>
    <x v="34"/>
    <x v="20"/>
    <x v="16"/>
    <x v="0"/>
    <x v="0"/>
    <n v="778"/>
    <n v="64.833333333333329"/>
    <n v="71.316666666666663"/>
    <n v="5.9430555555555555"/>
    <x v="0"/>
  </r>
  <r>
    <x v="4"/>
    <x v="4"/>
    <x v="34"/>
    <x v="21"/>
    <x v="16"/>
    <x v="0"/>
    <x v="0"/>
    <n v="278"/>
    <n v="23.166666666666668"/>
    <n v="25.483333333333334"/>
    <n v="2.1236111111111113"/>
    <x v="0"/>
  </r>
  <r>
    <x v="4"/>
    <x v="4"/>
    <x v="34"/>
    <x v="23"/>
    <x v="16"/>
    <x v="0"/>
    <x v="0"/>
    <n v="1531"/>
    <n v="127.58333333333333"/>
    <n v="140.34166666666667"/>
    <n v="11.69513888888889"/>
    <x v="0"/>
  </r>
  <r>
    <x v="4"/>
    <x v="4"/>
    <x v="34"/>
    <x v="24"/>
    <x v="16"/>
    <x v="0"/>
    <x v="0"/>
    <n v="2309"/>
    <n v="192.41666666666666"/>
    <n v="211.65833333333333"/>
    <n v="17.638194444444444"/>
    <x v="0"/>
  </r>
  <r>
    <x v="4"/>
    <x v="4"/>
    <x v="34"/>
    <x v="5"/>
    <x v="16"/>
    <x v="0"/>
    <x v="0"/>
    <n v="739"/>
    <n v="61.583333333333336"/>
    <n v="67.741666666666674"/>
    <n v="5.6451388888888898"/>
    <x v="0"/>
  </r>
  <r>
    <x v="4"/>
    <x v="4"/>
    <x v="34"/>
    <x v="25"/>
    <x v="16"/>
    <x v="0"/>
    <x v="0"/>
    <n v="885"/>
    <n v="73.75"/>
    <n v="81.125"/>
    <n v="6.760416666666667"/>
    <x v="0"/>
  </r>
  <r>
    <x v="4"/>
    <x v="4"/>
    <x v="35"/>
    <x v="20"/>
    <x v="0"/>
    <x v="0"/>
    <x v="0"/>
    <n v="2517"/>
    <n v="209.75"/>
    <n v="230.72499999999999"/>
    <n v="19.227083333333333"/>
    <x v="0"/>
  </r>
  <r>
    <x v="4"/>
    <x v="4"/>
    <x v="35"/>
    <x v="21"/>
    <x v="0"/>
    <x v="0"/>
    <x v="0"/>
    <n v="317"/>
    <n v="26.416666666666668"/>
    <n v="29.058333333333334"/>
    <n v="2.4215277777777779"/>
    <x v="0"/>
  </r>
  <r>
    <x v="4"/>
    <x v="4"/>
    <x v="35"/>
    <x v="22"/>
    <x v="0"/>
    <x v="0"/>
    <x v="0"/>
    <n v="164"/>
    <n v="13.666666666666666"/>
    <n v="15.033333333333333"/>
    <n v="1.2527777777777778"/>
    <x v="0"/>
  </r>
  <r>
    <x v="4"/>
    <x v="4"/>
    <x v="35"/>
    <x v="23"/>
    <x v="0"/>
    <x v="0"/>
    <x v="0"/>
    <n v="42656"/>
    <n v="3554.6666666666665"/>
    <n v="3910.1333333333332"/>
    <n v="325.84444444444443"/>
    <x v="0"/>
  </r>
  <r>
    <x v="4"/>
    <x v="4"/>
    <x v="35"/>
    <x v="5"/>
    <x v="0"/>
    <x v="0"/>
    <x v="0"/>
    <n v="7902"/>
    <n v="658.5"/>
    <n v="724.35"/>
    <n v="60.362500000000004"/>
    <x v="0"/>
  </r>
  <r>
    <x v="4"/>
    <x v="4"/>
    <x v="35"/>
    <x v="7"/>
    <x v="0"/>
    <x v="0"/>
    <x v="0"/>
    <n v="176"/>
    <n v="14.666666666666666"/>
    <n v="16.133333333333333"/>
    <n v="1.3444444444444443"/>
    <x v="0"/>
  </r>
  <r>
    <x v="4"/>
    <x v="4"/>
    <x v="35"/>
    <x v="25"/>
    <x v="0"/>
    <x v="0"/>
    <x v="0"/>
    <n v="4032"/>
    <n v="336"/>
    <n v="369.6"/>
    <n v="30.8"/>
    <x v="0"/>
  </r>
  <r>
    <x v="4"/>
    <x v="4"/>
    <x v="36"/>
    <x v="24"/>
    <x v="17"/>
    <x v="0"/>
    <x v="0"/>
    <n v="1903"/>
    <n v="158.58333333333334"/>
    <n v="174.44166666666666"/>
    <n v="14.536805555555555"/>
    <x v="0"/>
  </r>
  <r>
    <x v="4"/>
    <x v="4"/>
    <x v="37"/>
    <x v="20"/>
    <x v="0"/>
    <x v="0"/>
    <x v="0"/>
    <n v="153"/>
    <n v="12.75"/>
    <n v="14.025"/>
    <n v="1.16875"/>
    <x v="0"/>
  </r>
  <r>
    <x v="4"/>
    <x v="4"/>
    <x v="37"/>
    <x v="24"/>
    <x v="0"/>
    <x v="0"/>
    <x v="0"/>
    <n v="16793"/>
    <n v="1399.4166666666667"/>
    <n v="1539.3583333333333"/>
    <n v="128.2798611111111"/>
    <x v="0"/>
  </r>
  <r>
    <x v="5"/>
    <x v="5"/>
    <x v="38"/>
    <x v="27"/>
    <x v="0"/>
    <x v="0"/>
    <x v="0"/>
    <n v="125"/>
    <n v="10.416666666666666"/>
    <n v="11.458333333333332"/>
    <n v="0.95486111111111105"/>
    <x v="0"/>
  </r>
  <r>
    <x v="5"/>
    <x v="5"/>
    <x v="38"/>
    <x v="17"/>
    <x v="0"/>
    <x v="0"/>
    <x v="0"/>
    <n v="204"/>
    <n v="17"/>
    <n v="18.7"/>
    <n v="1.5583333333333333"/>
    <x v="0"/>
  </r>
  <r>
    <x v="5"/>
    <x v="5"/>
    <x v="38"/>
    <x v="20"/>
    <x v="0"/>
    <x v="0"/>
    <x v="0"/>
    <n v="139"/>
    <n v="11.583333333333334"/>
    <n v="12.741666666666667"/>
    <n v="1.0618055555555557"/>
    <x v="0"/>
  </r>
  <r>
    <x v="5"/>
    <x v="5"/>
    <x v="38"/>
    <x v="28"/>
    <x v="0"/>
    <x v="0"/>
    <x v="0"/>
    <n v="155"/>
    <n v="12.916666666666666"/>
    <n v="14.208333333333332"/>
    <n v="1.1840277777777777"/>
    <x v="0"/>
  </r>
  <r>
    <x v="5"/>
    <x v="5"/>
    <x v="38"/>
    <x v="0"/>
    <x v="0"/>
    <x v="0"/>
    <x v="0"/>
    <n v="2025"/>
    <n v="168.75"/>
    <n v="185.625"/>
    <n v="15.46875"/>
    <x v="0"/>
  </r>
  <r>
    <x v="5"/>
    <x v="5"/>
    <x v="38"/>
    <x v="21"/>
    <x v="0"/>
    <x v="0"/>
    <x v="0"/>
    <n v="789"/>
    <n v="65.75"/>
    <n v="72.325000000000003"/>
    <n v="6.0270833333333336"/>
    <x v="0"/>
  </r>
  <r>
    <x v="5"/>
    <x v="5"/>
    <x v="38"/>
    <x v="14"/>
    <x v="0"/>
    <x v="0"/>
    <x v="0"/>
    <n v="345"/>
    <n v="28.75"/>
    <n v="31.625"/>
    <n v="2.6354166666666665"/>
    <x v="0"/>
  </r>
  <r>
    <x v="5"/>
    <x v="5"/>
    <x v="38"/>
    <x v="8"/>
    <x v="0"/>
    <x v="0"/>
    <x v="0"/>
    <n v="433"/>
    <n v="36.083333333333336"/>
    <n v="39.69166666666667"/>
    <n v="3.307638888888889"/>
    <x v="0"/>
  </r>
  <r>
    <x v="5"/>
    <x v="5"/>
    <x v="38"/>
    <x v="22"/>
    <x v="0"/>
    <x v="0"/>
    <x v="0"/>
    <n v="1665"/>
    <n v="138.75"/>
    <n v="152.625"/>
    <n v="12.71875"/>
    <x v="0"/>
  </r>
  <r>
    <x v="5"/>
    <x v="5"/>
    <x v="38"/>
    <x v="9"/>
    <x v="0"/>
    <x v="0"/>
    <x v="0"/>
    <n v="141"/>
    <n v="11.75"/>
    <n v="12.925000000000001"/>
    <n v="1.0770833333333334"/>
    <x v="0"/>
  </r>
  <r>
    <x v="5"/>
    <x v="5"/>
    <x v="38"/>
    <x v="1"/>
    <x v="0"/>
    <x v="0"/>
    <x v="0"/>
    <n v="136"/>
    <n v="11.333333333333334"/>
    <n v="12.466666666666667"/>
    <n v="1.038888888888889"/>
    <x v="0"/>
  </r>
  <r>
    <x v="5"/>
    <x v="5"/>
    <x v="38"/>
    <x v="10"/>
    <x v="0"/>
    <x v="0"/>
    <x v="0"/>
    <n v="156"/>
    <n v="13"/>
    <n v="14.3"/>
    <n v="1.1916666666666667"/>
    <x v="0"/>
  </r>
  <r>
    <x v="5"/>
    <x v="5"/>
    <x v="38"/>
    <x v="23"/>
    <x v="0"/>
    <x v="0"/>
    <x v="0"/>
    <n v="1354"/>
    <n v="112.83333333333333"/>
    <n v="124.11666666666666"/>
    <n v="10.343055555555555"/>
    <x v="0"/>
  </r>
  <r>
    <x v="5"/>
    <x v="5"/>
    <x v="38"/>
    <x v="2"/>
    <x v="0"/>
    <x v="0"/>
    <x v="0"/>
    <n v="577"/>
    <n v="48.083333333333336"/>
    <n v="52.891666666666666"/>
    <n v="4.4076388888888891"/>
    <x v="0"/>
  </r>
  <r>
    <x v="5"/>
    <x v="5"/>
    <x v="38"/>
    <x v="29"/>
    <x v="0"/>
    <x v="0"/>
    <x v="0"/>
    <n v="185"/>
    <n v="15.416666666666666"/>
    <n v="16.958333333333332"/>
    <n v="1.4131944444444444"/>
    <x v="0"/>
  </r>
  <r>
    <x v="5"/>
    <x v="5"/>
    <x v="38"/>
    <x v="3"/>
    <x v="0"/>
    <x v="0"/>
    <x v="0"/>
    <n v="410"/>
    <n v="34.166666666666664"/>
    <n v="37.583333333333329"/>
    <n v="3.1319444444444442"/>
    <x v="0"/>
  </r>
  <r>
    <x v="5"/>
    <x v="5"/>
    <x v="38"/>
    <x v="4"/>
    <x v="0"/>
    <x v="0"/>
    <x v="0"/>
    <n v="1765"/>
    <n v="147.08333333333334"/>
    <n v="161.79166666666669"/>
    <n v="13.482638888888891"/>
    <x v="0"/>
  </r>
  <r>
    <x v="5"/>
    <x v="5"/>
    <x v="38"/>
    <x v="5"/>
    <x v="0"/>
    <x v="0"/>
    <x v="0"/>
    <n v="1045075"/>
    <n v="87089.583333333328"/>
    <n v="95798.541666666657"/>
    <n v="7983.2118055555547"/>
    <x v="0"/>
  </r>
  <r>
    <x v="5"/>
    <x v="5"/>
    <x v="38"/>
    <x v="7"/>
    <x v="0"/>
    <x v="0"/>
    <x v="0"/>
    <n v="68"/>
    <n v="5.666666666666667"/>
    <n v="6.2333333333333334"/>
    <n v="0.51944444444444449"/>
    <x v="0"/>
  </r>
  <r>
    <x v="5"/>
    <x v="5"/>
    <x v="38"/>
    <x v="6"/>
    <x v="0"/>
    <x v="0"/>
    <x v="0"/>
    <n v="268"/>
    <n v="22.333333333333332"/>
    <n v="24.566666666666666"/>
    <n v="2.0472222222222221"/>
    <x v="0"/>
  </r>
  <r>
    <x v="5"/>
    <x v="5"/>
    <x v="38"/>
    <x v="25"/>
    <x v="0"/>
    <x v="0"/>
    <x v="0"/>
    <n v="1665"/>
    <n v="138.75"/>
    <n v="152.625"/>
    <n v="12.71875"/>
    <x v="0"/>
  </r>
  <r>
    <x v="5"/>
    <x v="5"/>
    <x v="38"/>
    <x v="12"/>
    <x v="0"/>
    <x v="0"/>
    <x v="0"/>
    <n v="162"/>
    <n v="13.5"/>
    <n v="14.85"/>
    <n v="1.2375"/>
    <x v="0"/>
  </r>
  <r>
    <x v="6"/>
    <x v="6"/>
    <x v="39"/>
    <x v="30"/>
    <x v="15"/>
    <x v="0"/>
    <x v="0"/>
    <n v="2557"/>
    <n v="213.08333333333334"/>
    <n v="234.39166666666668"/>
    <n v="19.53263888888889"/>
    <x v="0"/>
  </r>
  <r>
    <x v="6"/>
    <x v="6"/>
    <x v="39"/>
    <x v="29"/>
    <x v="15"/>
    <x v="0"/>
    <x v="0"/>
    <n v="308"/>
    <n v="25.666666666666668"/>
    <n v="28.233333333333334"/>
    <n v="2.3527777777777779"/>
    <x v="0"/>
  </r>
  <r>
    <x v="6"/>
    <x v="6"/>
    <x v="40"/>
    <x v="28"/>
    <x v="0"/>
    <x v="0"/>
    <x v="0"/>
    <n v="8907"/>
    <n v="742.25"/>
    <n v="816.47500000000002"/>
    <n v="68.03958333333334"/>
    <x v="0"/>
  </r>
  <r>
    <x v="6"/>
    <x v="6"/>
    <x v="40"/>
    <x v="29"/>
    <x v="0"/>
    <x v="0"/>
    <x v="0"/>
    <n v="3136"/>
    <n v="261.33333333333331"/>
    <n v="287.46666666666664"/>
    <n v="23.955555555555552"/>
    <x v="0"/>
  </r>
  <r>
    <x v="6"/>
    <x v="6"/>
    <x v="40"/>
    <x v="31"/>
    <x v="0"/>
    <x v="0"/>
    <x v="0"/>
    <n v="656"/>
    <n v="54.666666666666664"/>
    <n v="60.133333333333333"/>
    <n v="5.0111111111111111"/>
    <x v="0"/>
  </r>
  <r>
    <x v="6"/>
    <x v="6"/>
    <x v="41"/>
    <x v="30"/>
    <x v="0"/>
    <x v="0"/>
    <x v="0"/>
    <n v="19062"/>
    <n v="1588.5"/>
    <n v="1747.35"/>
    <n v="145.61249999999998"/>
    <x v="0"/>
  </r>
  <r>
    <x v="6"/>
    <x v="6"/>
    <x v="41"/>
    <x v="29"/>
    <x v="0"/>
    <x v="0"/>
    <x v="0"/>
    <n v="608"/>
    <n v="50.666666666666664"/>
    <n v="55.733333333333334"/>
    <n v="4.6444444444444448"/>
    <x v="0"/>
  </r>
  <r>
    <x v="6"/>
    <x v="6"/>
    <x v="41"/>
    <x v="31"/>
    <x v="0"/>
    <x v="0"/>
    <x v="0"/>
    <n v="158"/>
    <n v="13.166666666666666"/>
    <n v="14.483333333333333"/>
    <n v="1.2069444444444444"/>
    <x v="0"/>
  </r>
  <r>
    <x v="6"/>
    <x v="6"/>
    <x v="42"/>
    <x v="32"/>
    <x v="18"/>
    <x v="0"/>
    <x v="0"/>
    <n v="2199"/>
    <n v="183.25"/>
    <n v="201.57499999999999"/>
    <n v="16.797916666666666"/>
    <x v="0"/>
  </r>
  <r>
    <x v="6"/>
    <x v="6"/>
    <x v="42"/>
    <x v="29"/>
    <x v="18"/>
    <x v="0"/>
    <x v="0"/>
    <n v="4929"/>
    <n v="410.75"/>
    <n v="451.82499999999999"/>
    <n v="37.65208333333333"/>
    <x v="0"/>
  </r>
  <r>
    <x v="6"/>
    <x v="6"/>
    <x v="42"/>
    <x v="5"/>
    <x v="18"/>
    <x v="0"/>
    <x v="0"/>
    <n v="153"/>
    <n v="12.75"/>
    <n v="14.025"/>
    <n v="1.16875"/>
    <x v="0"/>
  </r>
  <r>
    <x v="6"/>
    <x v="6"/>
    <x v="42"/>
    <x v="31"/>
    <x v="18"/>
    <x v="0"/>
    <x v="0"/>
    <n v="2063"/>
    <n v="171.91666666666666"/>
    <n v="189.10833333333332"/>
    <n v="15.759027777777776"/>
    <x v="0"/>
  </r>
  <r>
    <x v="6"/>
    <x v="6"/>
    <x v="43"/>
    <x v="32"/>
    <x v="19"/>
    <x v="0"/>
    <x v="0"/>
    <n v="1224"/>
    <n v="102"/>
    <n v="112.2"/>
    <n v="9.35"/>
    <x v="0"/>
  </r>
  <r>
    <x v="6"/>
    <x v="6"/>
    <x v="43"/>
    <x v="29"/>
    <x v="19"/>
    <x v="0"/>
    <x v="0"/>
    <n v="2030"/>
    <n v="169.16666666666666"/>
    <n v="186.08333333333331"/>
    <n v="15.506944444444443"/>
    <x v="0"/>
  </r>
  <r>
    <x v="6"/>
    <x v="6"/>
    <x v="43"/>
    <x v="31"/>
    <x v="19"/>
    <x v="0"/>
    <x v="0"/>
    <n v="1485"/>
    <n v="123.75"/>
    <n v="136.125"/>
    <n v="11.34375"/>
    <x v="0"/>
  </r>
  <r>
    <x v="6"/>
    <x v="6"/>
    <x v="44"/>
    <x v="33"/>
    <x v="20"/>
    <x v="0"/>
    <x v="0"/>
    <n v="555"/>
    <n v="46.25"/>
    <n v="50.875"/>
    <n v="4.239583333333333"/>
    <x v="0"/>
  </r>
  <r>
    <x v="6"/>
    <x v="6"/>
    <x v="44"/>
    <x v="32"/>
    <x v="20"/>
    <x v="0"/>
    <x v="0"/>
    <n v="779"/>
    <n v="64.916666666666671"/>
    <n v="71.408333333333331"/>
    <n v="5.9506944444444443"/>
    <x v="0"/>
  </r>
  <r>
    <x v="6"/>
    <x v="6"/>
    <x v="44"/>
    <x v="29"/>
    <x v="20"/>
    <x v="0"/>
    <x v="0"/>
    <n v="2378"/>
    <n v="198.16666666666666"/>
    <n v="217.98333333333332"/>
    <n v="18.165277777777778"/>
    <x v="0"/>
  </r>
  <r>
    <x v="6"/>
    <x v="6"/>
    <x v="44"/>
    <x v="31"/>
    <x v="20"/>
    <x v="0"/>
    <x v="0"/>
    <n v="1136"/>
    <n v="94.666666666666671"/>
    <n v="104.13333333333334"/>
    <n v="8.6777777777777789"/>
    <x v="0"/>
  </r>
  <r>
    <x v="6"/>
    <x v="6"/>
    <x v="45"/>
    <x v="28"/>
    <x v="0"/>
    <x v="0"/>
    <x v="0"/>
    <n v="1253"/>
    <n v="104.41666666666667"/>
    <n v="114.85833333333333"/>
    <n v="9.5715277777777779"/>
    <x v="0"/>
  </r>
  <r>
    <x v="6"/>
    <x v="6"/>
    <x v="45"/>
    <x v="32"/>
    <x v="0"/>
    <x v="0"/>
    <x v="0"/>
    <n v="22249"/>
    <n v="1854.0833333333333"/>
    <n v="2039.4916666666666"/>
    <n v="169.95763888888888"/>
    <x v="0"/>
  </r>
  <r>
    <x v="6"/>
    <x v="6"/>
    <x v="45"/>
    <x v="29"/>
    <x v="0"/>
    <x v="0"/>
    <x v="0"/>
    <n v="5116"/>
    <n v="426.33333333333331"/>
    <n v="468.96666666666664"/>
    <n v="39.080555555555556"/>
    <x v="0"/>
  </r>
  <r>
    <x v="6"/>
    <x v="6"/>
    <x v="45"/>
    <x v="31"/>
    <x v="0"/>
    <x v="0"/>
    <x v="0"/>
    <n v="601"/>
    <n v="50.083333333333336"/>
    <n v="55.091666666666669"/>
    <n v="4.5909722222222227"/>
    <x v="0"/>
  </r>
  <r>
    <x v="6"/>
    <x v="6"/>
    <x v="46"/>
    <x v="29"/>
    <x v="0"/>
    <x v="0"/>
    <x v="0"/>
    <n v="23421"/>
    <n v="1951.75"/>
    <n v="2146.9250000000002"/>
    <n v="178.91041666666669"/>
    <x v="0"/>
  </r>
  <r>
    <x v="6"/>
    <x v="6"/>
    <x v="46"/>
    <x v="31"/>
    <x v="0"/>
    <x v="0"/>
    <x v="0"/>
    <n v="274"/>
    <n v="22.833333333333332"/>
    <n v="25.116666666666667"/>
    <n v="2.0930555555555554"/>
    <x v="0"/>
  </r>
  <r>
    <x v="6"/>
    <x v="6"/>
    <x v="47"/>
    <x v="28"/>
    <x v="0"/>
    <x v="0"/>
    <x v="0"/>
    <n v="201"/>
    <n v="16.75"/>
    <n v="18.425000000000001"/>
    <n v="1.5354166666666667"/>
    <x v="0"/>
  </r>
  <r>
    <x v="6"/>
    <x v="6"/>
    <x v="47"/>
    <x v="32"/>
    <x v="0"/>
    <x v="0"/>
    <x v="0"/>
    <n v="188"/>
    <n v="15.666666666666666"/>
    <n v="17.233333333333334"/>
    <n v="1.4361111111111111"/>
    <x v="0"/>
  </r>
  <r>
    <x v="6"/>
    <x v="6"/>
    <x v="47"/>
    <x v="29"/>
    <x v="0"/>
    <x v="0"/>
    <x v="0"/>
    <n v="5421"/>
    <n v="451.75"/>
    <n v="496.92500000000001"/>
    <n v="41.41041666666667"/>
    <x v="0"/>
  </r>
  <r>
    <x v="6"/>
    <x v="6"/>
    <x v="47"/>
    <x v="5"/>
    <x v="0"/>
    <x v="0"/>
    <x v="0"/>
    <n v="149"/>
    <n v="12.416666666666666"/>
    <n v="13.658333333333333"/>
    <n v="1.1381944444444445"/>
    <x v="0"/>
  </r>
  <r>
    <x v="6"/>
    <x v="6"/>
    <x v="47"/>
    <x v="31"/>
    <x v="0"/>
    <x v="0"/>
    <x v="0"/>
    <n v="10562"/>
    <n v="880.16666666666663"/>
    <n v="968.18333333333328"/>
    <n v="80.68194444444444"/>
    <x v="0"/>
  </r>
  <r>
    <x v="6"/>
    <x v="7"/>
    <x v="48"/>
    <x v="33"/>
    <x v="21"/>
    <x v="1"/>
    <x v="1"/>
    <n v="610"/>
    <n v="50.833333333333336"/>
    <n v="55.916666666666671"/>
    <n v="4.6597222222222223"/>
    <x v="0"/>
  </r>
  <r>
    <x v="6"/>
    <x v="7"/>
    <x v="49"/>
    <x v="33"/>
    <x v="15"/>
    <x v="0"/>
    <x v="0"/>
    <n v="3812"/>
    <n v="317.66666666666669"/>
    <n v="349.43333333333334"/>
    <n v="29.119444444444444"/>
    <x v="0"/>
  </r>
  <r>
    <x v="6"/>
    <x v="7"/>
    <x v="50"/>
    <x v="33"/>
    <x v="22"/>
    <x v="0"/>
    <x v="0"/>
    <n v="1193"/>
    <n v="99.416666666666671"/>
    <n v="109.35833333333333"/>
    <n v="9.1131944444444439"/>
    <x v="0"/>
  </r>
  <r>
    <x v="6"/>
    <x v="7"/>
    <x v="51"/>
    <x v="33"/>
    <x v="23"/>
    <x v="0"/>
    <x v="0"/>
    <n v="1981"/>
    <n v="165.08333333333334"/>
    <n v="181.59166666666667"/>
    <n v="15.13263888888889"/>
    <x v="0"/>
  </r>
  <r>
    <x v="6"/>
    <x v="7"/>
    <x v="52"/>
    <x v="33"/>
    <x v="8"/>
    <x v="0"/>
    <x v="0"/>
    <n v="3300"/>
    <n v="275"/>
    <n v="302.5"/>
    <n v="25.208333333333332"/>
    <x v="0"/>
  </r>
  <r>
    <x v="6"/>
    <x v="7"/>
    <x v="53"/>
    <x v="33"/>
    <x v="24"/>
    <x v="2"/>
    <x v="1"/>
    <n v="1949"/>
    <n v="162.41666666666666"/>
    <n v="178.65833333333333"/>
    <n v="14.888194444444444"/>
    <x v="0"/>
  </r>
  <r>
    <x v="6"/>
    <x v="7"/>
    <x v="54"/>
    <x v="33"/>
    <x v="25"/>
    <x v="1"/>
    <x v="1"/>
    <n v="992"/>
    <n v="82.666666666666671"/>
    <n v="90.933333333333337"/>
    <n v="7.5777777777777784"/>
    <x v="0"/>
  </r>
  <r>
    <x v="6"/>
    <x v="7"/>
    <x v="55"/>
    <x v="33"/>
    <x v="26"/>
    <x v="1"/>
    <x v="1"/>
    <n v="1458"/>
    <n v="121.5"/>
    <n v="133.65"/>
    <n v="11.137500000000001"/>
    <x v="0"/>
  </r>
  <r>
    <x v="6"/>
    <x v="7"/>
    <x v="56"/>
    <x v="33"/>
    <x v="27"/>
    <x v="0"/>
    <x v="0"/>
    <n v="1561"/>
    <n v="130.08333333333334"/>
    <n v="143.09166666666667"/>
    <n v="11.924305555555556"/>
    <x v="0"/>
  </r>
  <r>
    <x v="6"/>
    <x v="7"/>
    <x v="57"/>
    <x v="33"/>
    <x v="28"/>
    <x v="2"/>
    <x v="1"/>
    <n v="2182"/>
    <n v="181.83333333333334"/>
    <n v="200.01666666666668"/>
    <n v="16.668055555555558"/>
    <x v="0"/>
  </r>
  <r>
    <x v="6"/>
    <x v="7"/>
    <x v="58"/>
    <x v="33"/>
    <x v="29"/>
    <x v="2"/>
    <x v="1"/>
    <n v="1843"/>
    <n v="153.58333333333334"/>
    <n v="168.94166666666666"/>
    <n v="14.078472222222222"/>
    <x v="0"/>
  </r>
  <r>
    <x v="6"/>
    <x v="7"/>
    <x v="59"/>
    <x v="33"/>
    <x v="0"/>
    <x v="0"/>
    <x v="0"/>
    <n v="1387"/>
    <n v="115.58333333333333"/>
    <n v="127.14166666666667"/>
    <n v="10.595138888888888"/>
    <x v="0"/>
  </r>
  <r>
    <x v="6"/>
    <x v="7"/>
    <x v="60"/>
    <x v="33"/>
    <x v="30"/>
    <x v="1"/>
    <x v="1"/>
    <n v="450"/>
    <n v="37.5"/>
    <n v="41.25"/>
    <n v="3.4375"/>
    <x v="0"/>
  </r>
  <r>
    <x v="6"/>
    <x v="7"/>
    <x v="61"/>
    <x v="33"/>
    <x v="20"/>
    <x v="0"/>
    <x v="0"/>
    <n v="7851"/>
    <n v="654.25"/>
    <n v="719.67499999999995"/>
    <n v="59.972916666666663"/>
    <x v="0"/>
  </r>
  <r>
    <x v="6"/>
    <x v="7"/>
    <x v="62"/>
    <x v="33"/>
    <x v="19"/>
    <x v="0"/>
    <x v="0"/>
    <n v="1393"/>
    <n v="116.08333333333333"/>
    <n v="127.69166666666666"/>
    <n v="10.640972222222222"/>
    <x v="0"/>
  </r>
  <r>
    <x v="7"/>
    <x v="8"/>
    <x v="63"/>
    <x v="34"/>
    <x v="16"/>
    <x v="0"/>
    <x v="0"/>
    <n v="302"/>
    <n v="25.166666666666668"/>
    <n v="27.683333333333334"/>
    <n v="2.3069444444444445"/>
    <x v="0"/>
  </r>
  <r>
    <x v="7"/>
    <x v="8"/>
    <x v="63"/>
    <x v="7"/>
    <x v="16"/>
    <x v="0"/>
    <x v="0"/>
    <n v="195"/>
    <n v="16.25"/>
    <n v="17.875"/>
    <n v="1.4895833333333333"/>
    <x v="0"/>
  </r>
  <r>
    <x v="7"/>
    <x v="8"/>
    <x v="64"/>
    <x v="34"/>
    <x v="31"/>
    <x v="2"/>
    <x v="1"/>
    <n v="1149"/>
    <n v="95.75"/>
    <n v="105.325"/>
    <n v="8.7770833333333336"/>
    <x v="0"/>
  </r>
  <r>
    <x v="7"/>
    <x v="8"/>
    <x v="65"/>
    <x v="34"/>
    <x v="32"/>
    <x v="2"/>
    <x v="1"/>
    <n v="465"/>
    <n v="38.75"/>
    <n v="42.625"/>
    <n v="3.5520833333333335"/>
    <x v="0"/>
  </r>
  <r>
    <x v="7"/>
    <x v="8"/>
    <x v="66"/>
    <x v="34"/>
    <x v="33"/>
    <x v="2"/>
    <x v="1"/>
    <n v="3644"/>
    <n v="303.66666666666669"/>
    <n v="334.03333333333336"/>
    <n v="27.836111111111112"/>
    <x v="0"/>
  </r>
  <r>
    <x v="7"/>
    <x v="8"/>
    <x v="66"/>
    <x v="7"/>
    <x v="33"/>
    <x v="2"/>
    <x v="1"/>
    <n v="458"/>
    <n v="38.166666666666664"/>
    <n v="41.983333333333334"/>
    <n v="3.4986111111111113"/>
    <x v="0"/>
  </r>
  <r>
    <x v="7"/>
    <x v="8"/>
    <x v="67"/>
    <x v="35"/>
    <x v="34"/>
    <x v="2"/>
    <x v="1"/>
    <n v="1038"/>
    <n v="86.5"/>
    <n v="95.15"/>
    <n v="7.9291666666666671"/>
    <x v="0"/>
  </r>
  <r>
    <x v="7"/>
    <x v="8"/>
    <x v="67"/>
    <x v="7"/>
    <x v="34"/>
    <x v="2"/>
    <x v="1"/>
    <n v="1001"/>
    <n v="83.416666666666671"/>
    <n v="91.75833333333334"/>
    <n v="7.646527777777778"/>
    <x v="0"/>
  </r>
  <r>
    <x v="7"/>
    <x v="8"/>
    <x v="68"/>
    <x v="34"/>
    <x v="35"/>
    <x v="2"/>
    <x v="1"/>
    <n v="581"/>
    <n v="48.416666666666664"/>
    <n v="53.258333333333333"/>
    <n v="4.4381944444444441"/>
    <x v="0"/>
  </r>
  <r>
    <x v="7"/>
    <x v="8"/>
    <x v="68"/>
    <x v="35"/>
    <x v="35"/>
    <x v="2"/>
    <x v="1"/>
    <n v="492"/>
    <n v="41"/>
    <n v="45.1"/>
    <n v="3.7583333333333333"/>
    <x v="0"/>
  </r>
  <r>
    <x v="7"/>
    <x v="8"/>
    <x v="68"/>
    <x v="7"/>
    <x v="35"/>
    <x v="2"/>
    <x v="1"/>
    <n v="859"/>
    <n v="71.583333333333329"/>
    <n v="78.74166666666666"/>
    <n v="6.561805555555555"/>
    <x v="0"/>
  </r>
  <r>
    <x v="7"/>
    <x v="8"/>
    <x v="69"/>
    <x v="36"/>
    <x v="36"/>
    <x v="0"/>
    <x v="0"/>
    <n v="157"/>
    <n v="13.083333333333334"/>
    <n v="14.391666666666667"/>
    <n v="1.1993055555555556"/>
    <x v="0"/>
  </r>
  <r>
    <x v="7"/>
    <x v="8"/>
    <x v="69"/>
    <x v="34"/>
    <x v="36"/>
    <x v="0"/>
    <x v="0"/>
    <n v="411"/>
    <n v="34.25"/>
    <n v="37.674999999999997"/>
    <n v="3.1395833333333329"/>
    <x v="0"/>
  </r>
  <r>
    <x v="7"/>
    <x v="8"/>
    <x v="70"/>
    <x v="34"/>
    <x v="0"/>
    <x v="0"/>
    <x v="0"/>
    <n v="13114"/>
    <n v="1092.8333333333333"/>
    <n v="1202.1166666666666"/>
    <n v="100.17638888888888"/>
    <x v="0"/>
  </r>
  <r>
    <x v="7"/>
    <x v="8"/>
    <x v="70"/>
    <x v="7"/>
    <x v="0"/>
    <x v="0"/>
    <x v="0"/>
    <n v="753"/>
    <n v="62.75"/>
    <n v="69.025000000000006"/>
    <n v="5.7520833333333341"/>
    <x v="0"/>
  </r>
  <r>
    <x v="7"/>
    <x v="8"/>
    <x v="71"/>
    <x v="36"/>
    <x v="36"/>
    <x v="0"/>
    <x v="0"/>
    <n v="158"/>
    <n v="13.166666666666666"/>
    <n v="14.483333333333333"/>
    <n v="1.2069444444444444"/>
    <x v="0"/>
  </r>
  <r>
    <x v="7"/>
    <x v="8"/>
    <x v="71"/>
    <x v="34"/>
    <x v="36"/>
    <x v="0"/>
    <x v="0"/>
    <n v="139"/>
    <n v="11.583333333333334"/>
    <n v="12.741666666666667"/>
    <n v="1.0618055555555557"/>
    <x v="0"/>
  </r>
  <r>
    <x v="7"/>
    <x v="8"/>
    <x v="72"/>
    <x v="34"/>
    <x v="37"/>
    <x v="2"/>
    <x v="1"/>
    <n v="614"/>
    <n v="51.166666666666664"/>
    <n v="56.283333333333331"/>
    <n v="4.6902777777777773"/>
    <x v="0"/>
  </r>
  <r>
    <x v="7"/>
    <x v="8"/>
    <x v="73"/>
    <x v="34"/>
    <x v="8"/>
    <x v="0"/>
    <x v="0"/>
    <n v="1837"/>
    <n v="153.08333333333334"/>
    <n v="168.39166666666668"/>
    <n v="14.03263888888889"/>
    <x v="0"/>
  </r>
  <r>
    <x v="7"/>
    <x v="8"/>
    <x v="74"/>
    <x v="34"/>
    <x v="4"/>
    <x v="0"/>
    <x v="0"/>
    <n v="598"/>
    <n v="49.833333333333336"/>
    <n v="54.81666666666667"/>
    <n v="4.5680555555555555"/>
    <x v="0"/>
  </r>
  <r>
    <x v="7"/>
    <x v="8"/>
    <x v="74"/>
    <x v="7"/>
    <x v="4"/>
    <x v="0"/>
    <x v="0"/>
    <n v="135"/>
    <n v="11.25"/>
    <n v="12.375"/>
    <n v="1.03125"/>
    <x v="0"/>
  </r>
  <r>
    <x v="7"/>
    <x v="8"/>
    <x v="75"/>
    <x v="36"/>
    <x v="38"/>
    <x v="0"/>
    <x v="0"/>
    <n v="157"/>
    <n v="13.083333333333334"/>
    <n v="14.391666666666667"/>
    <n v="1.1993055555555556"/>
    <x v="0"/>
  </r>
  <r>
    <x v="7"/>
    <x v="8"/>
    <x v="75"/>
    <x v="34"/>
    <x v="38"/>
    <x v="0"/>
    <x v="0"/>
    <n v="3854"/>
    <n v="321.16666666666669"/>
    <n v="353.28333333333336"/>
    <n v="29.44027777777778"/>
    <x v="0"/>
  </r>
  <r>
    <x v="7"/>
    <x v="8"/>
    <x v="75"/>
    <x v="35"/>
    <x v="38"/>
    <x v="0"/>
    <x v="0"/>
    <n v="2881"/>
    <n v="240.08333333333334"/>
    <n v="264.0916666666667"/>
    <n v="22.007638888888891"/>
    <x v="0"/>
  </r>
  <r>
    <x v="7"/>
    <x v="8"/>
    <x v="75"/>
    <x v="7"/>
    <x v="38"/>
    <x v="0"/>
    <x v="0"/>
    <n v="5101"/>
    <n v="425.08333333333331"/>
    <n v="467.59166666666664"/>
    <n v="38.96597222222222"/>
    <x v="0"/>
  </r>
  <r>
    <x v="7"/>
    <x v="9"/>
    <x v="76"/>
    <x v="34"/>
    <x v="39"/>
    <x v="2"/>
    <x v="1"/>
    <n v="668"/>
    <n v="55.666666666666664"/>
    <n v="61.233333333333334"/>
    <n v="5.1027777777777779"/>
    <x v="0"/>
  </r>
  <r>
    <x v="7"/>
    <x v="9"/>
    <x v="76"/>
    <x v="37"/>
    <x v="39"/>
    <x v="2"/>
    <x v="1"/>
    <n v="1516"/>
    <n v="126.33333333333333"/>
    <n v="138.96666666666667"/>
    <n v="11.580555555555556"/>
    <x v="0"/>
  </r>
  <r>
    <x v="7"/>
    <x v="9"/>
    <x v="76"/>
    <x v="5"/>
    <x v="39"/>
    <x v="2"/>
    <x v="1"/>
    <n v="156"/>
    <n v="13"/>
    <n v="14.3"/>
    <n v="1.1916666666666667"/>
    <x v="0"/>
  </r>
  <r>
    <x v="7"/>
    <x v="9"/>
    <x v="76"/>
    <x v="7"/>
    <x v="39"/>
    <x v="2"/>
    <x v="1"/>
    <n v="148"/>
    <n v="12.333333333333334"/>
    <n v="13.566666666666666"/>
    <n v="1.1305555555555555"/>
    <x v="0"/>
  </r>
  <r>
    <x v="7"/>
    <x v="9"/>
    <x v="77"/>
    <x v="37"/>
    <x v="40"/>
    <x v="2"/>
    <x v="1"/>
    <n v="564"/>
    <n v="47"/>
    <n v="51.7"/>
    <n v="4.3083333333333336"/>
    <x v="0"/>
  </r>
  <r>
    <x v="7"/>
    <x v="9"/>
    <x v="78"/>
    <x v="34"/>
    <x v="41"/>
    <x v="2"/>
    <x v="1"/>
    <n v="96"/>
    <n v="8"/>
    <n v="8.8000000000000007"/>
    <n v="0.73333333333333339"/>
    <x v="0"/>
  </r>
  <r>
    <x v="7"/>
    <x v="9"/>
    <x v="78"/>
    <x v="37"/>
    <x v="41"/>
    <x v="2"/>
    <x v="1"/>
    <n v="457"/>
    <n v="38.083333333333336"/>
    <n v="41.891666666666666"/>
    <n v="3.4909722222222221"/>
    <x v="0"/>
  </r>
  <r>
    <x v="7"/>
    <x v="9"/>
    <x v="78"/>
    <x v="7"/>
    <x v="41"/>
    <x v="2"/>
    <x v="1"/>
    <n v="86"/>
    <n v="7.166666666666667"/>
    <n v="7.8833333333333337"/>
    <n v="0.65694444444444444"/>
    <x v="0"/>
  </r>
  <r>
    <x v="7"/>
    <x v="9"/>
    <x v="79"/>
    <x v="34"/>
    <x v="31"/>
    <x v="0"/>
    <x v="0"/>
    <n v="768"/>
    <n v="64"/>
    <n v="70.400000000000006"/>
    <n v="5.8666666666666671"/>
    <x v="0"/>
  </r>
  <r>
    <x v="7"/>
    <x v="9"/>
    <x v="79"/>
    <x v="37"/>
    <x v="31"/>
    <x v="0"/>
    <x v="0"/>
    <n v="1134"/>
    <n v="94.5"/>
    <n v="103.95"/>
    <n v="8.6624999999999996"/>
    <x v="0"/>
  </r>
  <r>
    <x v="7"/>
    <x v="9"/>
    <x v="80"/>
    <x v="34"/>
    <x v="33"/>
    <x v="2"/>
    <x v="1"/>
    <n v="749"/>
    <n v="62.416666666666664"/>
    <n v="68.658333333333331"/>
    <n v="5.7215277777777773"/>
    <x v="0"/>
  </r>
  <r>
    <x v="7"/>
    <x v="9"/>
    <x v="80"/>
    <x v="37"/>
    <x v="33"/>
    <x v="2"/>
    <x v="1"/>
    <n v="1587"/>
    <n v="132.25"/>
    <n v="145.47499999999999"/>
    <n v="12.122916666666667"/>
    <x v="0"/>
  </r>
  <r>
    <x v="7"/>
    <x v="9"/>
    <x v="80"/>
    <x v="7"/>
    <x v="33"/>
    <x v="2"/>
    <x v="1"/>
    <n v="346"/>
    <n v="28.833333333333332"/>
    <n v="31.716666666666665"/>
    <n v="2.6430555555555553"/>
    <x v="0"/>
  </r>
  <r>
    <x v="7"/>
    <x v="9"/>
    <x v="81"/>
    <x v="34"/>
    <x v="42"/>
    <x v="0"/>
    <x v="0"/>
    <n v="717"/>
    <n v="59.75"/>
    <n v="65.724999999999994"/>
    <n v="5.4770833333333329"/>
    <x v="0"/>
  </r>
  <r>
    <x v="7"/>
    <x v="9"/>
    <x v="81"/>
    <x v="37"/>
    <x v="42"/>
    <x v="0"/>
    <x v="0"/>
    <n v="2156"/>
    <n v="179.66666666666666"/>
    <n v="197.63333333333333"/>
    <n v="16.469444444444445"/>
    <x v="0"/>
  </r>
  <r>
    <x v="7"/>
    <x v="9"/>
    <x v="81"/>
    <x v="7"/>
    <x v="42"/>
    <x v="0"/>
    <x v="0"/>
    <n v="75"/>
    <n v="6.25"/>
    <n v="6.875"/>
    <n v="0.57291666666666663"/>
    <x v="0"/>
  </r>
  <r>
    <x v="7"/>
    <x v="9"/>
    <x v="82"/>
    <x v="34"/>
    <x v="43"/>
    <x v="1"/>
    <x v="1"/>
    <n v="472"/>
    <n v="39.333333333333336"/>
    <n v="43.266666666666666"/>
    <n v="3.6055555555555556"/>
    <x v="0"/>
  </r>
  <r>
    <x v="7"/>
    <x v="9"/>
    <x v="82"/>
    <x v="37"/>
    <x v="43"/>
    <x v="1"/>
    <x v="1"/>
    <n v="252"/>
    <n v="21"/>
    <n v="23.1"/>
    <n v="1.925"/>
    <x v="0"/>
  </r>
  <r>
    <x v="7"/>
    <x v="9"/>
    <x v="83"/>
    <x v="34"/>
    <x v="0"/>
    <x v="0"/>
    <x v="0"/>
    <n v="1053"/>
    <n v="87.75"/>
    <n v="96.525000000000006"/>
    <n v="8.0437500000000011"/>
    <x v="0"/>
  </r>
  <r>
    <x v="7"/>
    <x v="9"/>
    <x v="83"/>
    <x v="37"/>
    <x v="0"/>
    <x v="0"/>
    <x v="0"/>
    <n v="14314"/>
    <n v="1192.8333333333333"/>
    <n v="1312.1166666666666"/>
    <n v="109.34305555555555"/>
    <x v="0"/>
  </r>
  <r>
    <x v="7"/>
    <x v="9"/>
    <x v="83"/>
    <x v="7"/>
    <x v="0"/>
    <x v="0"/>
    <x v="0"/>
    <n v="557"/>
    <n v="46.416666666666664"/>
    <n v="51.05833333333333"/>
    <n v="4.2548611111111105"/>
    <x v="0"/>
  </r>
  <r>
    <x v="7"/>
    <x v="9"/>
    <x v="84"/>
    <x v="37"/>
    <x v="44"/>
    <x v="2"/>
    <x v="1"/>
    <n v="452"/>
    <n v="37.666666666666664"/>
    <n v="41.43333333333333"/>
    <n v="3.4527777777777775"/>
    <x v="0"/>
  </r>
  <r>
    <x v="7"/>
    <x v="9"/>
    <x v="85"/>
    <x v="34"/>
    <x v="24"/>
    <x v="2"/>
    <x v="1"/>
    <n v="1041"/>
    <n v="86.75"/>
    <n v="95.424999999999997"/>
    <n v="7.9520833333333334"/>
    <x v="0"/>
  </r>
  <r>
    <x v="7"/>
    <x v="9"/>
    <x v="85"/>
    <x v="37"/>
    <x v="24"/>
    <x v="2"/>
    <x v="1"/>
    <n v="3243"/>
    <n v="270.25"/>
    <n v="297.27499999999998"/>
    <n v="24.772916666666664"/>
    <x v="0"/>
  </r>
  <r>
    <x v="7"/>
    <x v="9"/>
    <x v="85"/>
    <x v="7"/>
    <x v="24"/>
    <x v="2"/>
    <x v="1"/>
    <n v="324"/>
    <n v="27"/>
    <n v="29.7"/>
    <n v="2.4750000000000001"/>
    <x v="0"/>
  </r>
  <r>
    <x v="7"/>
    <x v="9"/>
    <x v="86"/>
    <x v="37"/>
    <x v="45"/>
    <x v="0"/>
    <x v="0"/>
    <n v="668"/>
    <n v="55.666666666666664"/>
    <n v="61.233333333333334"/>
    <n v="5.1027777777777779"/>
    <x v="0"/>
  </r>
  <r>
    <x v="7"/>
    <x v="9"/>
    <x v="87"/>
    <x v="37"/>
    <x v="46"/>
    <x v="1"/>
    <x v="1"/>
    <n v="67"/>
    <n v="5.583333333333333"/>
    <n v="6.1416666666666666"/>
    <n v="0.51180555555555551"/>
    <x v="0"/>
  </r>
  <r>
    <x v="7"/>
    <x v="9"/>
    <x v="88"/>
    <x v="34"/>
    <x v="42"/>
    <x v="0"/>
    <x v="0"/>
    <n v="745"/>
    <n v="62.083333333333336"/>
    <n v="68.291666666666671"/>
    <n v="5.6909722222222223"/>
    <x v="0"/>
  </r>
  <r>
    <x v="7"/>
    <x v="9"/>
    <x v="88"/>
    <x v="37"/>
    <x v="42"/>
    <x v="0"/>
    <x v="0"/>
    <n v="847"/>
    <n v="70.583333333333329"/>
    <n v="77.641666666666666"/>
    <n v="6.4701388888888891"/>
    <x v="0"/>
  </r>
  <r>
    <x v="7"/>
    <x v="9"/>
    <x v="88"/>
    <x v="5"/>
    <x v="42"/>
    <x v="0"/>
    <x v="0"/>
    <n v="156"/>
    <n v="13"/>
    <n v="14.3"/>
    <n v="1.1916666666666667"/>
    <x v="0"/>
  </r>
  <r>
    <x v="7"/>
    <x v="9"/>
    <x v="88"/>
    <x v="7"/>
    <x v="42"/>
    <x v="0"/>
    <x v="0"/>
    <n v="150"/>
    <n v="12.5"/>
    <n v="13.75"/>
    <n v="1.1458333333333333"/>
    <x v="0"/>
  </r>
  <r>
    <x v="7"/>
    <x v="9"/>
    <x v="89"/>
    <x v="34"/>
    <x v="47"/>
    <x v="2"/>
    <x v="1"/>
    <n v="157"/>
    <n v="13.083333333333334"/>
    <n v="14.391666666666667"/>
    <n v="1.1993055555555556"/>
    <x v="0"/>
  </r>
  <r>
    <x v="7"/>
    <x v="9"/>
    <x v="89"/>
    <x v="37"/>
    <x v="47"/>
    <x v="2"/>
    <x v="1"/>
    <n v="571"/>
    <n v="47.583333333333336"/>
    <n v="52.341666666666669"/>
    <n v="4.3618055555555557"/>
    <x v="0"/>
  </r>
  <r>
    <x v="7"/>
    <x v="9"/>
    <x v="90"/>
    <x v="34"/>
    <x v="14"/>
    <x v="0"/>
    <x v="0"/>
    <n v="93"/>
    <n v="7.75"/>
    <n v="8.5250000000000004"/>
    <n v="0.7104166666666667"/>
    <x v="0"/>
  </r>
  <r>
    <x v="7"/>
    <x v="9"/>
    <x v="90"/>
    <x v="37"/>
    <x v="14"/>
    <x v="0"/>
    <x v="0"/>
    <n v="700"/>
    <n v="58.333333333333336"/>
    <n v="64.166666666666671"/>
    <n v="5.3472222222222223"/>
    <x v="0"/>
  </r>
  <r>
    <x v="7"/>
    <x v="10"/>
    <x v="91"/>
    <x v="7"/>
    <x v="48"/>
    <x v="0"/>
    <x v="0"/>
    <n v="2539"/>
    <n v="211.58333333333334"/>
    <n v="232.74166666666667"/>
    <n v="19.395138888888891"/>
    <x v="0"/>
  </r>
  <r>
    <x v="7"/>
    <x v="10"/>
    <x v="92"/>
    <x v="35"/>
    <x v="49"/>
    <x v="0"/>
    <x v="0"/>
    <n v="1008"/>
    <n v="84"/>
    <n v="92.4"/>
    <n v="7.7"/>
    <x v="0"/>
  </r>
  <r>
    <x v="7"/>
    <x v="10"/>
    <x v="92"/>
    <x v="7"/>
    <x v="49"/>
    <x v="0"/>
    <x v="0"/>
    <n v="615"/>
    <n v="51.25"/>
    <n v="56.375"/>
    <n v="4.697916666666667"/>
    <x v="0"/>
  </r>
  <r>
    <x v="7"/>
    <x v="10"/>
    <x v="93"/>
    <x v="7"/>
    <x v="1"/>
    <x v="0"/>
    <x v="0"/>
    <n v="2938"/>
    <n v="244.83333333333334"/>
    <n v="269.31666666666666"/>
    <n v="22.443055555555556"/>
    <x v="0"/>
  </r>
  <r>
    <x v="7"/>
    <x v="10"/>
    <x v="94"/>
    <x v="34"/>
    <x v="42"/>
    <x v="0"/>
    <x v="0"/>
    <n v="157"/>
    <n v="13.083333333333334"/>
    <n v="14.391666666666667"/>
    <n v="1.1993055555555556"/>
    <x v="0"/>
  </r>
  <r>
    <x v="7"/>
    <x v="10"/>
    <x v="94"/>
    <x v="35"/>
    <x v="42"/>
    <x v="0"/>
    <x v="0"/>
    <n v="1781"/>
    <n v="148.41666666666666"/>
    <n v="163.25833333333333"/>
    <n v="13.604861111111111"/>
    <x v="0"/>
  </r>
  <r>
    <x v="7"/>
    <x v="10"/>
    <x v="94"/>
    <x v="7"/>
    <x v="42"/>
    <x v="0"/>
    <x v="0"/>
    <n v="2800"/>
    <n v="233.33333333333334"/>
    <n v="256.66666666666669"/>
    <n v="21.388888888888889"/>
    <x v="0"/>
  </r>
  <r>
    <x v="7"/>
    <x v="10"/>
    <x v="95"/>
    <x v="34"/>
    <x v="22"/>
    <x v="0"/>
    <x v="0"/>
    <n v="161"/>
    <n v="13.416666666666666"/>
    <n v="14.758333333333333"/>
    <n v="1.2298611111111111"/>
    <x v="0"/>
  </r>
  <r>
    <x v="7"/>
    <x v="10"/>
    <x v="95"/>
    <x v="7"/>
    <x v="22"/>
    <x v="0"/>
    <x v="0"/>
    <n v="1219"/>
    <n v="101.58333333333333"/>
    <n v="111.74166666666666"/>
    <n v="9.311805555555555"/>
    <x v="0"/>
  </r>
  <r>
    <x v="7"/>
    <x v="10"/>
    <x v="96"/>
    <x v="35"/>
    <x v="50"/>
    <x v="2"/>
    <x v="1"/>
    <n v="941"/>
    <n v="78.416666666666671"/>
    <n v="86.25833333333334"/>
    <n v="7.188194444444445"/>
    <x v="0"/>
  </r>
  <r>
    <x v="7"/>
    <x v="10"/>
    <x v="96"/>
    <x v="5"/>
    <x v="50"/>
    <x v="2"/>
    <x v="1"/>
    <n v="405"/>
    <n v="33.75"/>
    <n v="37.125"/>
    <n v="3.09375"/>
    <x v="0"/>
  </r>
  <r>
    <x v="7"/>
    <x v="10"/>
    <x v="96"/>
    <x v="7"/>
    <x v="50"/>
    <x v="2"/>
    <x v="1"/>
    <n v="7095"/>
    <n v="591.25"/>
    <n v="650.375"/>
    <n v="54.197916666666664"/>
    <x v="0"/>
  </r>
  <r>
    <x v="7"/>
    <x v="10"/>
    <x v="97"/>
    <x v="35"/>
    <x v="2"/>
    <x v="0"/>
    <x v="0"/>
    <n v="653"/>
    <n v="54.416666666666664"/>
    <n v="59.858333333333334"/>
    <n v="4.9881944444444448"/>
    <x v="0"/>
  </r>
  <r>
    <x v="7"/>
    <x v="10"/>
    <x v="97"/>
    <x v="7"/>
    <x v="2"/>
    <x v="0"/>
    <x v="0"/>
    <n v="2172"/>
    <n v="181"/>
    <n v="199.1"/>
    <n v="16.591666666666665"/>
    <x v="0"/>
  </r>
  <r>
    <x v="7"/>
    <x v="10"/>
    <x v="98"/>
    <x v="35"/>
    <x v="0"/>
    <x v="0"/>
    <x v="0"/>
    <n v="17274"/>
    <n v="1439.5"/>
    <n v="1583.45"/>
    <n v="131.95416666666668"/>
    <x v="0"/>
  </r>
  <r>
    <x v="7"/>
    <x v="10"/>
    <x v="98"/>
    <x v="7"/>
    <x v="0"/>
    <x v="0"/>
    <x v="0"/>
    <n v="319"/>
    <n v="26.583333333333332"/>
    <n v="29.241666666666667"/>
    <n v="2.4368055555555554"/>
    <x v="0"/>
  </r>
  <r>
    <x v="7"/>
    <x v="10"/>
    <x v="99"/>
    <x v="35"/>
    <x v="51"/>
    <x v="0"/>
    <x v="0"/>
    <n v="281"/>
    <n v="23.416666666666668"/>
    <n v="25.758333333333333"/>
    <n v="2.1465277777777776"/>
    <x v="0"/>
  </r>
  <r>
    <x v="7"/>
    <x v="10"/>
    <x v="99"/>
    <x v="7"/>
    <x v="51"/>
    <x v="0"/>
    <x v="0"/>
    <n v="3328"/>
    <n v="277.33333333333331"/>
    <n v="305.06666666666666"/>
    <n v="25.422222222222221"/>
    <x v="0"/>
  </r>
  <r>
    <x v="7"/>
    <x v="10"/>
    <x v="100"/>
    <x v="35"/>
    <x v="52"/>
    <x v="0"/>
    <x v="0"/>
    <n v="156"/>
    <n v="13"/>
    <n v="14.3"/>
    <n v="1.1916666666666667"/>
    <x v="0"/>
  </r>
  <r>
    <x v="7"/>
    <x v="10"/>
    <x v="100"/>
    <x v="7"/>
    <x v="52"/>
    <x v="0"/>
    <x v="0"/>
    <n v="5743"/>
    <n v="478.58333333333331"/>
    <n v="526.44166666666661"/>
    <n v="43.870138888888881"/>
    <x v="0"/>
  </r>
  <r>
    <x v="7"/>
    <x v="10"/>
    <x v="101"/>
    <x v="7"/>
    <x v="53"/>
    <x v="2"/>
    <x v="1"/>
    <n v="2995"/>
    <n v="249.58333333333334"/>
    <n v="274.54166666666669"/>
    <n v="22.878472222222225"/>
    <x v="0"/>
  </r>
  <r>
    <x v="7"/>
    <x v="10"/>
    <x v="102"/>
    <x v="35"/>
    <x v="54"/>
    <x v="0"/>
    <x v="0"/>
    <n v="4936"/>
    <n v="411.33333333333331"/>
    <n v="452.46666666666664"/>
    <n v="37.705555555555556"/>
    <x v="0"/>
  </r>
  <r>
    <x v="7"/>
    <x v="10"/>
    <x v="102"/>
    <x v="7"/>
    <x v="54"/>
    <x v="0"/>
    <x v="0"/>
    <n v="1061"/>
    <n v="88.416666666666671"/>
    <n v="97.25833333333334"/>
    <n v="8.1048611111111111"/>
    <x v="0"/>
  </r>
  <r>
    <x v="7"/>
    <x v="10"/>
    <x v="103"/>
    <x v="17"/>
    <x v="36"/>
    <x v="0"/>
    <x v="0"/>
    <n v="259"/>
    <n v="21.583333333333332"/>
    <n v="23.741666666666667"/>
    <n v="1.9784722222222222"/>
    <x v="0"/>
  </r>
  <r>
    <x v="7"/>
    <x v="10"/>
    <x v="103"/>
    <x v="38"/>
    <x v="36"/>
    <x v="0"/>
    <x v="0"/>
    <n v="471"/>
    <n v="39.25"/>
    <n v="43.174999999999997"/>
    <n v="3.5979166666666664"/>
    <x v="0"/>
  </r>
  <r>
    <x v="7"/>
    <x v="10"/>
    <x v="103"/>
    <x v="35"/>
    <x v="36"/>
    <x v="0"/>
    <x v="0"/>
    <n v="9628"/>
    <n v="802.33333333333337"/>
    <n v="882.56666666666672"/>
    <n v="73.547222222222231"/>
    <x v="0"/>
  </r>
  <r>
    <x v="7"/>
    <x v="10"/>
    <x v="103"/>
    <x v="7"/>
    <x v="36"/>
    <x v="0"/>
    <x v="0"/>
    <n v="693"/>
    <n v="57.75"/>
    <n v="63.524999999999999"/>
    <n v="5.2937500000000002"/>
    <x v="0"/>
  </r>
  <r>
    <x v="7"/>
    <x v="10"/>
    <x v="104"/>
    <x v="7"/>
    <x v="55"/>
    <x v="0"/>
    <x v="0"/>
    <n v="3849"/>
    <n v="320.75"/>
    <n v="352.82499999999999"/>
    <n v="29.402083333333334"/>
    <x v="0"/>
  </r>
  <r>
    <x v="7"/>
    <x v="10"/>
    <x v="105"/>
    <x v="21"/>
    <x v="38"/>
    <x v="0"/>
    <x v="0"/>
    <n v="153"/>
    <n v="12.75"/>
    <n v="14.025"/>
    <n v="1.16875"/>
    <x v="0"/>
  </r>
  <r>
    <x v="7"/>
    <x v="10"/>
    <x v="105"/>
    <x v="35"/>
    <x v="38"/>
    <x v="0"/>
    <x v="0"/>
    <n v="1635"/>
    <n v="136.25"/>
    <n v="149.875"/>
    <n v="12.489583333333334"/>
    <x v="0"/>
  </r>
  <r>
    <x v="7"/>
    <x v="10"/>
    <x v="105"/>
    <x v="7"/>
    <x v="38"/>
    <x v="0"/>
    <x v="0"/>
    <n v="3504"/>
    <n v="292"/>
    <n v="321.2"/>
    <n v="26.766666666666666"/>
    <x v="0"/>
  </r>
  <r>
    <x v="7"/>
    <x v="10"/>
    <x v="105"/>
    <x v="25"/>
    <x v="38"/>
    <x v="0"/>
    <x v="0"/>
    <n v="312"/>
    <n v="26"/>
    <n v="28.6"/>
    <n v="2.3833333333333333"/>
    <x v="0"/>
  </r>
  <r>
    <x v="7"/>
    <x v="10"/>
    <x v="106"/>
    <x v="17"/>
    <x v="0"/>
    <x v="0"/>
    <x v="0"/>
    <n v="71"/>
    <n v="5.916666666666667"/>
    <n v="6.5083333333333337"/>
    <n v="0.54236111111111118"/>
    <x v="0"/>
  </r>
  <r>
    <x v="7"/>
    <x v="10"/>
    <x v="106"/>
    <x v="35"/>
    <x v="0"/>
    <x v="0"/>
    <x v="0"/>
    <n v="183"/>
    <n v="15.25"/>
    <n v="16.774999999999999"/>
    <n v="1.3979166666666665"/>
    <x v="0"/>
  </r>
  <r>
    <x v="7"/>
    <x v="10"/>
    <x v="106"/>
    <x v="7"/>
    <x v="0"/>
    <x v="0"/>
    <x v="0"/>
    <n v="56059"/>
    <n v="4671.583333333333"/>
    <n v="5138.7416666666668"/>
    <n v="428.22847222222225"/>
    <x v="0"/>
  </r>
  <r>
    <x v="7"/>
    <x v="10"/>
    <x v="107"/>
    <x v="7"/>
    <x v="56"/>
    <x v="2"/>
    <x v="1"/>
    <n v="1774"/>
    <n v="147.83333333333334"/>
    <n v="162.61666666666667"/>
    <n v="13.551388888888889"/>
    <x v="0"/>
  </r>
  <r>
    <x v="7"/>
    <x v="10"/>
    <x v="108"/>
    <x v="35"/>
    <x v="35"/>
    <x v="2"/>
    <x v="1"/>
    <n v="759"/>
    <n v="63.25"/>
    <n v="69.575000000000003"/>
    <n v="5.7979166666666666"/>
    <x v="0"/>
  </r>
  <r>
    <x v="7"/>
    <x v="10"/>
    <x v="108"/>
    <x v="7"/>
    <x v="35"/>
    <x v="2"/>
    <x v="1"/>
    <n v="580"/>
    <n v="48.333333333333336"/>
    <n v="53.166666666666671"/>
    <n v="4.4305555555555562"/>
    <x v="0"/>
  </r>
  <r>
    <x v="7"/>
    <x v="10"/>
    <x v="109"/>
    <x v="7"/>
    <x v="57"/>
    <x v="0"/>
    <x v="0"/>
    <n v="7906"/>
    <n v="658.83333333333337"/>
    <n v="724.7166666666667"/>
    <n v="60.393055555555556"/>
    <x v="0"/>
  </r>
  <r>
    <x v="8"/>
    <x v="11"/>
    <x v="110"/>
    <x v="39"/>
    <x v="49"/>
    <x v="0"/>
    <x v="0"/>
    <n v="409"/>
    <n v="34.083333333333336"/>
    <n v="37.491666666666667"/>
    <n v="3.1243055555555554"/>
    <x v="0"/>
  </r>
  <r>
    <x v="8"/>
    <x v="11"/>
    <x v="110"/>
    <x v="36"/>
    <x v="49"/>
    <x v="0"/>
    <x v="0"/>
    <n v="155"/>
    <n v="12.916666666666666"/>
    <n v="14.208333333333332"/>
    <n v="1.1840277777777777"/>
    <x v="0"/>
  </r>
  <r>
    <x v="8"/>
    <x v="11"/>
    <x v="111"/>
    <x v="39"/>
    <x v="58"/>
    <x v="0"/>
    <x v="0"/>
    <n v="763"/>
    <n v="63.583333333333336"/>
    <n v="69.941666666666663"/>
    <n v="5.8284722222222216"/>
    <x v="0"/>
  </r>
  <r>
    <x v="8"/>
    <x v="11"/>
    <x v="112"/>
    <x v="39"/>
    <x v="0"/>
    <x v="0"/>
    <x v="0"/>
    <n v="12241"/>
    <n v="1020.0833333333334"/>
    <n v="1122.0916666666667"/>
    <n v="93.507638888888891"/>
    <x v="0"/>
  </r>
  <r>
    <x v="8"/>
    <x v="11"/>
    <x v="112"/>
    <x v="36"/>
    <x v="0"/>
    <x v="0"/>
    <x v="0"/>
    <n v="725"/>
    <n v="60.416666666666664"/>
    <n v="66.458333333333329"/>
    <n v="5.5381944444444438"/>
    <x v="0"/>
  </r>
  <r>
    <x v="8"/>
    <x v="11"/>
    <x v="113"/>
    <x v="36"/>
    <x v="59"/>
    <x v="1"/>
    <x v="1"/>
    <n v="87"/>
    <n v="7.25"/>
    <n v="7.9749999999999996"/>
    <n v="0.6645833333333333"/>
    <x v="0"/>
  </r>
  <r>
    <x v="8"/>
    <x v="11"/>
    <x v="114"/>
    <x v="39"/>
    <x v="20"/>
    <x v="0"/>
    <x v="0"/>
    <n v="1336"/>
    <n v="111.33333333333333"/>
    <n v="122.46666666666667"/>
    <n v="10.205555555555556"/>
    <x v="0"/>
  </r>
  <r>
    <x v="8"/>
    <x v="11"/>
    <x v="114"/>
    <x v="36"/>
    <x v="20"/>
    <x v="0"/>
    <x v="0"/>
    <n v="300"/>
    <n v="25"/>
    <n v="27.5"/>
    <n v="2.2916666666666665"/>
    <x v="0"/>
  </r>
  <r>
    <x v="8"/>
    <x v="11"/>
    <x v="115"/>
    <x v="39"/>
    <x v="60"/>
    <x v="2"/>
    <x v="1"/>
    <n v="245"/>
    <n v="20.416666666666668"/>
    <n v="22.458333333333336"/>
    <n v="1.8715277777777779"/>
    <x v="0"/>
  </r>
  <r>
    <x v="8"/>
    <x v="11"/>
    <x v="115"/>
    <x v="36"/>
    <x v="60"/>
    <x v="2"/>
    <x v="1"/>
    <n v="157"/>
    <n v="13.083333333333334"/>
    <n v="14.391666666666667"/>
    <n v="1.1993055555555556"/>
    <x v="0"/>
  </r>
  <r>
    <x v="8"/>
    <x v="11"/>
    <x v="116"/>
    <x v="39"/>
    <x v="61"/>
    <x v="2"/>
    <x v="1"/>
    <n v="787"/>
    <n v="65.583333333333329"/>
    <n v="72.141666666666666"/>
    <n v="6.0118055555555552"/>
    <x v="0"/>
  </r>
  <r>
    <x v="8"/>
    <x v="11"/>
    <x v="116"/>
    <x v="36"/>
    <x v="61"/>
    <x v="2"/>
    <x v="1"/>
    <n v="588"/>
    <n v="49"/>
    <n v="53.9"/>
    <n v="4.4916666666666663"/>
    <x v="0"/>
  </r>
  <r>
    <x v="8"/>
    <x v="11"/>
    <x v="117"/>
    <x v="39"/>
    <x v="49"/>
    <x v="0"/>
    <x v="0"/>
    <n v="525"/>
    <n v="43.75"/>
    <n v="48.125"/>
    <n v="4.010416666666667"/>
    <x v="0"/>
  </r>
  <r>
    <x v="8"/>
    <x v="11"/>
    <x v="118"/>
    <x v="39"/>
    <x v="18"/>
    <x v="0"/>
    <x v="0"/>
    <n v="871"/>
    <n v="72.583333333333329"/>
    <n v="79.841666666666669"/>
    <n v="6.6534722222222227"/>
    <x v="0"/>
  </r>
  <r>
    <x v="8"/>
    <x v="11"/>
    <x v="119"/>
    <x v="39"/>
    <x v="30"/>
    <x v="1"/>
    <x v="1"/>
    <n v="1247"/>
    <n v="103.91666666666667"/>
    <n v="114.30833333333334"/>
    <n v="9.5256944444444454"/>
    <x v="0"/>
  </r>
  <r>
    <x v="8"/>
    <x v="11"/>
    <x v="119"/>
    <x v="36"/>
    <x v="30"/>
    <x v="1"/>
    <x v="1"/>
    <n v="467"/>
    <n v="38.916666666666664"/>
    <n v="42.80833333333333"/>
    <n v="3.567361111111111"/>
    <x v="0"/>
  </r>
  <r>
    <x v="8"/>
    <x v="11"/>
    <x v="120"/>
    <x v="39"/>
    <x v="19"/>
    <x v="0"/>
    <x v="0"/>
    <n v="335"/>
    <n v="27.916666666666668"/>
    <n v="30.708333333333336"/>
    <n v="2.5590277777777781"/>
    <x v="0"/>
  </r>
  <r>
    <x v="8"/>
    <x v="11"/>
    <x v="121"/>
    <x v="39"/>
    <x v="39"/>
    <x v="2"/>
    <x v="1"/>
    <n v="525"/>
    <n v="43.75"/>
    <n v="48.125"/>
    <n v="4.010416666666667"/>
    <x v="0"/>
  </r>
  <r>
    <x v="8"/>
    <x v="11"/>
    <x v="121"/>
    <x v="36"/>
    <x v="39"/>
    <x v="2"/>
    <x v="1"/>
    <n v="157"/>
    <n v="13.083333333333334"/>
    <n v="14.391666666666667"/>
    <n v="1.1993055555555556"/>
    <x v="0"/>
  </r>
  <r>
    <x v="8"/>
    <x v="11"/>
    <x v="122"/>
    <x v="39"/>
    <x v="62"/>
    <x v="2"/>
    <x v="1"/>
    <n v="1698"/>
    <n v="141.5"/>
    <n v="155.65"/>
    <n v="12.970833333333333"/>
    <x v="0"/>
  </r>
  <r>
    <x v="8"/>
    <x v="11"/>
    <x v="122"/>
    <x v="36"/>
    <x v="62"/>
    <x v="2"/>
    <x v="1"/>
    <n v="1137"/>
    <n v="94.75"/>
    <n v="104.22499999999999"/>
    <n v="8.6854166666666668"/>
    <x v="0"/>
  </r>
  <r>
    <x v="8"/>
    <x v="11"/>
    <x v="123"/>
    <x v="36"/>
    <x v="63"/>
    <x v="2"/>
    <x v="1"/>
    <n v="155"/>
    <n v="12.916666666666666"/>
    <n v="14.208333333333332"/>
    <n v="1.1840277777777777"/>
    <x v="0"/>
  </r>
  <r>
    <x v="8"/>
    <x v="11"/>
    <x v="124"/>
    <x v="39"/>
    <x v="63"/>
    <x v="2"/>
    <x v="1"/>
    <n v="347"/>
    <n v="28.916666666666668"/>
    <n v="31.808333333333334"/>
    <n v="2.6506944444444445"/>
    <x v="0"/>
  </r>
  <r>
    <x v="8"/>
    <x v="11"/>
    <x v="124"/>
    <x v="40"/>
    <x v="63"/>
    <x v="2"/>
    <x v="1"/>
    <n v="74"/>
    <n v="6.166666666666667"/>
    <n v="6.7833333333333332"/>
    <n v="0.56527777777777777"/>
    <x v="0"/>
  </r>
  <r>
    <x v="8"/>
    <x v="11"/>
    <x v="124"/>
    <x v="36"/>
    <x v="63"/>
    <x v="2"/>
    <x v="1"/>
    <n v="447"/>
    <n v="37.25"/>
    <n v="40.975000000000001"/>
    <n v="3.4145833333333333"/>
    <x v="0"/>
  </r>
  <r>
    <x v="8"/>
    <x v="11"/>
    <x v="125"/>
    <x v="39"/>
    <x v="64"/>
    <x v="2"/>
    <x v="1"/>
    <n v="1138"/>
    <n v="94.833333333333329"/>
    <n v="104.31666666666666"/>
    <n v="8.6930555555555546"/>
    <x v="0"/>
  </r>
  <r>
    <x v="8"/>
    <x v="11"/>
    <x v="125"/>
    <x v="36"/>
    <x v="64"/>
    <x v="2"/>
    <x v="1"/>
    <n v="498"/>
    <n v="41.5"/>
    <n v="45.65"/>
    <n v="3.8041666666666667"/>
    <x v="0"/>
  </r>
  <r>
    <x v="8"/>
    <x v="11"/>
    <x v="126"/>
    <x v="39"/>
    <x v="65"/>
    <x v="2"/>
    <x v="1"/>
    <n v="305"/>
    <n v="25.416666666666668"/>
    <n v="27.958333333333336"/>
    <n v="2.3298611111111112"/>
    <x v="0"/>
  </r>
  <r>
    <x v="8"/>
    <x v="12"/>
    <x v="127"/>
    <x v="40"/>
    <x v="66"/>
    <x v="0"/>
    <x v="0"/>
    <n v="3648"/>
    <n v="304"/>
    <n v="334.4"/>
    <n v="27.866666666666664"/>
    <x v="0"/>
  </r>
  <r>
    <x v="8"/>
    <x v="12"/>
    <x v="127"/>
    <x v="41"/>
    <x v="66"/>
    <x v="0"/>
    <x v="0"/>
    <n v="431"/>
    <n v="35.916666666666664"/>
    <n v="39.508333333333333"/>
    <n v="3.2923611111111111"/>
    <x v="0"/>
  </r>
  <r>
    <x v="8"/>
    <x v="12"/>
    <x v="128"/>
    <x v="40"/>
    <x v="13"/>
    <x v="0"/>
    <x v="0"/>
    <n v="773"/>
    <n v="64.416666666666671"/>
    <n v="70.858333333333334"/>
    <n v="5.9048611111111109"/>
    <x v="0"/>
  </r>
  <r>
    <x v="8"/>
    <x v="12"/>
    <x v="129"/>
    <x v="40"/>
    <x v="23"/>
    <x v="0"/>
    <x v="0"/>
    <n v="448"/>
    <n v="37.333333333333336"/>
    <n v="41.06666666666667"/>
    <n v="3.4222222222222225"/>
    <x v="0"/>
  </r>
  <r>
    <x v="8"/>
    <x v="12"/>
    <x v="129"/>
    <x v="41"/>
    <x v="23"/>
    <x v="0"/>
    <x v="0"/>
    <n v="272"/>
    <n v="22.666666666666668"/>
    <n v="24.933333333333334"/>
    <n v="2.0777777777777779"/>
    <x v="0"/>
  </r>
  <r>
    <x v="8"/>
    <x v="12"/>
    <x v="130"/>
    <x v="41"/>
    <x v="47"/>
    <x v="2"/>
    <x v="1"/>
    <n v="274"/>
    <n v="22.833333333333332"/>
    <n v="25.116666666666667"/>
    <n v="2.0930555555555554"/>
    <x v="0"/>
  </r>
  <r>
    <x v="8"/>
    <x v="12"/>
    <x v="131"/>
    <x v="40"/>
    <x v="0"/>
    <x v="0"/>
    <x v="0"/>
    <n v="30824"/>
    <n v="2568.6666666666665"/>
    <n v="2825.5333333333333"/>
    <n v="235.46111111111111"/>
    <x v="0"/>
  </r>
  <r>
    <x v="8"/>
    <x v="12"/>
    <x v="131"/>
    <x v="36"/>
    <x v="0"/>
    <x v="0"/>
    <x v="0"/>
    <n v="136"/>
    <n v="11.333333333333334"/>
    <n v="12.466666666666667"/>
    <n v="1.038888888888889"/>
    <x v="0"/>
  </r>
  <r>
    <x v="8"/>
    <x v="12"/>
    <x v="131"/>
    <x v="41"/>
    <x v="0"/>
    <x v="0"/>
    <x v="0"/>
    <n v="291"/>
    <n v="24.25"/>
    <n v="26.675000000000001"/>
    <n v="2.2229166666666669"/>
    <x v="0"/>
  </r>
  <r>
    <x v="8"/>
    <x v="12"/>
    <x v="132"/>
    <x v="40"/>
    <x v="18"/>
    <x v="0"/>
    <x v="0"/>
    <n v="155"/>
    <n v="12.916666666666666"/>
    <n v="14.208333333333332"/>
    <n v="1.1840277777777777"/>
    <x v="0"/>
  </r>
  <r>
    <x v="8"/>
    <x v="12"/>
    <x v="133"/>
    <x v="40"/>
    <x v="49"/>
    <x v="0"/>
    <x v="0"/>
    <n v="712"/>
    <n v="59.333333333333336"/>
    <n v="65.266666666666666"/>
    <n v="5.4388888888888891"/>
    <x v="0"/>
  </r>
  <r>
    <x v="8"/>
    <x v="12"/>
    <x v="134"/>
    <x v="40"/>
    <x v="19"/>
    <x v="0"/>
    <x v="0"/>
    <n v="1519"/>
    <n v="126.58333333333333"/>
    <n v="139.24166666666667"/>
    <n v="11.603472222222223"/>
    <x v="0"/>
  </r>
  <r>
    <x v="8"/>
    <x v="12"/>
    <x v="135"/>
    <x v="40"/>
    <x v="31"/>
    <x v="0"/>
    <x v="0"/>
    <n v="1291"/>
    <n v="107.58333333333333"/>
    <n v="118.34166666666667"/>
    <n v="9.8618055555555557"/>
    <x v="0"/>
  </r>
  <r>
    <x v="8"/>
    <x v="12"/>
    <x v="136"/>
    <x v="40"/>
    <x v="19"/>
    <x v="0"/>
    <x v="0"/>
    <n v="5119"/>
    <n v="426.58333333333331"/>
    <n v="469.24166666666667"/>
    <n v="39.103472222222223"/>
    <x v="0"/>
  </r>
  <r>
    <x v="8"/>
    <x v="12"/>
    <x v="136"/>
    <x v="36"/>
    <x v="19"/>
    <x v="0"/>
    <x v="0"/>
    <n v="353"/>
    <n v="29.416666666666668"/>
    <n v="32.358333333333334"/>
    <n v="2.6965277777777779"/>
    <x v="0"/>
  </r>
  <r>
    <x v="8"/>
    <x v="12"/>
    <x v="136"/>
    <x v="5"/>
    <x v="19"/>
    <x v="0"/>
    <x v="0"/>
    <n v="149"/>
    <n v="12.416666666666666"/>
    <n v="13.658333333333333"/>
    <n v="1.1381944444444445"/>
    <x v="0"/>
  </r>
  <r>
    <x v="8"/>
    <x v="12"/>
    <x v="137"/>
    <x v="40"/>
    <x v="67"/>
    <x v="2"/>
    <x v="1"/>
    <n v="189"/>
    <n v="15.75"/>
    <n v="17.324999999999999"/>
    <n v="1.4437499999999999"/>
    <x v="0"/>
  </r>
  <r>
    <x v="8"/>
    <x v="12"/>
    <x v="138"/>
    <x v="40"/>
    <x v="68"/>
    <x v="2"/>
    <x v="1"/>
    <n v="1856"/>
    <n v="154.66666666666666"/>
    <n v="170.13333333333333"/>
    <n v="14.177777777777777"/>
    <x v="0"/>
  </r>
  <r>
    <x v="8"/>
    <x v="12"/>
    <x v="138"/>
    <x v="42"/>
    <x v="68"/>
    <x v="2"/>
    <x v="1"/>
    <n v="153"/>
    <n v="12.75"/>
    <n v="14.025"/>
    <n v="1.16875"/>
    <x v="0"/>
  </r>
  <r>
    <x v="8"/>
    <x v="12"/>
    <x v="139"/>
    <x v="40"/>
    <x v="31"/>
    <x v="0"/>
    <x v="0"/>
    <n v="149"/>
    <n v="12.416666666666666"/>
    <n v="13.658333333333333"/>
    <n v="1.1381944444444445"/>
    <x v="0"/>
  </r>
  <r>
    <x v="8"/>
    <x v="12"/>
    <x v="139"/>
    <x v="43"/>
    <x v="31"/>
    <x v="0"/>
    <x v="0"/>
    <n v="84"/>
    <n v="7"/>
    <n v="7.7"/>
    <n v="0.64166666666666672"/>
    <x v="0"/>
  </r>
  <r>
    <x v="8"/>
    <x v="12"/>
    <x v="140"/>
    <x v="40"/>
    <x v="54"/>
    <x v="0"/>
    <x v="0"/>
    <n v="3126"/>
    <n v="260.5"/>
    <n v="286.55"/>
    <n v="23.879166666666666"/>
    <x v="0"/>
  </r>
  <r>
    <x v="8"/>
    <x v="12"/>
    <x v="140"/>
    <x v="36"/>
    <x v="54"/>
    <x v="0"/>
    <x v="0"/>
    <n v="154"/>
    <n v="12.833333333333334"/>
    <n v="14.116666666666667"/>
    <n v="1.1763888888888889"/>
    <x v="0"/>
  </r>
  <r>
    <x v="8"/>
    <x v="12"/>
    <x v="140"/>
    <x v="42"/>
    <x v="54"/>
    <x v="0"/>
    <x v="0"/>
    <n v="156"/>
    <n v="13"/>
    <n v="14.3"/>
    <n v="1.1916666666666667"/>
    <x v="0"/>
  </r>
  <r>
    <x v="8"/>
    <x v="12"/>
    <x v="141"/>
    <x v="40"/>
    <x v="67"/>
    <x v="2"/>
    <x v="1"/>
    <n v="1337"/>
    <n v="111.41666666666667"/>
    <n v="122.55833333333334"/>
    <n v="10.213194444444445"/>
    <x v="0"/>
  </r>
  <r>
    <x v="8"/>
    <x v="12"/>
    <x v="141"/>
    <x v="41"/>
    <x v="67"/>
    <x v="2"/>
    <x v="1"/>
    <n v="280"/>
    <n v="23.333333333333332"/>
    <n v="25.666666666666664"/>
    <n v="2.1388888888888888"/>
    <x v="0"/>
  </r>
  <r>
    <x v="8"/>
    <x v="12"/>
    <x v="142"/>
    <x v="40"/>
    <x v="17"/>
    <x v="0"/>
    <x v="0"/>
    <n v="625"/>
    <n v="52.083333333333336"/>
    <n v="57.291666666666671"/>
    <n v="4.7743055555555562"/>
    <x v="0"/>
  </r>
  <r>
    <x v="8"/>
    <x v="12"/>
    <x v="143"/>
    <x v="40"/>
    <x v="69"/>
    <x v="2"/>
    <x v="1"/>
    <n v="450"/>
    <n v="37.5"/>
    <n v="41.25"/>
    <n v="3.4375"/>
    <x v="0"/>
  </r>
  <r>
    <x v="8"/>
    <x v="12"/>
    <x v="143"/>
    <x v="41"/>
    <x v="69"/>
    <x v="2"/>
    <x v="1"/>
    <n v="150"/>
    <n v="12.5"/>
    <n v="13.75"/>
    <n v="1.1458333333333333"/>
    <x v="0"/>
  </r>
  <r>
    <x v="8"/>
    <x v="12"/>
    <x v="144"/>
    <x v="40"/>
    <x v="70"/>
    <x v="2"/>
    <x v="1"/>
    <n v="312"/>
    <n v="26"/>
    <n v="28.6"/>
    <n v="2.3833333333333333"/>
    <x v="0"/>
  </r>
  <r>
    <x v="8"/>
    <x v="12"/>
    <x v="144"/>
    <x v="36"/>
    <x v="70"/>
    <x v="2"/>
    <x v="1"/>
    <n v="91"/>
    <n v="7.583333333333333"/>
    <n v="8.3416666666666668"/>
    <n v="0.69513888888888886"/>
    <x v="0"/>
  </r>
  <r>
    <x v="8"/>
    <x v="12"/>
    <x v="144"/>
    <x v="41"/>
    <x v="70"/>
    <x v="2"/>
    <x v="1"/>
    <n v="158"/>
    <n v="13.166666666666666"/>
    <n v="14.483333333333333"/>
    <n v="1.2069444444444444"/>
    <x v="0"/>
  </r>
  <r>
    <x v="8"/>
    <x v="13"/>
    <x v="145"/>
    <x v="44"/>
    <x v="68"/>
    <x v="2"/>
    <x v="1"/>
    <n v="269"/>
    <n v="22.416666666666668"/>
    <n v="24.658333333333335"/>
    <n v="2.0548611111111112"/>
    <x v="0"/>
  </r>
  <r>
    <x v="8"/>
    <x v="13"/>
    <x v="145"/>
    <x v="36"/>
    <x v="68"/>
    <x v="2"/>
    <x v="1"/>
    <n v="120"/>
    <n v="10"/>
    <n v="11"/>
    <n v="0.91666666666666663"/>
    <x v="0"/>
  </r>
  <r>
    <x v="8"/>
    <x v="13"/>
    <x v="146"/>
    <x v="36"/>
    <x v="36"/>
    <x v="0"/>
    <x v="0"/>
    <n v="442"/>
    <n v="36.833333333333336"/>
    <n v="40.516666666666666"/>
    <n v="3.3763888888888887"/>
    <x v="0"/>
  </r>
  <r>
    <x v="8"/>
    <x v="13"/>
    <x v="147"/>
    <x v="36"/>
    <x v="71"/>
    <x v="0"/>
    <x v="0"/>
    <n v="851"/>
    <n v="70.916666666666671"/>
    <n v="78.00833333333334"/>
    <n v="6.500694444444445"/>
    <x v="0"/>
  </r>
  <r>
    <x v="8"/>
    <x v="13"/>
    <x v="148"/>
    <x v="39"/>
    <x v="0"/>
    <x v="0"/>
    <x v="0"/>
    <n v="91"/>
    <n v="7.583333333333333"/>
    <n v="8.3416666666666668"/>
    <n v="0.69513888888888886"/>
    <x v="0"/>
  </r>
  <r>
    <x v="8"/>
    <x v="13"/>
    <x v="148"/>
    <x v="36"/>
    <x v="0"/>
    <x v="0"/>
    <x v="0"/>
    <n v="10800"/>
    <n v="900"/>
    <n v="990"/>
    <n v="82.5"/>
    <x v="0"/>
  </r>
  <r>
    <x v="8"/>
    <x v="13"/>
    <x v="149"/>
    <x v="36"/>
    <x v="35"/>
    <x v="2"/>
    <x v="1"/>
    <n v="1440"/>
    <n v="120"/>
    <n v="132"/>
    <n v="11"/>
    <x v="0"/>
  </r>
  <r>
    <x v="8"/>
    <x v="13"/>
    <x v="150"/>
    <x v="36"/>
    <x v="36"/>
    <x v="0"/>
    <x v="0"/>
    <n v="1952"/>
    <n v="162.66666666666666"/>
    <n v="178.93333333333334"/>
    <n v="14.911111111111111"/>
    <x v="0"/>
  </r>
  <r>
    <x v="8"/>
    <x v="13"/>
    <x v="151"/>
    <x v="36"/>
    <x v="39"/>
    <x v="2"/>
    <x v="1"/>
    <n v="675"/>
    <n v="56.25"/>
    <n v="61.875"/>
    <n v="5.15625"/>
    <x v="0"/>
  </r>
  <r>
    <x v="8"/>
    <x v="13"/>
    <x v="152"/>
    <x v="36"/>
    <x v="48"/>
    <x v="0"/>
    <x v="0"/>
    <n v="696"/>
    <n v="58"/>
    <n v="63.8"/>
    <n v="5.3166666666666664"/>
    <x v="0"/>
  </r>
  <r>
    <x v="8"/>
    <x v="13"/>
    <x v="153"/>
    <x v="36"/>
    <x v="62"/>
    <x v="2"/>
    <x v="1"/>
    <n v="1113"/>
    <n v="92.75"/>
    <n v="102.02500000000001"/>
    <n v="8.5020833333333332"/>
    <x v="0"/>
  </r>
  <r>
    <x v="8"/>
    <x v="13"/>
    <x v="154"/>
    <x v="36"/>
    <x v="33"/>
    <x v="2"/>
    <x v="1"/>
    <n v="1311"/>
    <n v="109.25"/>
    <n v="120.175"/>
    <n v="10.014583333333333"/>
    <x v="0"/>
  </r>
  <r>
    <x v="8"/>
    <x v="13"/>
    <x v="155"/>
    <x v="36"/>
    <x v="9"/>
    <x v="0"/>
    <x v="0"/>
    <n v="719"/>
    <n v="59.916666666666664"/>
    <n v="65.908333333333331"/>
    <n v="5.4923611111111112"/>
    <x v="0"/>
  </r>
  <r>
    <x v="8"/>
    <x v="13"/>
    <x v="156"/>
    <x v="36"/>
    <x v="55"/>
    <x v="0"/>
    <x v="0"/>
    <n v="3787"/>
    <n v="315.58333333333331"/>
    <n v="347.14166666666665"/>
    <n v="28.928472222222222"/>
    <x v="0"/>
  </r>
  <r>
    <x v="8"/>
    <x v="13"/>
    <x v="157"/>
    <x v="36"/>
    <x v="72"/>
    <x v="2"/>
    <x v="1"/>
    <n v="156"/>
    <n v="13"/>
    <n v="14.3"/>
    <n v="1.1916666666666667"/>
    <x v="0"/>
  </r>
  <r>
    <x v="8"/>
    <x v="14"/>
    <x v="158"/>
    <x v="42"/>
    <x v="9"/>
    <x v="0"/>
    <x v="0"/>
    <n v="2015"/>
    <n v="167.91666666666666"/>
    <n v="184.70833333333331"/>
    <n v="15.392361111111109"/>
    <x v="0"/>
  </r>
  <r>
    <x v="8"/>
    <x v="14"/>
    <x v="159"/>
    <x v="36"/>
    <x v="73"/>
    <x v="1"/>
    <x v="1"/>
    <n v="212"/>
    <n v="17.666666666666668"/>
    <n v="19.433333333333334"/>
    <n v="1.6194444444444445"/>
    <x v="0"/>
  </r>
  <r>
    <x v="8"/>
    <x v="14"/>
    <x v="159"/>
    <x v="42"/>
    <x v="73"/>
    <x v="1"/>
    <x v="1"/>
    <n v="3347"/>
    <n v="278.91666666666669"/>
    <n v="306.80833333333334"/>
    <n v="25.567361111111111"/>
    <x v="0"/>
  </r>
  <r>
    <x v="8"/>
    <x v="14"/>
    <x v="160"/>
    <x v="36"/>
    <x v="66"/>
    <x v="0"/>
    <x v="0"/>
    <n v="109"/>
    <n v="9.0833333333333339"/>
    <n v="9.9916666666666671"/>
    <n v="0.83263888888888893"/>
    <x v="0"/>
  </r>
  <r>
    <x v="8"/>
    <x v="14"/>
    <x v="160"/>
    <x v="42"/>
    <x v="66"/>
    <x v="0"/>
    <x v="0"/>
    <n v="940"/>
    <n v="78.333333333333329"/>
    <n v="86.166666666666657"/>
    <n v="7.1805555555555545"/>
    <x v="0"/>
  </r>
  <r>
    <x v="8"/>
    <x v="14"/>
    <x v="161"/>
    <x v="36"/>
    <x v="13"/>
    <x v="0"/>
    <x v="0"/>
    <n v="157"/>
    <n v="13.083333333333334"/>
    <n v="14.391666666666667"/>
    <n v="1.1993055555555556"/>
    <x v="0"/>
  </r>
  <r>
    <x v="8"/>
    <x v="14"/>
    <x v="161"/>
    <x v="42"/>
    <x v="13"/>
    <x v="0"/>
    <x v="0"/>
    <n v="168"/>
    <n v="14"/>
    <n v="15.4"/>
    <n v="1.2833333333333334"/>
    <x v="0"/>
  </r>
  <r>
    <x v="8"/>
    <x v="14"/>
    <x v="162"/>
    <x v="40"/>
    <x v="69"/>
    <x v="2"/>
    <x v="1"/>
    <n v="288"/>
    <n v="24"/>
    <n v="26.4"/>
    <n v="2.1999999999999997"/>
    <x v="0"/>
  </r>
  <r>
    <x v="8"/>
    <x v="14"/>
    <x v="162"/>
    <x v="42"/>
    <x v="69"/>
    <x v="2"/>
    <x v="1"/>
    <n v="2414"/>
    <n v="201.16666666666666"/>
    <n v="221.28333333333333"/>
    <n v="18.440277777777776"/>
    <x v="0"/>
  </r>
  <r>
    <x v="8"/>
    <x v="14"/>
    <x v="163"/>
    <x v="36"/>
    <x v="2"/>
    <x v="0"/>
    <x v="0"/>
    <n v="157"/>
    <n v="13.083333333333334"/>
    <n v="14.391666666666667"/>
    <n v="1.1993055555555556"/>
    <x v="0"/>
  </r>
  <r>
    <x v="8"/>
    <x v="14"/>
    <x v="163"/>
    <x v="42"/>
    <x v="2"/>
    <x v="0"/>
    <x v="0"/>
    <n v="2898"/>
    <n v="241.5"/>
    <n v="265.64999999999998"/>
    <n v="22.137499999999999"/>
    <x v="0"/>
  </r>
  <r>
    <x v="8"/>
    <x v="14"/>
    <x v="164"/>
    <x v="36"/>
    <x v="74"/>
    <x v="0"/>
    <x v="0"/>
    <n v="142"/>
    <n v="11.833333333333334"/>
    <n v="13.016666666666667"/>
    <n v="1.0847222222222224"/>
    <x v="0"/>
  </r>
  <r>
    <x v="8"/>
    <x v="14"/>
    <x v="164"/>
    <x v="42"/>
    <x v="74"/>
    <x v="0"/>
    <x v="0"/>
    <n v="993"/>
    <n v="82.75"/>
    <n v="91.025000000000006"/>
    <n v="7.5854166666666671"/>
    <x v="0"/>
  </r>
  <r>
    <x v="8"/>
    <x v="14"/>
    <x v="165"/>
    <x v="40"/>
    <x v="3"/>
    <x v="0"/>
    <x v="0"/>
    <n v="156"/>
    <n v="13"/>
    <n v="14.3"/>
    <n v="1.1916666666666667"/>
    <x v="0"/>
  </r>
  <r>
    <x v="8"/>
    <x v="14"/>
    <x v="165"/>
    <x v="42"/>
    <x v="3"/>
    <x v="0"/>
    <x v="0"/>
    <n v="1068"/>
    <n v="89"/>
    <n v="97.9"/>
    <n v="8.1583333333333332"/>
    <x v="0"/>
  </r>
  <r>
    <x v="8"/>
    <x v="14"/>
    <x v="166"/>
    <x v="36"/>
    <x v="0"/>
    <x v="0"/>
    <x v="0"/>
    <n v="157"/>
    <n v="13.083333333333334"/>
    <n v="14.391666666666667"/>
    <n v="1.1993055555555556"/>
    <x v="0"/>
  </r>
  <r>
    <x v="8"/>
    <x v="14"/>
    <x v="166"/>
    <x v="42"/>
    <x v="0"/>
    <x v="0"/>
    <x v="0"/>
    <n v="12953"/>
    <n v="1079.4166666666667"/>
    <n v="1187.3583333333333"/>
    <n v="98.946527777777774"/>
    <x v="0"/>
  </r>
  <r>
    <x v="8"/>
    <x v="14"/>
    <x v="167"/>
    <x v="36"/>
    <x v="45"/>
    <x v="0"/>
    <x v="0"/>
    <n v="157"/>
    <n v="13.083333333333334"/>
    <n v="14.391666666666667"/>
    <n v="1.1993055555555556"/>
    <x v="0"/>
  </r>
  <r>
    <x v="8"/>
    <x v="14"/>
    <x v="167"/>
    <x v="42"/>
    <x v="45"/>
    <x v="0"/>
    <x v="0"/>
    <n v="1257"/>
    <n v="104.75"/>
    <n v="115.22499999999999"/>
    <n v="9.6020833333333329"/>
    <x v="0"/>
  </r>
  <r>
    <x v="8"/>
    <x v="14"/>
    <x v="168"/>
    <x v="42"/>
    <x v="53"/>
    <x v="2"/>
    <x v="1"/>
    <n v="430"/>
    <n v="35.833333333333336"/>
    <n v="39.416666666666671"/>
    <n v="3.2847222222222228"/>
    <x v="0"/>
  </r>
  <r>
    <x v="8"/>
    <x v="15"/>
    <x v="169"/>
    <x v="41"/>
    <x v="19"/>
    <x v="0"/>
    <x v="0"/>
    <n v="1091"/>
    <n v="90.916666666666671"/>
    <n v="100.00833333333334"/>
    <n v="8.3340277777777789"/>
    <x v="0"/>
  </r>
  <r>
    <x v="8"/>
    <x v="15"/>
    <x v="169"/>
    <x v="45"/>
    <x v="19"/>
    <x v="0"/>
    <x v="0"/>
    <n v="115"/>
    <n v="9.5833333333333339"/>
    <n v="10.541666666666668"/>
    <n v="0.87847222222222232"/>
    <x v="0"/>
  </r>
  <r>
    <x v="8"/>
    <x v="15"/>
    <x v="170"/>
    <x v="46"/>
    <x v="13"/>
    <x v="0"/>
    <x v="0"/>
    <n v="251"/>
    <n v="20.916666666666668"/>
    <n v="23.008333333333333"/>
    <n v="1.9173611111111111"/>
    <x v="0"/>
  </r>
  <r>
    <x v="8"/>
    <x v="15"/>
    <x v="170"/>
    <x v="41"/>
    <x v="13"/>
    <x v="0"/>
    <x v="0"/>
    <n v="169"/>
    <n v="14.083333333333334"/>
    <n v="15.491666666666667"/>
    <n v="1.2909722222222222"/>
    <x v="0"/>
  </r>
  <r>
    <x v="8"/>
    <x v="15"/>
    <x v="171"/>
    <x v="40"/>
    <x v="17"/>
    <x v="0"/>
    <x v="0"/>
    <n v="151"/>
    <n v="12.583333333333334"/>
    <n v="13.841666666666667"/>
    <n v="1.1534722222222222"/>
    <x v="0"/>
  </r>
  <r>
    <x v="8"/>
    <x v="15"/>
    <x v="171"/>
    <x v="41"/>
    <x v="17"/>
    <x v="0"/>
    <x v="0"/>
    <n v="643"/>
    <n v="53.583333333333336"/>
    <n v="58.94166666666667"/>
    <n v="4.9118055555555555"/>
    <x v="0"/>
  </r>
  <r>
    <x v="8"/>
    <x v="15"/>
    <x v="172"/>
    <x v="40"/>
    <x v="51"/>
    <x v="0"/>
    <x v="0"/>
    <n v="82"/>
    <n v="6.833333333333333"/>
    <n v="7.5166666666666666"/>
    <n v="0.62638888888888888"/>
    <x v="0"/>
  </r>
  <r>
    <x v="8"/>
    <x v="15"/>
    <x v="172"/>
    <x v="46"/>
    <x v="51"/>
    <x v="0"/>
    <x v="0"/>
    <n v="151"/>
    <n v="12.583333333333334"/>
    <n v="13.841666666666667"/>
    <n v="1.1534722222222222"/>
    <x v="0"/>
  </r>
  <r>
    <x v="8"/>
    <x v="15"/>
    <x v="172"/>
    <x v="41"/>
    <x v="51"/>
    <x v="0"/>
    <x v="0"/>
    <n v="4982"/>
    <n v="415.16666666666669"/>
    <n v="456.68333333333334"/>
    <n v="38.056944444444447"/>
    <x v="0"/>
  </r>
  <r>
    <x v="8"/>
    <x v="15"/>
    <x v="173"/>
    <x v="41"/>
    <x v="0"/>
    <x v="0"/>
    <x v="0"/>
    <n v="3866"/>
    <n v="322.16666666666669"/>
    <n v="354.38333333333333"/>
    <n v="29.531944444444445"/>
    <x v="0"/>
  </r>
  <r>
    <x v="8"/>
    <x v="15"/>
    <x v="174"/>
    <x v="41"/>
    <x v="19"/>
    <x v="0"/>
    <x v="0"/>
    <n v="814"/>
    <n v="67.833333333333329"/>
    <n v="74.61666666666666"/>
    <n v="6.218055555555555"/>
    <x v="0"/>
  </r>
  <r>
    <x v="8"/>
    <x v="15"/>
    <x v="175"/>
    <x v="40"/>
    <x v="75"/>
    <x v="2"/>
    <x v="1"/>
    <n v="155"/>
    <n v="12.916666666666666"/>
    <n v="14.208333333333332"/>
    <n v="1.1840277777777777"/>
    <x v="0"/>
  </r>
  <r>
    <x v="8"/>
    <x v="15"/>
    <x v="175"/>
    <x v="41"/>
    <x v="75"/>
    <x v="2"/>
    <x v="1"/>
    <n v="86"/>
    <n v="7.166666666666667"/>
    <n v="7.8833333333333337"/>
    <n v="0.65694444444444444"/>
    <x v="0"/>
  </r>
  <r>
    <x v="9"/>
    <x v="16"/>
    <x v="176"/>
    <x v="47"/>
    <x v="0"/>
    <x v="0"/>
    <x v="0"/>
    <n v="4507"/>
    <n v="375.58333333333331"/>
    <n v="413.14166666666665"/>
    <n v="34.428472222222219"/>
    <x v="0"/>
  </r>
  <r>
    <x v="9"/>
    <x v="16"/>
    <x v="177"/>
    <x v="47"/>
    <x v="12"/>
    <x v="0"/>
    <x v="0"/>
    <n v="368"/>
    <n v="30.666666666666668"/>
    <n v="33.733333333333334"/>
    <n v="2.8111111111111113"/>
    <x v="0"/>
  </r>
  <r>
    <x v="9"/>
    <x v="16"/>
    <x v="177"/>
    <x v="46"/>
    <x v="12"/>
    <x v="0"/>
    <x v="0"/>
    <n v="246"/>
    <n v="20.5"/>
    <n v="22.55"/>
    <n v="1.8791666666666667"/>
    <x v="0"/>
  </r>
  <r>
    <x v="9"/>
    <x v="16"/>
    <x v="178"/>
    <x v="47"/>
    <x v="76"/>
    <x v="0"/>
    <x v="0"/>
    <n v="244"/>
    <n v="20.333333333333332"/>
    <n v="22.366666666666667"/>
    <n v="1.8638888888888889"/>
    <x v="0"/>
  </r>
  <r>
    <x v="9"/>
    <x v="16"/>
    <x v="179"/>
    <x v="47"/>
    <x v="10"/>
    <x v="0"/>
    <x v="0"/>
    <n v="2289"/>
    <n v="190.75"/>
    <n v="209.82499999999999"/>
    <n v="17.485416666666666"/>
    <x v="0"/>
  </r>
  <r>
    <x v="9"/>
    <x v="16"/>
    <x v="180"/>
    <x v="47"/>
    <x v="11"/>
    <x v="0"/>
    <x v="0"/>
    <n v="314"/>
    <n v="26.166666666666668"/>
    <n v="28.783333333333335"/>
    <n v="2.3986111111111112"/>
    <x v="0"/>
  </r>
  <r>
    <x v="9"/>
    <x v="16"/>
    <x v="181"/>
    <x v="47"/>
    <x v="20"/>
    <x v="0"/>
    <x v="0"/>
    <n v="2284"/>
    <n v="190.33333333333334"/>
    <n v="209.36666666666667"/>
    <n v="17.447222222222223"/>
    <x v="0"/>
  </r>
  <r>
    <x v="9"/>
    <x v="16"/>
    <x v="182"/>
    <x v="47"/>
    <x v="2"/>
    <x v="0"/>
    <x v="0"/>
    <n v="359"/>
    <n v="29.916666666666668"/>
    <n v="32.908333333333331"/>
    <n v="2.7423611111111108"/>
    <x v="0"/>
  </r>
  <r>
    <x v="9"/>
    <x v="16"/>
    <x v="183"/>
    <x v="47"/>
    <x v="1"/>
    <x v="0"/>
    <x v="0"/>
    <n v="326"/>
    <n v="27.166666666666668"/>
    <n v="29.883333333333333"/>
    <n v="2.4902777777777776"/>
    <x v="0"/>
  </r>
  <r>
    <x v="9"/>
    <x v="16"/>
    <x v="184"/>
    <x v="47"/>
    <x v="52"/>
    <x v="0"/>
    <x v="0"/>
    <n v="159"/>
    <n v="13.25"/>
    <n v="14.574999999999999"/>
    <n v="1.2145833333333333"/>
    <x v="0"/>
  </r>
  <r>
    <x v="9"/>
    <x v="16"/>
    <x v="185"/>
    <x v="47"/>
    <x v="6"/>
    <x v="0"/>
    <x v="0"/>
    <n v="499"/>
    <n v="41.583333333333336"/>
    <n v="45.741666666666667"/>
    <n v="3.8118055555555554"/>
    <x v="0"/>
  </r>
  <r>
    <x v="9"/>
    <x v="17"/>
    <x v="186"/>
    <x v="48"/>
    <x v="0"/>
    <x v="0"/>
    <x v="0"/>
    <n v="8757"/>
    <n v="729.75"/>
    <n v="802.72500000000002"/>
    <n v="66.893749999999997"/>
    <x v="0"/>
  </r>
  <r>
    <x v="9"/>
    <x v="17"/>
    <x v="186"/>
    <x v="46"/>
    <x v="0"/>
    <x v="0"/>
    <x v="0"/>
    <n v="66"/>
    <n v="5.5"/>
    <n v="6.05"/>
    <n v="0.50416666666666665"/>
    <x v="0"/>
  </r>
  <r>
    <x v="9"/>
    <x v="17"/>
    <x v="187"/>
    <x v="48"/>
    <x v="77"/>
    <x v="0"/>
    <x v="0"/>
    <n v="3249"/>
    <n v="270.75"/>
    <n v="297.82499999999999"/>
    <n v="24.818749999999998"/>
    <x v="0"/>
  </r>
  <r>
    <x v="9"/>
    <x v="17"/>
    <x v="188"/>
    <x v="48"/>
    <x v="38"/>
    <x v="0"/>
    <x v="0"/>
    <n v="314"/>
    <n v="26.166666666666668"/>
    <n v="28.783333333333335"/>
    <n v="2.3986111111111112"/>
    <x v="0"/>
  </r>
  <r>
    <x v="9"/>
    <x v="17"/>
    <x v="189"/>
    <x v="48"/>
    <x v="48"/>
    <x v="0"/>
    <x v="0"/>
    <n v="1109"/>
    <n v="92.416666666666671"/>
    <n v="101.65833333333333"/>
    <n v="8.4715277777777782"/>
    <x v="0"/>
  </r>
  <r>
    <x v="9"/>
    <x v="17"/>
    <x v="190"/>
    <x v="48"/>
    <x v="15"/>
    <x v="0"/>
    <x v="0"/>
    <n v="1694"/>
    <n v="141.16666666666666"/>
    <n v="155.28333333333333"/>
    <n v="12.940277777777778"/>
    <x v="0"/>
  </r>
  <r>
    <x v="9"/>
    <x v="17"/>
    <x v="191"/>
    <x v="47"/>
    <x v="9"/>
    <x v="0"/>
    <x v="0"/>
    <n v="133"/>
    <n v="11.083333333333334"/>
    <n v="12.191666666666666"/>
    <n v="1.0159722222222223"/>
    <x v="0"/>
  </r>
  <r>
    <x v="9"/>
    <x v="17"/>
    <x v="191"/>
    <x v="48"/>
    <x v="9"/>
    <x v="0"/>
    <x v="0"/>
    <n v="1849"/>
    <n v="154.08333333333334"/>
    <n v="169.49166666666667"/>
    <n v="14.124305555555557"/>
    <x v="0"/>
  </r>
  <r>
    <x v="9"/>
    <x v="17"/>
    <x v="192"/>
    <x v="48"/>
    <x v="8"/>
    <x v="0"/>
    <x v="0"/>
    <n v="151"/>
    <n v="12.583333333333334"/>
    <n v="13.841666666666667"/>
    <n v="1.1534722222222222"/>
    <x v="0"/>
  </r>
  <r>
    <x v="9"/>
    <x v="17"/>
    <x v="193"/>
    <x v="48"/>
    <x v="1"/>
    <x v="0"/>
    <x v="0"/>
    <n v="434"/>
    <n v="36.166666666666664"/>
    <n v="39.783333333333331"/>
    <n v="3.3152777777777778"/>
    <x v="0"/>
  </r>
  <r>
    <x v="9"/>
    <x v="17"/>
    <x v="194"/>
    <x v="48"/>
    <x v="1"/>
    <x v="0"/>
    <x v="0"/>
    <n v="1457"/>
    <n v="121.41666666666667"/>
    <n v="133.55833333333334"/>
    <n v="11.129861111111111"/>
    <x v="0"/>
  </r>
  <r>
    <x v="9"/>
    <x v="18"/>
    <x v="195"/>
    <x v="46"/>
    <x v="19"/>
    <x v="0"/>
    <x v="0"/>
    <n v="217"/>
    <n v="18.083333333333332"/>
    <n v="19.891666666666666"/>
    <n v="1.6576388888888889"/>
    <x v="0"/>
  </r>
  <r>
    <x v="9"/>
    <x v="18"/>
    <x v="196"/>
    <x v="46"/>
    <x v="22"/>
    <x v="0"/>
    <x v="0"/>
    <n v="588"/>
    <n v="49"/>
    <n v="53.9"/>
    <n v="4.4916666666666663"/>
    <x v="0"/>
  </r>
  <r>
    <x v="9"/>
    <x v="18"/>
    <x v="197"/>
    <x v="46"/>
    <x v="78"/>
    <x v="2"/>
    <x v="1"/>
    <n v="139"/>
    <n v="11.583333333333334"/>
    <n v="12.741666666666667"/>
    <n v="1.0618055555555557"/>
    <x v="0"/>
  </r>
  <r>
    <x v="9"/>
    <x v="18"/>
    <x v="198"/>
    <x v="46"/>
    <x v="6"/>
    <x v="0"/>
    <x v="0"/>
    <n v="454"/>
    <n v="37.833333333333336"/>
    <n v="41.616666666666667"/>
    <n v="3.4680555555555554"/>
    <x v="0"/>
  </r>
  <r>
    <x v="9"/>
    <x v="18"/>
    <x v="199"/>
    <x v="46"/>
    <x v="41"/>
    <x v="2"/>
    <x v="1"/>
    <n v="185"/>
    <n v="15.416666666666666"/>
    <n v="16.958333333333332"/>
    <n v="1.4131944444444444"/>
    <x v="0"/>
  </r>
  <r>
    <x v="9"/>
    <x v="18"/>
    <x v="200"/>
    <x v="46"/>
    <x v="68"/>
    <x v="2"/>
    <x v="1"/>
    <n v="702"/>
    <n v="58.5"/>
    <n v="64.349999999999994"/>
    <n v="5.3624999999999998"/>
    <x v="0"/>
  </r>
  <r>
    <x v="9"/>
    <x v="18"/>
    <x v="201"/>
    <x v="46"/>
    <x v="79"/>
    <x v="0"/>
    <x v="0"/>
    <n v="3172"/>
    <n v="264.33333333333331"/>
    <n v="290.76666666666665"/>
    <n v="24.230555555555554"/>
    <x v="0"/>
  </r>
  <r>
    <x v="9"/>
    <x v="18"/>
    <x v="202"/>
    <x v="46"/>
    <x v="13"/>
    <x v="0"/>
    <x v="0"/>
    <n v="1163"/>
    <n v="96.916666666666671"/>
    <n v="106.60833333333333"/>
    <n v="8.8840277777777779"/>
    <x v="0"/>
  </r>
  <r>
    <x v="9"/>
    <x v="18"/>
    <x v="203"/>
    <x v="46"/>
    <x v="64"/>
    <x v="2"/>
    <x v="1"/>
    <n v="495"/>
    <n v="41.25"/>
    <n v="45.375"/>
    <n v="3.78125"/>
    <x v="0"/>
  </r>
  <r>
    <x v="9"/>
    <x v="18"/>
    <x v="204"/>
    <x v="46"/>
    <x v="9"/>
    <x v="0"/>
    <x v="0"/>
    <n v="586"/>
    <n v="48.833333333333336"/>
    <n v="53.716666666666669"/>
    <n v="4.4763888888888888"/>
    <x v="0"/>
  </r>
  <r>
    <x v="9"/>
    <x v="18"/>
    <x v="205"/>
    <x v="46"/>
    <x v="4"/>
    <x v="0"/>
    <x v="0"/>
    <n v="547"/>
    <n v="45.583333333333336"/>
    <n v="50.141666666666666"/>
    <n v="4.1784722222222221"/>
    <x v="0"/>
  </r>
  <r>
    <x v="9"/>
    <x v="18"/>
    <x v="206"/>
    <x v="46"/>
    <x v="0"/>
    <x v="0"/>
    <x v="0"/>
    <n v="22072"/>
    <n v="1839.3333333333333"/>
    <n v="2023.2666666666667"/>
    <n v="168.60555555555555"/>
    <x v="0"/>
  </r>
  <r>
    <x v="9"/>
    <x v="18"/>
    <x v="207"/>
    <x v="46"/>
    <x v="6"/>
    <x v="0"/>
    <x v="0"/>
    <n v="192"/>
    <n v="16"/>
    <n v="17.600000000000001"/>
    <n v="1.4666666666666668"/>
    <x v="0"/>
  </r>
  <r>
    <x v="9"/>
    <x v="18"/>
    <x v="208"/>
    <x v="46"/>
    <x v="76"/>
    <x v="0"/>
    <x v="0"/>
    <n v="826"/>
    <n v="68.833333333333329"/>
    <n v="75.716666666666669"/>
    <n v="6.3097222222222227"/>
    <x v="0"/>
  </r>
  <r>
    <x v="9"/>
    <x v="18"/>
    <x v="209"/>
    <x v="46"/>
    <x v="18"/>
    <x v="0"/>
    <x v="0"/>
    <n v="485"/>
    <n v="40.416666666666664"/>
    <n v="44.458333333333329"/>
    <n v="3.7048611111111107"/>
    <x v="0"/>
  </r>
  <r>
    <x v="9"/>
    <x v="18"/>
    <x v="210"/>
    <x v="46"/>
    <x v="48"/>
    <x v="0"/>
    <x v="0"/>
    <n v="1566"/>
    <n v="130.5"/>
    <n v="143.55000000000001"/>
    <n v="11.9625"/>
    <x v="0"/>
  </r>
  <r>
    <x v="9"/>
    <x v="18"/>
    <x v="211"/>
    <x v="46"/>
    <x v="19"/>
    <x v="0"/>
    <x v="0"/>
    <n v="105"/>
    <n v="8.75"/>
    <n v="9.625"/>
    <n v="0.80208333333333337"/>
    <x v="0"/>
  </r>
  <r>
    <x v="9"/>
    <x v="18"/>
    <x v="211"/>
    <x v="49"/>
    <x v="19"/>
    <x v="0"/>
    <x v="0"/>
    <n v="157"/>
    <n v="13.083333333333334"/>
    <n v="14.391666666666667"/>
    <n v="1.1993055555555556"/>
    <x v="0"/>
  </r>
  <r>
    <x v="9"/>
    <x v="18"/>
    <x v="212"/>
    <x v="46"/>
    <x v="64"/>
    <x v="2"/>
    <x v="1"/>
    <n v="735"/>
    <n v="61.25"/>
    <n v="67.375"/>
    <n v="5.614583333333333"/>
    <x v="0"/>
  </r>
  <r>
    <x v="9"/>
    <x v="18"/>
    <x v="213"/>
    <x v="46"/>
    <x v="58"/>
    <x v="0"/>
    <x v="0"/>
    <n v="570"/>
    <n v="47.5"/>
    <n v="52.25"/>
    <n v="4.354166666666667"/>
    <x v="0"/>
  </r>
  <r>
    <x v="9"/>
    <x v="19"/>
    <x v="214"/>
    <x v="43"/>
    <x v="80"/>
    <x v="2"/>
    <x v="1"/>
    <n v="1359"/>
    <n v="113.25"/>
    <n v="124.575"/>
    <n v="10.38125"/>
    <x v="0"/>
  </r>
  <r>
    <x v="9"/>
    <x v="19"/>
    <x v="215"/>
    <x v="43"/>
    <x v="57"/>
    <x v="0"/>
    <x v="0"/>
    <n v="1000"/>
    <n v="83.333333333333329"/>
    <n v="91.666666666666657"/>
    <n v="7.6388888888888884"/>
    <x v="0"/>
  </r>
  <r>
    <x v="9"/>
    <x v="19"/>
    <x v="216"/>
    <x v="43"/>
    <x v="76"/>
    <x v="0"/>
    <x v="0"/>
    <n v="1003"/>
    <n v="83.583333333333329"/>
    <n v="91.941666666666663"/>
    <n v="7.6618055555555555"/>
    <x v="0"/>
  </r>
  <r>
    <x v="9"/>
    <x v="19"/>
    <x v="217"/>
    <x v="43"/>
    <x v="32"/>
    <x v="2"/>
    <x v="1"/>
    <n v="494"/>
    <n v="41.166666666666664"/>
    <n v="45.283333333333331"/>
    <n v="3.7736111111111108"/>
    <x v="0"/>
  </r>
  <r>
    <x v="9"/>
    <x v="19"/>
    <x v="218"/>
    <x v="48"/>
    <x v="48"/>
    <x v="0"/>
    <x v="0"/>
    <n v="474"/>
    <n v="39.5"/>
    <n v="43.45"/>
    <n v="3.6208333333333336"/>
    <x v="0"/>
  </r>
  <r>
    <x v="9"/>
    <x v="19"/>
    <x v="218"/>
    <x v="43"/>
    <x v="48"/>
    <x v="0"/>
    <x v="0"/>
    <n v="646"/>
    <n v="53.833333333333336"/>
    <n v="59.216666666666669"/>
    <n v="4.9347222222222227"/>
    <x v="0"/>
  </r>
  <r>
    <x v="9"/>
    <x v="19"/>
    <x v="219"/>
    <x v="43"/>
    <x v="2"/>
    <x v="0"/>
    <x v="0"/>
    <n v="1640"/>
    <n v="136.66666666666666"/>
    <n v="150.33333333333331"/>
    <n v="12.527777777777777"/>
    <x v="0"/>
  </r>
  <r>
    <x v="9"/>
    <x v="19"/>
    <x v="220"/>
    <x v="43"/>
    <x v="72"/>
    <x v="2"/>
    <x v="1"/>
    <n v="321"/>
    <n v="26.75"/>
    <n v="29.425000000000001"/>
    <n v="2.4520833333333334"/>
    <x v="0"/>
  </r>
  <r>
    <x v="9"/>
    <x v="19"/>
    <x v="221"/>
    <x v="43"/>
    <x v="0"/>
    <x v="0"/>
    <x v="0"/>
    <n v="11738"/>
    <n v="978.16666666666663"/>
    <n v="1075.9833333333333"/>
    <n v="89.665277777777774"/>
    <x v="0"/>
  </r>
  <r>
    <x v="9"/>
    <x v="19"/>
    <x v="222"/>
    <x v="43"/>
    <x v="48"/>
    <x v="0"/>
    <x v="0"/>
    <n v="905"/>
    <n v="75.416666666666671"/>
    <n v="82.958333333333343"/>
    <n v="6.9131944444444455"/>
    <x v="0"/>
  </r>
  <r>
    <x v="9"/>
    <x v="19"/>
    <x v="223"/>
    <x v="43"/>
    <x v="76"/>
    <x v="0"/>
    <x v="0"/>
    <n v="1510"/>
    <n v="125.83333333333333"/>
    <n v="138.41666666666666"/>
    <n v="11.534722222222221"/>
    <x v="0"/>
  </r>
  <r>
    <x v="9"/>
    <x v="19"/>
    <x v="224"/>
    <x v="43"/>
    <x v="4"/>
    <x v="0"/>
    <x v="0"/>
    <n v="3269"/>
    <n v="272.41666666666669"/>
    <n v="299.65833333333336"/>
    <n v="24.97152777777778"/>
    <x v="0"/>
  </r>
  <r>
    <x v="9"/>
    <x v="19"/>
    <x v="225"/>
    <x v="43"/>
    <x v="36"/>
    <x v="0"/>
    <x v="0"/>
    <n v="711"/>
    <n v="59.25"/>
    <n v="65.174999999999997"/>
    <n v="5.4312499999999995"/>
    <x v="0"/>
  </r>
  <r>
    <x v="9"/>
    <x v="19"/>
    <x v="226"/>
    <x v="43"/>
    <x v="78"/>
    <x v="2"/>
    <x v="1"/>
    <n v="392"/>
    <n v="32.666666666666664"/>
    <n v="35.93333333333333"/>
    <n v="2.994444444444444"/>
    <x v="0"/>
  </r>
  <r>
    <x v="9"/>
    <x v="20"/>
    <x v="227"/>
    <x v="49"/>
    <x v="45"/>
    <x v="0"/>
    <x v="0"/>
    <n v="501"/>
    <n v="41.75"/>
    <n v="45.924999999999997"/>
    <n v="3.8270833333333329"/>
    <x v="0"/>
  </r>
  <r>
    <x v="9"/>
    <x v="20"/>
    <x v="228"/>
    <x v="49"/>
    <x v="55"/>
    <x v="0"/>
    <x v="0"/>
    <n v="2239"/>
    <n v="186.58333333333334"/>
    <n v="205.24166666666667"/>
    <n v="17.103472222222223"/>
    <x v="0"/>
  </r>
  <r>
    <x v="9"/>
    <x v="20"/>
    <x v="229"/>
    <x v="49"/>
    <x v="12"/>
    <x v="0"/>
    <x v="0"/>
    <n v="1651"/>
    <n v="137.58333333333334"/>
    <n v="151.34166666666667"/>
    <n v="12.611805555555556"/>
    <x v="0"/>
  </r>
  <r>
    <x v="9"/>
    <x v="20"/>
    <x v="230"/>
    <x v="49"/>
    <x v="49"/>
    <x v="0"/>
    <x v="0"/>
    <n v="535"/>
    <n v="44.583333333333336"/>
    <n v="49.041666666666671"/>
    <n v="4.0868055555555562"/>
    <x v="0"/>
  </r>
  <r>
    <x v="9"/>
    <x v="20"/>
    <x v="231"/>
    <x v="49"/>
    <x v="9"/>
    <x v="0"/>
    <x v="0"/>
    <n v="1404"/>
    <n v="117"/>
    <n v="128.69999999999999"/>
    <n v="10.725"/>
    <x v="0"/>
  </r>
  <r>
    <x v="9"/>
    <x v="20"/>
    <x v="232"/>
    <x v="49"/>
    <x v="42"/>
    <x v="0"/>
    <x v="0"/>
    <n v="579"/>
    <n v="48.25"/>
    <n v="53.075000000000003"/>
    <n v="4.4229166666666666"/>
    <x v="0"/>
  </r>
  <r>
    <x v="9"/>
    <x v="20"/>
    <x v="233"/>
    <x v="49"/>
    <x v="49"/>
    <x v="0"/>
    <x v="0"/>
    <n v="1266"/>
    <n v="105.5"/>
    <n v="116.05"/>
    <n v="9.6708333333333325"/>
    <x v="0"/>
  </r>
  <r>
    <x v="9"/>
    <x v="20"/>
    <x v="234"/>
    <x v="49"/>
    <x v="0"/>
    <x v="0"/>
    <x v="0"/>
    <n v="10744"/>
    <n v="895.33333333333337"/>
    <n v="984.86666666666667"/>
    <n v="82.072222222222223"/>
    <x v="0"/>
  </r>
  <r>
    <x v="10"/>
    <x v="21"/>
    <x v="235"/>
    <x v="50"/>
    <x v="0"/>
    <x v="0"/>
    <x v="0"/>
    <n v="6776"/>
    <n v="564.66666666666663"/>
    <n v="621.13333333333333"/>
    <n v="51.761111111111113"/>
    <x v="0"/>
  </r>
  <r>
    <x v="10"/>
    <x v="21"/>
    <x v="236"/>
    <x v="50"/>
    <x v="74"/>
    <x v="0"/>
    <x v="0"/>
    <n v="1102"/>
    <n v="91.833333333333329"/>
    <n v="101.01666666666667"/>
    <n v="8.4180555555555561"/>
    <x v="0"/>
  </r>
  <r>
    <x v="10"/>
    <x v="21"/>
    <x v="237"/>
    <x v="50"/>
    <x v="57"/>
    <x v="0"/>
    <x v="0"/>
    <n v="2093"/>
    <n v="174.41666666666666"/>
    <n v="191.85833333333332"/>
    <n v="15.988194444444444"/>
    <x v="0"/>
  </r>
  <r>
    <x v="10"/>
    <x v="21"/>
    <x v="238"/>
    <x v="50"/>
    <x v="2"/>
    <x v="0"/>
    <x v="0"/>
    <n v="595"/>
    <n v="49.583333333333336"/>
    <n v="54.541666666666671"/>
    <n v="4.5451388888888893"/>
    <x v="0"/>
  </r>
  <r>
    <x v="10"/>
    <x v="21"/>
    <x v="239"/>
    <x v="50"/>
    <x v="74"/>
    <x v="0"/>
    <x v="0"/>
    <n v="158"/>
    <n v="13.166666666666666"/>
    <n v="14.483333333333333"/>
    <n v="1.2069444444444444"/>
    <x v="0"/>
  </r>
  <r>
    <x v="10"/>
    <x v="21"/>
    <x v="240"/>
    <x v="50"/>
    <x v="76"/>
    <x v="0"/>
    <x v="0"/>
    <n v="1289"/>
    <n v="107.41666666666667"/>
    <n v="118.15833333333333"/>
    <n v="9.8465277777777782"/>
    <x v="0"/>
  </r>
  <r>
    <x v="10"/>
    <x v="21"/>
    <x v="241"/>
    <x v="50"/>
    <x v="13"/>
    <x v="0"/>
    <x v="0"/>
    <n v="1392"/>
    <n v="116"/>
    <n v="127.6"/>
    <n v="10.633333333333333"/>
    <x v="0"/>
  </r>
  <r>
    <x v="10"/>
    <x v="21"/>
    <x v="241"/>
    <x v="51"/>
    <x v="13"/>
    <x v="0"/>
    <x v="0"/>
    <n v="279"/>
    <n v="23.25"/>
    <n v="25.574999999999999"/>
    <n v="2.1312500000000001"/>
    <x v="0"/>
  </r>
  <r>
    <x v="10"/>
    <x v="21"/>
    <x v="242"/>
    <x v="50"/>
    <x v="6"/>
    <x v="0"/>
    <x v="0"/>
    <n v="1494"/>
    <n v="124.5"/>
    <n v="136.94999999999999"/>
    <n v="11.4125"/>
    <x v="0"/>
  </r>
  <r>
    <x v="10"/>
    <x v="21"/>
    <x v="243"/>
    <x v="50"/>
    <x v="48"/>
    <x v="0"/>
    <x v="0"/>
    <n v="459"/>
    <n v="38.25"/>
    <n v="42.075000000000003"/>
    <n v="3.5062500000000001"/>
    <x v="0"/>
  </r>
  <r>
    <x v="10"/>
    <x v="21"/>
    <x v="244"/>
    <x v="50"/>
    <x v="79"/>
    <x v="0"/>
    <x v="0"/>
    <n v="493"/>
    <n v="41.083333333333336"/>
    <n v="45.19166666666667"/>
    <n v="3.7659722222222225"/>
    <x v="0"/>
  </r>
  <r>
    <x v="10"/>
    <x v="21"/>
    <x v="245"/>
    <x v="50"/>
    <x v="12"/>
    <x v="0"/>
    <x v="0"/>
    <n v="2026"/>
    <n v="168.83333333333334"/>
    <n v="185.71666666666667"/>
    <n v="15.47638888888889"/>
    <x v="0"/>
  </r>
  <r>
    <x v="10"/>
    <x v="22"/>
    <x v="246"/>
    <x v="52"/>
    <x v="2"/>
    <x v="0"/>
    <x v="0"/>
    <n v="359"/>
    <n v="29.916666666666668"/>
    <n v="32.908333333333331"/>
    <n v="2.7423611111111108"/>
    <x v="0"/>
  </r>
  <r>
    <x v="10"/>
    <x v="22"/>
    <x v="247"/>
    <x v="52"/>
    <x v="81"/>
    <x v="0"/>
    <x v="0"/>
    <n v="1458"/>
    <n v="121.5"/>
    <n v="133.65"/>
    <n v="11.137500000000001"/>
    <x v="0"/>
  </r>
  <r>
    <x v="10"/>
    <x v="22"/>
    <x v="248"/>
    <x v="52"/>
    <x v="55"/>
    <x v="0"/>
    <x v="0"/>
    <n v="185"/>
    <n v="15.416666666666666"/>
    <n v="16.958333333333332"/>
    <n v="1.4131944444444444"/>
    <x v="0"/>
  </r>
  <r>
    <x v="10"/>
    <x v="22"/>
    <x v="249"/>
    <x v="45"/>
    <x v="23"/>
    <x v="0"/>
    <x v="0"/>
    <n v="147"/>
    <n v="12.25"/>
    <n v="13.475"/>
    <n v="1.1229166666666666"/>
    <x v="0"/>
  </r>
  <r>
    <x v="10"/>
    <x v="22"/>
    <x v="250"/>
    <x v="52"/>
    <x v="49"/>
    <x v="0"/>
    <x v="0"/>
    <n v="335"/>
    <n v="27.916666666666668"/>
    <n v="30.708333333333336"/>
    <n v="2.5590277777777781"/>
    <x v="0"/>
  </r>
  <r>
    <x v="10"/>
    <x v="22"/>
    <x v="251"/>
    <x v="52"/>
    <x v="24"/>
    <x v="2"/>
    <x v="1"/>
    <n v="310"/>
    <n v="25.833333333333332"/>
    <n v="28.416666666666664"/>
    <n v="2.3680555555555554"/>
    <x v="0"/>
  </r>
  <r>
    <x v="10"/>
    <x v="22"/>
    <x v="252"/>
    <x v="52"/>
    <x v="76"/>
    <x v="0"/>
    <x v="0"/>
    <n v="523"/>
    <n v="43.583333333333336"/>
    <n v="47.94166666666667"/>
    <n v="3.995138888888889"/>
    <x v="0"/>
  </r>
  <r>
    <x v="10"/>
    <x v="22"/>
    <x v="253"/>
    <x v="52"/>
    <x v="51"/>
    <x v="0"/>
    <x v="0"/>
    <n v="2006"/>
    <n v="167.16666666666666"/>
    <n v="183.88333333333333"/>
    <n v="15.323611111111111"/>
    <x v="0"/>
  </r>
  <r>
    <x v="10"/>
    <x v="22"/>
    <x v="254"/>
    <x v="52"/>
    <x v="22"/>
    <x v="0"/>
    <x v="0"/>
    <n v="329"/>
    <n v="27.416666666666668"/>
    <n v="30.158333333333335"/>
    <n v="2.5131944444444447"/>
    <x v="0"/>
  </r>
  <r>
    <x v="10"/>
    <x v="22"/>
    <x v="255"/>
    <x v="52"/>
    <x v="55"/>
    <x v="0"/>
    <x v="0"/>
    <n v="2470"/>
    <n v="205.83333333333334"/>
    <n v="226.41666666666669"/>
    <n v="18.868055555555557"/>
    <x v="0"/>
  </r>
  <r>
    <x v="10"/>
    <x v="22"/>
    <x v="256"/>
    <x v="52"/>
    <x v="74"/>
    <x v="0"/>
    <x v="0"/>
    <n v="1074"/>
    <n v="89.5"/>
    <n v="98.45"/>
    <n v="8.2041666666666675"/>
    <x v="0"/>
  </r>
  <r>
    <x v="10"/>
    <x v="22"/>
    <x v="257"/>
    <x v="52"/>
    <x v="0"/>
    <x v="0"/>
    <x v="0"/>
    <n v="17232"/>
    <n v="1436"/>
    <n v="1579.6"/>
    <n v="131.63333333333333"/>
    <x v="0"/>
  </r>
  <r>
    <x v="10"/>
    <x v="22"/>
    <x v="258"/>
    <x v="51"/>
    <x v="58"/>
    <x v="0"/>
    <x v="0"/>
    <n v="152"/>
    <n v="12.666666666666666"/>
    <n v="13.933333333333334"/>
    <n v="1.1611111111111112"/>
    <x v="0"/>
  </r>
  <r>
    <x v="10"/>
    <x v="22"/>
    <x v="258"/>
    <x v="52"/>
    <x v="58"/>
    <x v="0"/>
    <x v="0"/>
    <n v="1885"/>
    <n v="157.08333333333334"/>
    <n v="172.79166666666669"/>
    <n v="14.399305555555557"/>
    <x v="0"/>
  </r>
  <r>
    <x v="10"/>
    <x v="22"/>
    <x v="259"/>
    <x v="51"/>
    <x v="53"/>
    <x v="2"/>
    <x v="1"/>
    <n v="183"/>
    <n v="15.25"/>
    <n v="16.774999999999999"/>
    <n v="1.3979166666666665"/>
    <x v="0"/>
  </r>
  <r>
    <x v="10"/>
    <x v="22"/>
    <x v="260"/>
    <x v="52"/>
    <x v="34"/>
    <x v="2"/>
    <x v="1"/>
    <n v="421"/>
    <n v="35.083333333333336"/>
    <n v="38.591666666666669"/>
    <n v="3.2159722222222222"/>
    <x v="0"/>
  </r>
  <r>
    <x v="10"/>
    <x v="22"/>
    <x v="261"/>
    <x v="51"/>
    <x v="42"/>
    <x v="0"/>
    <x v="0"/>
    <n v="1558"/>
    <n v="129.83333333333334"/>
    <n v="142.81666666666666"/>
    <n v="11.901388888888889"/>
    <x v="0"/>
  </r>
  <r>
    <x v="10"/>
    <x v="22"/>
    <x v="261"/>
    <x v="52"/>
    <x v="42"/>
    <x v="0"/>
    <x v="0"/>
    <n v="312"/>
    <n v="26"/>
    <n v="28.6"/>
    <n v="2.3833333333333333"/>
    <x v="0"/>
  </r>
  <r>
    <x v="10"/>
    <x v="22"/>
    <x v="262"/>
    <x v="52"/>
    <x v="13"/>
    <x v="0"/>
    <x v="0"/>
    <n v="529"/>
    <n v="44.083333333333336"/>
    <n v="48.491666666666667"/>
    <n v="4.040972222222222"/>
    <x v="0"/>
  </r>
  <r>
    <x v="10"/>
    <x v="22"/>
    <x v="263"/>
    <x v="52"/>
    <x v="36"/>
    <x v="0"/>
    <x v="0"/>
    <n v="801"/>
    <n v="66.75"/>
    <n v="73.424999999999997"/>
    <n v="6.1187499999999995"/>
    <x v="0"/>
  </r>
  <r>
    <x v="10"/>
    <x v="22"/>
    <x v="264"/>
    <x v="52"/>
    <x v="4"/>
    <x v="0"/>
    <x v="0"/>
    <n v="967"/>
    <n v="80.583333333333329"/>
    <n v="88.641666666666666"/>
    <n v="7.3868055555555552"/>
    <x v="0"/>
  </r>
  <r>
    <x v="10"/>
    <x v="23"/>
    <x v="265"/>
    <x v="52"/>
    <x v="65"/>
    <x v="2"/>
    <x v="1"/>
    <n v="720"/>
    <n v="60"/>
    <n v="66"/>
    <n v="5.5"/>
    <x v="0"/>
  </r>
  <r>
    <x v="10"/>
    <x v="23"/>
    <x v="266"/>
    <x v="52"/>
    <x v="72"/>
    <x v="2"/>
    <x v="1"/>
    <n v="462"/>
    <n v="38.5"/>
    <n v="42.35"/>
    <n v="3.5291666666666668"/>
    <x v="0"/>
  </r>
  <r>
    <x v="10"/>
    <x v="23"/>
    <x v="267"/>
    <x v="52"/>
    <x v="60"/>
    <x v="2"/>
    <x v="1"/>
    <n v="461"/>
    <n v="38.416666666666664"/>
    <n v="42.258333333333333"/>
    <n v="3.5215277777777776"/>
    <x v="0"/>
  </r>
  <r>
    <x v="10"/>
    <x v="23"/>
    <x v="268"/>
    <x v="52"/>
    <x v="82"/>
    <x v="2"/>
    <x v="1"/>
    <n v="444"/>
    <n v="37"/>
    <n v="40.700000000000003"/>
    <n v="3.3916666666666671"/>
    <x v="0"/>
  </r>
  <r>
    <x v="10"/>
    <x v="23"/>
    <x v="269"/>
    <x v="48"/>
    <x v="24"/>
    <x v="2"/>
    <x v="1"/>
    <n v="79"/>
    <n v="6.583333333333333"/>
    <n v="7.2416666666666663"/>
    <n v="0.60347222222222219"/>
    <x v="0"/>
  </r>
  <r>
    <x v="10"/>
    <x v="23"/>
    <x v="269"/>
    <x v="51"/>
    <x v="24"/>
    <x v="2"/>
    <x v="1"/>
    <n v="99"/>
    <n v="8.25"/>
    <n v="9.0749999999999993"/>
    <n v="0.75624999999999998"/>
    <x v="0"/>
  </r>
  <r>
    <x v="10"/>
    <x v="23"/>
    <x v="269"/>
    <x v="52"/>
    <x v="24"/>
    <x v="2"/>
    <x v="1"/>
    <n v="1464"/>
    <n v="122"/>
    <n v="134.19999999999999"/>
    <n v="11.183333333333332"/>
    <x v="0"/>
  </r>
  <r>
    <x v="10"/>
    <x v="24"/>
    <x v="270"/>
    <x v="51"/>
    <x v="58"/>
    <x v="0"/>
    <x v="0"/>
    <n v="683"/>
    <n v="56.916666666666664"/>
    <n v="62.608333333333334"/>
    <n v="5.2173611111111109"/>
    <x v="0"/>
  </r>
  <r>
    <x v="10"/>
    <x v="24"/>
    <x v="271"/>
    <x v="51"/>
    <x v="72"/>
    <x v="2"/>
    <x v="1"/>
    <n v="157"/>
    <n v="13.083333333333334"/>
    <n v="14.391666666666667"/>
    <n v="1.1993055555555556"/>
    <x v="0"/>
  </r>
  <r>
    <x v="10"/>
    <x v="24"/>
    <x v="271"/>
    <x v="52"/>
    <x v="72"/>
    <x v="2"/>
    <x v="1"/>
    <n v="156"/>
    <n v="13"/>
    <n v="14.3"/>
    <n v="1.1916666666666667"/>
    <x v="0"/>
  </r>
  <r>
    <x v="10"/>
    <x v="24"/>
    <x v="272"/>
    <x v="51"/>
    <x v="53"/>
    <x v="2"/>
    <x v="1"/>
    <n v="181"/>
    <n v="15.083333333333334"/>
    <n v="16.591666666666669"/>
    <n v="1.382638888888889"/>
    <x v="0"/>
  </r>
  <r>
    <x v="10"/>
    <x v="24"/>
    <x v="273"/>
    <x v="51"/>
    <x v="0"/>
    <x v="0"/>
    <x v="0"/>
    <n v="6482"/>
    <n v="540.16666666666663"/>
    <n v="594.18333333333328"/>
    <n v="49.515277777777776"/>
    <x v="0"/>
  </r>
  <r>
    <x v="10"/>
    <x v="24"/>
    <x v="274"/>
    <x v="51"/>
    <x v="42"/>
    <x v="0"/>
    <x v="0"/>
    <n v="1754"/>
    <n v="146.16666666666666"/>
    <n v="160.78333333333333"/>
    <n v="13.39861111111111"/>
    <x v="0"/>
  </r>
  <r>
    <x v="10"/>
    <x v="24"/>
    <x v="274"/>
    <x v="52"/>
    <x v="42"/>
    <x v="0"/>
    <x v="0"/>
    <n v="391"/>
    <n v="32.583333333333336"/>
    <n v="35.841666666666669"/>
    <n v="2.9868055555555557"/>
    <x v="0"/>
  </r>
  <r>
    <x v="10"/>
    <x v="25"/>
    <x v="275"/>
    <x v="52"/>
    <x v="83"/>
    <x v="1"/>
    <x v="1"/>
    <n v="461"/>
    <n v="38.416666666666664"/>
    <n v="42.258333333333333"/>
    <n v="3.5215277777777776"/>
    <x v="0"/>
  </r>
  <r>
    <x v="10"/>
    <x v="25"/>
    <x v="276"/>
    <x v="52"/>
    <x v="84"/>
    <x v="1"/>
    <x v="1"/>
    <n v="1785"/>
    <n v="148.75"/>
    <n v="163.625"/>
    <n v="13.635416666666666"/>
    <x v="0"/>
  </r>
  <r>
    <x v="10"/>
    <x v="25"/>
    <x v="277"/>
    <x v="52"/>
    <x v="85"/>
    <x v="1"/>
    <x v="1"/>
    <n v="2620"/>
    <n v="218.33333333333334"/>
    <n v="240.16666666666669"/>
    <n v="20.013888888888889"/>
    <x v="0"/>
  </r>
  <r>
    <x v="11"/>
    <x v="26"/>
    <x v="278"/>
    <x v="53"/>
    <x v="0"/>
    <x v="0"/>
    <x v="0"/>
    <n v="6610"/>
    <n v="550.83333333333337"/>
    <n v="605.91666666666674"/>
    <n v="50.493055555555564"/>
    <x v="0"/>
  </r>
  <r>
    <x v="11"/>
    <x v="26"/>
    <x v="279"/>
    <x v="53"/>
    <x v="27"/>
    <x v="0"/>
    <x v="0"/>
    <n v="355"/>
    <n v="29.583333333333332"/>
    <n v="32.541666666666664"/>
    <n v="2.7118055555555554"/>
    <x v="0"/>
  </r>
  <r>
    <x v="11"/>
    <x v="26"/>
    <x v="280"/>
    <x v="53"/>
    <x v="12"/>
    <x v="0"/>
    <x v="0"/>
    <n v="155"/>
    <n v="12.916666666666666"/>
    <n v="14.208333333333332"/>
    <n v="1.1840277777777777"/>
    <x v="0"/>
  </r>
  <r>
    <x v="11"/>
    <x v="26"/>
    <x v="281"/>
    <x v="53"/>
    <x v="18"/>
    <x v="0"/>
    <x v="0"/>
    <n v="394"/>
    <n v="32.833333333333336"/>
    <n v="36.116666666666667"/>
    <n v="3.0097222222222224"/>
    <x v="0"/>
  </r>
  <r>
    <x v="11"/>
    <x v="26"/>
    <x v="281"/>
    <x v="54"/>
    <x v="18"/>
    <x v="0"/>
    <x v="0"/>
    <n v="139"/>
    <n v="11.583333333333334"/>
    <n v="12.741666666666667"/>
    <n v="1.0618055555555557"/>
    <x v="0"/>
  </r>
  <r>
    <x v="11"/>
    <x v="26"/>
    <x v="282"/>
    <x v="53"/>
    <x v="35"/>
    <x v="2"/>
    <x v="1"/>
    <n v="149"/>
    <n v="12.416666666666666"/>
    <n v="13.658333333333333"/>
    <n v="1.1381944444444445"/>
    <x v="0"/>
  </r>
  <r>
    <x v="11"/>
    <x v="26"/>
    <x v="283"/>
    <x v="53"/>
    <x v="1"/>
    <x v="0"/>
    <x v="0"/>
    <n v="523"/>
    <n v="43.583333333333336"/>
    <n v="47.94166666666667"/>
    <n v="3.995138888888889"/>
    <x v="0"/>
  </r>
  <r>
    <x v="11"/>
    <x v="26"/>
    <x v="284"/>
    <x v="53"/>
    <x v="2"/>
    <x v="0"/>
    <x v="0"/>
    <n v="141"/>
    <n v="11.75"/>
    <n v="12.925000000000001"/>
    <n v="1.0770833333333334"/>
    <x v="0"/>
  </r>
  <r>
    <x v="11"/>
    <x v="26"/>
    <x v="285"/>
    <x v="53"/>
    <x v="76"/>
    <x v="0"/>
    <x v="0"/>
    <n v="278"/>
    <n v="23.166666666666668"/>
    <n v="25.483333333333334"/>
    <n v="2.1236111111111113"/>
    <x v="0"/>
  </r>
  <r>
    <x v="11"/>
    <x v="26"/>
    <x v="286"/>
    <x v="53"/>
    <x v="49"/>
    <x v="0"/>
    <x v="0"/>
    <n v="1229"/>
    <n v="102.41666666666667"/>
    <n v="112.65833333333333"/>
    <n v="9.3881944444444443"/>
    <x v="0"/>
  </r>
  <r>
    <x v="11"/>
    <x v="26"/>
    <x v="286"/>
    <x v="55"/>
    <x v="49"/>
    <x v="0"/>
    <x v="0"/>
    <n v="157"/>
    <n v="13.083333333333334"/>
    <n v="14.391666666666667"/>
    <n v="1.1993055555555556"/>
    <x v="0"/>
  </r>
  <r>
    <x v="11"/>
    <x v="26"/>
    <x v="287"/>
    <x v="53"/>
    <x v="66"/>
    <x v="0"/>
    <x v="0"/>
    <n v="861"/>
    <n v="71.75"/>
    <n v="78.924999999999997"/>
    <n v="6.5770833333333334"/>
    <x v="0"/>
  </r>
  <r>
    <x v="11"/>
    <x v="26"/>
    <x v="288"/>
    <x v="53"/>
    <x v="48"/>
    <x v="0"/>
    <x v="0"/>
    <n v="118"/>
    <n v="9.8333333333333339"/>
    <n v="10.816666666666666"/>
    <n v="0.90138888888888891"/>
    <x v="0"/>
  </r>
  <r>
    <x v="11"/>
    <x v="26"/>
    <x v="289"/>
    <x v="53"/>
    <x v="77"/>
    <x v="0"/>
    <x v="0"/>
    <n v="762"/>
    <n v="63.5"/>
    <n v="69.849999999999994"/>
    <n v="5.8208333333333329"/>
    <x v="0"/>
  </r>
  <r>
    <x v="11"/>
    <x v="26"/>
    <x v="290"/>
    <x v="56"/>
    <x v="6"/>
    <x v="0"/>
    <x v="0"/>
    <n v="158"/>
    <n v="13.166666666666666"/>
    <n v="14.483333333333333"/>
    <n v="1.2069444444444444"/>
    <x v="0"/>
  </r>
  <r>
    <x v="11"/>
    <x v="26"/>
    <x v="290"/>
    <x v="53"/>
    <x v="6"/>
    <x v="0"/>
    <x v="0"/>
    <n v="91"/>
    <n v="7.583333333333333"/>
    <n v="8.3416666666666668"/>
    <n v="0.69513888888888886"/>
    <x v="0"/>
  </r>
  <r>
    <x v="11"/>
    <x v="26"/>
    <x v="291"/>
    <x v="53"/>
    <x v="62"/>
    <x v="2"/>
    <x v="1"/>
    <n v="478"/>
    <n v="39.833333333333336"/>
    <n v="43.81666666666667"/>
    <n v="3.651388888888889"/>
    <x v="0"/>
  </r>
  <r>
    <x v="11"/>
    <x v="26"/>
    <x v="291"/>
    <x v="55"/>
    <x v="62"/>
    <x v="2"/>
    <x v="1"/>
    <n v="157"/>
    <n v="13.083333333333334"/>
    <n v="14.391666666666667"/>
    <n v="1.1993055555555556"/>
    <x v="0"/>
  </r>
  <r>
    <x v="11"/>
    <x v="26"/>
    <x v="291"/>
    <x v="57"/>
    <x v="62"/>
    <x v="2"/>
    <x v="1"/>
    <n v="123"/>
    <n v="10.25"/>
    <n v="11.275"/>
    <n v="0.93958333333333333"/>
    <x v="0"/>
  </r>
  <r>
    <x v="11"/>
    <x v="26"/>
    <x v="292"/>
    <x v="53"/>
    <x v="2"/>
    <x v="0"/>
    <x v="0"/>
    <n v="993"/>
    <n v="82.75"/>
    <n v="91.025000000000006"/>
    <n v="7.5854166666666671"/>
    <x v="0"/>
  </r>
  <r>
    <x v="11"/>
    <x v="26"/>
    <x v="292"/>
    <x v="55"/>
    <x v="2"/>
    <x v="0"/>
    <x v="0"/>
    <n v="104"/>
    <n v="8.6666666666666661"/>
    <n v="9.5333333333333332"/>
    <n v="0.7944444444444444"/>
    <x v="0"/>
  </r>
  <r>
    <x v="11"/>
    <x v="26"/>
    <x v="293"/>
    <x v="53"/>
    <x v="74"/>
    <x v="0"/>
    <x v="0"/>
    <n v="883"/>
    <n v="73.583333333333329"/>
    <n v="80.941666666666663"/>
    <n v="6.7451388888888886"/>
    <x v="0"/>
  </r>
  <r>
    <x v="11"/>
    <x v="26"/>
    <x v="294"/>
    <x v="53"/>
    <x v="23"/>
    <x v="0"/>
    <x v="0"/>
    <n v="85"/>
    <n v="7.083333333333333"/>
    <n v="7.7916666666666661"/>
    <n v="0.64930555555555547"/>
    <x v="0"/>
  </r>
  <r>
    <x v="11"/>
    <x v="27"/>
    <x v="295"/>
    <x v="58"/>
    <x v="86"/>
    <x v="2"/>
    <x v="1"/>
    <n v="494"/>
    <n v="41.166666666666664"/>
    <n v="45.283333333333331"/>
    <n v="3.7736111111111108"/>
    <x v="0"/>
  </r>
  <r>
    <x v="11"/>
    <x v="27"/>
    <x v="296"/>
    <x v="58"/>
    <x v="60"/>
    <x v="2"/>
    <x v="1"/>
    <n v="565"/>
    <n v="47.083333333333336"/>
    <n v="51.791666666666671"/>
    <n v="4.3159722222222223"/>
    <x v="0"/>
  </r>
  <r>
    <x v="11"/>
    <x v="27"/>
    <x v="297"/>
    <x v="58"/>
    <x v="87"/>
    <x v="2"/>
    <x v="1"/>
    <n v="446"/>
    <n v="37.166666666666664"/>
    <n v="40.883333333333333"/>
    <n v="3.4069444444444446"/>
    <x v="0"/>
  </r>
  <r>
    <x v="11"/>
    <x v="27"/>
    <x v="298"/>
    <x v="58"/>
    <x v="88"/>
    <x v="2"/>
    <x v="1"/>
    <n v="2450"/>
    <n v="204.16666666666666"/>
    <n v="224.58333333333331"/>
    <n v="18.715277777777775"/>
    <x v="0"/>
  </r>
  <r>
    <x v="11"/>
    <x v="27"/>
    <x v="299"/>
    <x v="58"/>
    <x v="72"/>
    <x v="2"/>
    <x v="1"/>
    <n v="449"/>
    <n v="37.416666666666664"/>
    <n v="41.158333333333331"/>
    <n v="3.4298611111111108"/>
    <x v="0"/>
  </r>
  <r>
    <x v="11"/>
    <x v="28"/>
    <x v="300"/>
    <x v="58"/>
    <x v="39"/>
    <x v="2"/>
    <x v="1"/>
    <n v="403"/>
    <n v="33.583333333333336"/>
    <n v="36.94166666666667"/>
    <n v="3.0784722222222225"/>
    <x v="0"/>
  </r>
  <r>
    <x v="11"/>
    <x v="28"/>
    <x v="301"/>
    <x v="58"/>
    <x v="69"/>
    <x v="2"/>
    <x v="1"/>
    <n v="188"/>
    <n v="15.666666666666666"/>
    <n v="17.233333333333334"/>
    <n v="1.4361111111111111"/>
    <x v="0"/>
  </r>
  <r>
    <x v="11"/>
    <x v="28"/>
    <x v="302"/>
    <x v="58"/>
    <x v="67"/>
    <x v="2"/>
    <x v="1"/>
    <n v="157"/>
    <n v="13.083333333333334"/>
    <n v="14.391666666666667"/>
    <n v="1.1993055555555556"/>
    <x v="0"/>
  </r>
  <r>
    <x v="11"/>
    <x v="28"/>
    <x v="303"/>
    <x v="58"/>
    <x v="4"/>
    <x v="0"/>
    <x v="0"/>
    <n v="5572"/>
    <n v="464.33333333333331"/>
    <n v="510.76666666666665"/>
    <n v="42.56388888888889"/>
    <x v="0"/>
  </r>
  <r>
    <x v="11"/>
    <x v="28"/>
    <x v="304"/>
    <x v="58"/>
    <x v="89"/>
    <x v="2"/>
    <x v="1"/>
    <n v="755"/>
    <n v="62.916666666666664"/>
    <n v="69.208333333333329"/>
    <n v="5.7673611111111107"/>
    <x v="0"/>
  </r>
  <r>
    <x v="11"/>
    <x v="28"/>
    <x v="305"/>
    <x v="58"/>
    <x v="70"/>
    <x v="2"/>
    <x v="1"/>
    <n v="505"/>
    <n v="42.083333333333336"/>
    <n v="46.291666666666671"/>
    <n v="3.8576388888888893"/>
    <x v="0"/>
  </r>
  <r>
    <x v="11"/>
    <x v="28"/>
    <x v="306"/>
    <x v="58"/>
    <x v="90"/>
    <x v="2"/>
    <x v="1"/>
    <n v="1115"/>
    <n v="92.916666666666671"/>
    <n v="102.20833333333334"/>
    <n v="8.5173611111111125"/>
    <x v="0"/>
  </r>
  <r>
    <x v="11"/>
    <x v="28"/>
    <x v="307"/>
    <x v="58"/>
    <x v="24"/>
    <x v="2"/>
    <x v="1"/>
    <n v="980"/>
    <n v="81.666666666666671"/>
    <n v="89.833333333333343"/>
    <n v="7.4861111111111116"/>
    <x v="0"/>
  </r>
  <r>
    <x v="11"/>
    <x v="28"/>
    <x v="308"/>
    <x v="58"/>
    <x v="8"/>
    <x v="0"/>
    <x v="0"/>
    <n v="274"/>
    <n v="22.833333333333332"/>
    <n v="25.116666666666667"/>
    <n v="2.0930555555555554"/>
    <x v="0"/>
  </r>
  <r>
    <x v="11"/>
    <x v="28"/>
    <x v="309"/>
    <x v="58"/>
    <x v="34"/>
    <x v="2"/>
    <x v="1"/>
    <n v="751"/>
    <n v="62.583333333333336"/>
    <n v="68.841666666666669"/>
    <n v="5.7368055555555557"/>
    <x v="0"/>
  </r>
  <r>
    <x v="11"/>
    <x v="28"/>
    <x v="310"/>
    <x v="58"/>
    <x v="31"/>
    <x v="0"/>
    <x v="0"/>
    <n v="183"/>
    <n v="15.25"/>
    <n v="16.774999999999999"/>
    <n v="1.3979166666666665"/>
    <x v="0"/>
  </r>
  <r>
    <x v="11"/>
    <x v="28"/>
    <x v="311"/>
    <x v="58"/>
    <x v="78"/>
    <x v="2"/>
    <x v="1"/>
    <n v="315"/>
    <n v="26.25"/>
    <n v="28.875"/>
    <n v="2.40625"/>
    <x v="0"/>
  </r>
  <r>
    <x v="11"/>
    <x v="28"/>
    <x v="312"/>
    <x v="58"/>
    <x v="22"/>
    <x v="0"/>
    <x v="0"/>
    <n v="862"/>
    <n v="71.833333333333329"/>
    <n v="79.016666666666666"/>
    <n v="6.5847222222222221"/>
    <x v="0"/>
  </r>
  <r>
    <x v="11"/>
    <x v="28"/>
    <x v="313"/>
    <x v="58"/>
    <x v="36"/>
    <x v="0"/>
    <x v="0"/>
    <n v="637"/>
    <n v="53.083333333333336"/>
    <n v="58.391666666666666"/>
    <n v="4.8659722222222221"/>
    <x v="0"/>
  </r>
  <r>
    <x v="11"/>
    <x v="29"/>
    <x v="314"/>
    <x v="58"/>
    <x v="76"/>
    <x v="0"/>
    <x v="0"/>
    <n v="864"/>
    <n v="72"/>
    <n v="79.2"/>
    <n v="6.6000000000000005"/>
    <x v="0"/>
  </r>
  <r>
    <x v="11"/>
    <x v="29"/>
    <x v="315"/>
    <x v="53"/>
    <x v="0"/>
    <x v="0"/>
    <x v="0"/>
    <n v="70"/>
    <n v="5.833333333333333"/>
    <n v="6.4166666666666661"/>
    <n v="0.53472222222222221"/>
    <x v="0"/>
  </r>
  <r>
    <x v="11"/>
    <x v="29"/>
    <x v="315"/>
    <x v="58"/>
    <x v="0"/>
    <x v="0"/>
    <x v="0"/>
    <n v="11855"/>
    <n v="987.91666666666663"/>
    <n v="1086.7083333333333"/>
    <n v="90.559027777777771"/>
    <x v="0"/>
  </r>
  <r>
    <x v="11"/>
    <x v="29"/>
    <x v="316"/>
    <x v="58"/>
    <x v="2"/>
    <x v="0"/>
    <x v="0"/>
    <n v="305"/>
    <n v="25.416666666666668"/>
    <n v="27.958333333333336"/>
    <n v="2.3298611111111112"/>
    <x v="0"/>
  </r>
  <r>
    <x v="11"/>
    <x v="29"/>
    <x v="317"/>
    <x v="58"/>
    <x v="71"/>
    <x v="0"/>
    <x v="0"/>
    <n v="327"/>
    <n v="27.25"/>
    <n v="29.975000000000001"/>
    <n v="2.4979166666666668"/>
    <x v="0"/>
  </r>
  <r>
    <x v="11"/>
    <x v="29"/>
    <x v="318"/>
    <x v="58"/>
    <x v="11"/>
    <x v="0"/>
    <x v="0"/>
    <n v="182"/>
    <n v="15.166666666666666"/>
    <n v="16.683333333333334"/>
    <n v="1.3902777777777777"/>
    <x v="0"/>
  </r>
  <r>
    <x v="11"/>
    <x v="29"/>
    <x v="319"/>
    <x v="57"/>
    <x v="16"/>
    <x v="0"/>
    <x v="0"/>
    <n v="139"/>
    <n v="11.583333333333334"/>
    <n v="12.741666666666667"/>
    <n v="1.0618055555555557"/>
    <x v="0"/>
  </r>
  <r>
    <x v="11"/>
    <x v="29"/>
    <x v="320"/>
    <x v="58"/>
    <x v="36"/>
    <x v="0"/>
    <x v="0"/>
    <n v="518"/>
    <n v="43.166666666666664"/>
    <n v="47.483333333333334"/>
    <n v="3.9569444444444444"/>
    <x v="0"/>
  </r>
  <r>
    <x v="11"/>
    <x v="29"/>
    <x v="321"/>
    <x v="58"/>
    <x v="36"/>
    <x v="0"/>
    <x v="0"/>
    <n v="1674"/>
    <n v="139.5"/>
    <n v="153.44999999999999"/>
    <n v="12.7875"/>
    <x v="0"/>
  </r>
  <r>
    <x v="11"/>
    <x v="29"/>
    <x v="322"/>
    <x v="58"/>
    <x v="58"/>
    <x v="0"/>
    <x v="0"/>
    <n v="257"/>
    <n v="21.416666666666668"/>
    <n v="23.558333333333334"/>
    <n v="1.9631944444444445"/>
    <x v="0"/>
  </r>
  <r>
    <x v="11"/>
    <x v="29"/>
    <x v="323"/>
    <x v="58"/>
    <x v="32"/>
    <x v="2"/>
    <x v="1"/>
    <n v="448"/>
    <n v="37.333333333333336"/>
    <n v="41.06666666666667"/>
    <n v="3.4222222222222225"/>
    <x v="0"/>
  </r>
  <r>
    <x v="11"/>
    <x v="29"/>
    <x v="324"/>
    <x v="58"/>
    <x v="45"/>
    <x v="0"/>
    <x v="0"/>
    <n v="217"/>
    <n v="18.083333333333332"/>
    <n v="19.891666666666666"/>
    <n v="1.6576388888888889"/>
    <x v="0"/>
  </r>
  <r>
    <x v="11"/>
    <x v="29"/>
    <x v="325"/>
    <x v="58"/>
    <x v="36"/>
    <x v="0"/>
    <x v="0"/>
    <n v="184"/>
    <n v="15.333333333333334"/>
    <n v="16.866666666666667"/>
    <n v="1.4055555555555557"/>
    <x v="0"/>
  </r>
  <r>
    <x v="11"/>
    <x v="29"/>
    <x v="325"/>
    <x v="57"/>
    <x v="36"/>
    <x v="0"/>
    <x v="0"/>
    <n v="116"/>
    <n v="9.6666666666666661"/>
    <n v="10.633333333333333"/>
    <n v="0.88611111111111107"/>
    <x v="0"/>
  </r>
  <r>
    <x v="11"/>
    <x v="29"/>
    <x v="326"/>
    <x v="58"/>
    <x v="22"/>
    <x v="0"/>
    <x v="0"/>
    <n v="468"/>
    <n v="39"/>
    <n v="42.9"/>
    <n v="3.5749999999999997"/>
    <x v="0"/>
  </r>
  <r>
    <x v="11"/>
    <x v="30"/>
    <x v="327"/>
    <x v="55"/>
    <x v="12"/>
    <x v="0"/>
    <x v="0"/>
    <n v="3685"/>
    <n v="307.08333333333331"/>
    <n v="337.79166666666663"/>
    <n v="28.149305555555554"/>
    <x v="0"/>
  </r>
  <r>
    <x v="11"/>
    <x v="30"/>
    <x v="328"/>
    <x v="55"/>
    <x v="2"/>
    <x v="0"/>
    <x v="0"/>
    <n v="1046"/>
    <n v="87.166666666666671"/>
    <n v="95.88333333333334"/>
    <n v="7.990277777777778"/>
    <x v="0"/>
  </r>
  <r>
    <x v="11"/>
    <x v="30"/>
    <x v="329"/>
    <x v="55"/>
    <x v="12"/>
    <x v="0"/>
    <x v="0"/>
    <n v="1660"/>
    <n v="138.33333333333334"/>
    <n v="152.16666666666669"/>
    <n v="12.680555555555557"/>
    <x v="0"/>
  </r>
  <r>
    <x v="11"/>
    <x v="30"/>
    <x v="330"/>
    <x v="55"/>
    <x v="3"/>
    <x v="0"/>
    <x v="0"/>
    <n v="1553"/>
    <n v="129.41666666666666"/>
    <n v="142.35833333333332"/>
    <n v="11.863194444444444"/>
    <x v="0"/>
  </r>
  <r>
    <x v="11"/>
    <x v="30"/>
    <x v="331"/>
    <x v="55"/>
    <x v="6"/>
    <x v="0"/>
    <x v="0"/>
    <n v="1283"/>
    <n v="106.91666666666667"/>
    <n v="117.60833333333333"/>
    <n v="9.8006944444444439"/>
    <x v="0"/>
  </r>
  <r>
    <x v="11"/>
    <x v="30"/>
    <x v="332"/>
    <x v="55"/>
    <x v="90"/>
    <x v="2"/>
    <x v="1"/>
    <n v="1544"/>
    <n v="128.66666666666666"/>
    <n v="141.53333333333333"/>
    <n v="11.794444444444444"/>
    <x v="0"/>
  </r>
  <r>
    <x v="11"/>
    <x v="30"/>
    <x v="333"/>
    <x v="55"/>
    <x v="11"/>
    <x v="0"/>
    <x v="0"/>
    <n v="1268"/>
    <n v="105.66666666666667"/>
    <n v="116.23333333333333"/>
    <n v="9.6861111111111118"/>
    <x v="0"/>
  </r>
  <r>
    <x v="11"/>
    <x v="30"/>
    <x v="334"/>
    <x v="55"/>
    <x v="27"/>
    <x v="0"/>
    <x v="0"/>
    <n v="6326"/>
    <n v="527.16666666666663"/>
    <n v="579.88333333333333"/>
    <n v="48.323611111111113"/>
    <x v="0"/>
  </r>
  <r>
    <x v="11"/>
    <x v="30"/>
    <x v="335"/>
    <x v="55"/>
    <x v="2"/>
    <x v="0"/>
    <x v="0"/>
    <n v="785"/>
    <n v="65.416666666666671"/>
    <n v="71.958333333333343"/>
    <n v="5.9965277777777786"/>
    <x v="0"/>
  </r>
  <r>
    <x v="11"/>
    <x v="30"/>
    <x v="336"/>
    <x v="55"/>
    <x v="4"/>
    <x v="0"/>
    <x v="0"/>
    <n v="1939"/>
    <n v="161.58333333333334"/>
    <n v="177.74166666666667"/>
    <n v="14.811805555555557"/>
    <x v="0"/>
  </r>
  <r>
    <x v="11"/>
    <x v="30"/>
    <x v="337"/>
    <x v="55"/>
    <x v="15"/>
    <x v="0"/>
    <x v="0"/>
    <n v="469"/>
    <n v="39.083333333333336"/>
    <n v="42.991666666666667"/>
    <n v="3.5826388888888889"/>
    <x v="0"/>
  </r>
  <r>
    <x v="11"/>
    <x v="30"/>
    <x v="338"/>
    <x v="55"/>
    <x v="42"/>
    <x v="0"/>
    <x v="0"/>
    <n v="2186"/>
    <n v="182.16666666666666"/>
    <n v="200.38333333333333"/>
    <n v="16.698611111111109"/>
    <x v="0"/>
  </r>
  <r>
    <x v="11"/>
    <x v="30"/>
    <x v="339"/>
    <x v="55"/>
    <x v="20"/>
    <x v="0"/>
    <x v="0"/>
    <n v="399"/>
    <n v="33.25"/>
    <n v="36.575000000000003"/>
    <n v="3.0479166666666671"/>
    <x v="0"/>
  </r>
  <r>
    <x v="11"/>
    <x v="30"/>
    <x v="340"/>
    <x v="55"/>
    <x v="91"/>
    <x v="2"/>
    <x v="1"/>
    <n v="840"/>
    <n v="70"/>
    <n v="77"/>
    <n v="6.416666666666667"/>
    <x v="0"/>
  </r>
  <r>
    <x v="11"/>
    <x v="30"/>
    <x v="341"/>
    <x v="55"/>
    <x v="32"/>
    <x v="2"/>
    <x v="1"/>
    <n v="1894"/>
    <n v="157.83333333333334"/>
    <n v="173.61666666666667"/>
    <n v="14.468055555555557"/>
    <x v="0"/>
  </r>
  <r>
    <x v="11"/>
    <x v="30"/>
    <x v="342"/>
    <x v="55"/>
    <x v="30"/>
    <x v="1"/>
    <x v="1"/>
    <n v="1597"/>
    <n v="133.08333333333334"/>
    <n v="146.39166666666668"/>
    <n v="12.199305555555556"/>
    <x v="0"/>
  </r>
  <r>
    <x v="11"/>
    <x v="30"/>
    <x v="342"/>
    <x v="57"/>
    <x v="30"/>
    <x v="1"/>
    <x v="1"/>
    <n v="157"/>
    <n v="13.083333333333334"/>
    <n v="14.391666666666667"/>
    <n v="1.1993055555555556"/>
    <x v="0"/>
  </r>
  <r>
    <x v="11"/>
    <x v="30"/>
    <x v="343"/>
    <x v="55"/>
    <x v="79"/>
    <x v="0"/>
    <x v="0"/>
    <n v="3243"/>
    <n v="270.25"/>
    <n v="297.27499999999998"/>
    <n v="24.772916666666664"/>
    <x v="0"/>
  </r>
  <r>
    <x v="11"/>
    <x v="30"/>
    <x v="344"/>
    <x v="55"/>
    <x v="0"/>
    <x v="0"/>
    <x v="0"/>
    <n v="42898"/>
    <n v="3574.8333333333335"/>
    <n v="3932.3166666666666"/>
    <n v="327.69305555555553"/>
    <x v="0"/>
  </r>
  <r>
    <x v="11"/>
    <x v="30"/>
    <x v="345"/>
    <x v="55"/>
    <x v="13"/>
    <x v="0"/>
    <x v="0"/>
    <n v="2630"/>
    <n v="219.16666666666666"/>
    <n v="241.08333333333331"/>
    <n v="20.090277777777775"/>
    <x v="0"/>
  </r>
  <r>
    <x v="11"/>
    <x v="30"/>
    <x v="346"/>
    <x v="55"/>
    <x v="15"/>
    <x v="0"/>
    <x v="0"/>
    <n v="820"/>
    <n v="68.333333333333329"/>
    <n v="75.166666666666657"/>
    <n v="6.2638888888888884"/>
    <x v="0"/>
  </r>
  <r>
    <x v="11"/>
    <x v="31"/>
    <x v="347"/>
    <x v="55"/>
    <x v="47"/>
    <x v="2"/>
    <x v="1"/>
    <n v="652"/>
    <n v="54.333333333333336"/>
    <n v="59.766666666666666"/>
    <n v="4.9805555555555552"/>
    <x v="0"/>
  </r>
  <r>
    <x v="11"/>
    <x v="31"/>
    <x v="348"/>
    <x v="55"/>
    <x v="15"/>
    <x v="0"/>
    <x v="0"/>
    <n v="305"/>
    <n v="25.416666666666668"/>
    <n v="27.958333333333336"/>
    <n v="2.3298611111111112"/>
    <x v="0"/>
  </r>
  <r>
    <x v="11"/>
    <x v="31"/>
    <x v="349"/>
    <x v="55"/>
    <x v="92"/>
    <x v="0"/>
    <x v="0"/>
    <n v="3998"/>
    <n v="333.16666666666669"/>
    <n v="366.48333333333335"/>
    <n v="30.540277777777778"/>
    <x v="0"/>
  </r>
  <r>
    <x v="11"/>
    <x v="31"/>
    <x v="350"/>
    <x v="55"/>
    <x v="53"/>
    <x v="2"/>
    <x v="1"/>
    <n v="443"/>
    <n v="36.916666666666664"/>
    <n v="40.608333333333334"/>
    <n v="3.3840277777777779"/>
    <x v="0"/>
  </r>
  <r>
    <x v="11"/>
    <x v="31"/>
    <x v="351"/>
    <x v="55"/>
    <x v="36"/>
    <x v="0"/>
    <x v="0"/>
    <n v="1752"/>
    <n v="146"/>
    <n v="160.6"/>
    <n v="13.383333333333333"/>
    <x v="0"/>
  </r>
  <r>
    <x v="11"/>
    <x v="31"/>
    <x v="352"/>
    <x v="55"/>
    <x v="67"/>
    <x v="2"/>
    <x v="1"/>
    <n v="629"/>
    <n v="52.416666666666664"/>
    <n v="57.658333333333331"/>
    <n v="4.8048611111111112"/>
    <x v="0"/>
  </r>
  <r>
    <x v="11"/>
    <x v="31"/>
    <x v="353"/>
    <x v="55"/>
    <x v="82"/>
    <x v="2"/>
    <x v="1"/>
    <n v="628"/>
    <n v="52.333333333333336"/>
    <n v="57.56666666666667"/>
    <n v="4.7972222222222225"/>
    <x v="0"/>
  </r>
  <r>
    <x v="11"/>
    <x v="31"/>
    <x v="354"/>
    <x v="55"/>
    <x v="28"/>
    <x v="2"/>
    <x v="1"/>
    <n v="840"/>
    <n v="70"/>
    <n v="77"/>
    <n v="6.416666666666667"/>
    <x v="0"/>
  </r>
  <r>
    <x v="11"/>
    <x v="31"/>
    <x v="355"/>
    <x v="55"/>
    <x v="90"/>
    <x v="2"/>
    <x v="1"/>
    <n v="468"/>
    <n v="39"/>
    <n v="42.9"/>
    <n v="3.5749999999999997"/>
    <x v="0"/>
  </r>
  <r>
    <x v="11"/>
    <x v="31"/>
    <x v="356"/>
    <x v="55"/>
    <x v="75"/>
    <x v="2"/>
    <x v="1"/>
    <n v="392"/>
    <n v="32.666666666666664"/>
    <n v="35.93333333333333"/>
    <n v="2.994444444444444"/>
    <x v="0"/>
  </r>
  <r>
    <x v="11"/>
    <x v="32"/>
    <x v="357"/>
    <x v="57"/>
    <x v="27"/>
    <x v="0"/>
    <x v="0"/>
    <n v="413"/>
    <n v="34.416666666666664"/>
    <n v="37.858333333333334"/>
    <n v="3.1548611111111113"/>
    <x v="0"/>
  </r>
  <r>
    <x v="11"/>
    <x v="32"/>
    <x v="358"/>
    <x v="57"/>
    <x v="42"/>
    <x v="0"/>
    <x v="0"/>
    <n v="2013"/>
    <n v="167.75"/>
    <n v="184.52500000000001"/>
    <n v="15.377083333333333"/>
    <x v="0"/>
  </r>
  <r>
    <x v="11"/>
    <x v="32"/>
    <x v="359"/>
    <x v="55"/>
    <x v="38"/>
    <x v="0"/>
    <x v="0"/>
    <n v="70"/>
    <n v="5.833333333333333"/>
    <n v="6.4166666666666661"/>
    <n v="0.53472222222222221"/>
    <x v="0"/>
  </r>
  <r>
    <x v="11"/>
    <x v="32"/>
    <x v="359"/>
    <x v="57"/>
    <x v="38"/>
    <x v="0"/>
    <x v="0"/>
    <n v="2479"/>
    <n v="206.58333333333334"/>
    <n v="227.24166666666667"/>
    <n v="18.936805555555555"/>
    <x v="0"/>
  </r>
  <r>
    <x v="11"/>
    <x v="32"/>
    <x v="360"/>
    <x v="57"/>
    <x v="1"/>
    <x v="0"/>
    <x v="0"/>
    <n v="1636"/>
    <n v="136.33333333333334"/>
    <n v="149.96666666666667"/>
    <n v="12.497222222222222"/>
    <x v="0"/>
  </r>
  <r>
    <x v="11"/>
    <x v="32"/>
    <x v="361"/>
    <x v="57"/>
    <x v="22"/>
    <x v="0"/>
    <x v="0"/>
    <n v="901"/>
    <n v="75.083333333333329"/>
    <n v="82.591666666666669"/>
    <n v="6.8826388888888888"/>
    <x v="0"/>
  </r>
  <r>
    <x v="11"/>
    <x v="32"/>
    <x v="362"/>
    <x v="57"/>
    <x v="28"/>
    <x v="2"/>
    <x v="1"/>
    <n v="503"/>
    <n v="41.916666666666664"/>
    <n v="46.108333333333334"/>
    <n v="3.8423611111111113"/>
    <x v="0"/>
  </r>
  <r>
    <x v="11"/>
    <x v="32"/>
    <x v="363"/>
    <x v="57"/>
    <x v="93"/>
    <x v="2"/>
    <x v="1"/>
    <n v="2391"/>
    <n v="199.25"/>
    <n v="219.17500000000001"/>
    <n v="18.264583333333334"/>
    <x v="0"/>
  </r>
  <r>
    <x v="11"/>
    <x v="32"/>
    <x v="364"/>
    <x v="57"/>
    <x v="31"/>
    <x v="0"/>
    <x v="0"/>
    <n v="1621"/>
    <n v="135.08333333333334"/>
    <n v="148.59166666666667"/>
    <n v="12.38263888888889"/>
    <x v="0"/>
  </r>
  <r>
    <x v="11"/>
    <x v="32"/>
    <x v="365"/>
    <x v="57"/>
    <x v="53"/>
    <x v="2"/>
    <x v="1"/>
    <n v="402"/>
    <n v="33.5"/>
    <n v="36.85"/>
    <n v="3.0708333333333333"/>
    <x v="0"/>
  </r>
  <r>
    <x v="11"/>
    <x v="32"/>
    <x v="366"/>
    <x v="57"/>
    <x v="68"/>
    <x v="2"/>
    <x v="1"/>
    <n v="592"/>
    <n v="49.333333333333336"/>
    <n v="54.266666666666666"/>
    <n v="4.5222222222222221"/>
    <x v="0"/>
  </r>
  <r>
    <x v="11"/>
    <x v="32"/>
    <x v="367"/>
    <x v="57"/>
    <x v="9"/>
    <x v="0"/>
    <x v="0"/>
    <n v="1422"/>
    <n v="118.5"/>
    <n v="130.35"/>
    <n v="10.862499999999999"/>
    <x v="0"/>
  </r>
  <r>
    <x v="11"/>
    <x v="32"/>
    <x v="368"/>
    <x v="57"/>
    <x v="58"/>
    <x v="0"/>
    <x v="0"/>
    <n v="761"/>
    <n v="63.416666666666664"/>
    <n v="69.758333333333326"/>
    <n v="5.8131944444444441"/>
    <x v="0"/>
  </r>
  <r>
    <x v="11"/>
    <x v="32"/>
    <x v="369"/>
    <x v="57"/>
    <x v="80"/>
    <x v="2"/>
    <x v="1"/>
    <n v="785"/>
    <n v="65.416666666666671"/>
    <n v="71.958333333333343"/>
    <n v="5.9965277777777786"/>
    <x v="0"/>
  </r>
  <r>
    <x v="11"/>
    <x v="32"/>
    <x v="370"/>
    <x v="57"/>
    <x v="72"/>
    <x v="2"/>
    <x v="1"/>
    <n v="2023"/>
    <n v="168.58333333333334"/>
    <n v="185.44166666666666"/>
    <n v="15.453472222222222"/>
    <x v="0"/>
  </r>
  <r>
    <x v="11"/>
    <x v="32"/>
    <x v="371"/>
    <x v="57"/>
    <x v="54"/>
    <x v="0"/>
    <x v="0"/>
    <n v="534"/>
    <n v="44.5"/>
    <n v="48.95"/>
    <n v="4.0791666666666666"/>
    <x v="0"/>
  </r>
  <r>
    <x v="11"/>
    <x v="32"/>
    <x v="372"/>
    <x v="57"/>
    <x v="20"/>
    <x v="0"/>
    <x v="0"/>
    <n v="2962"/>
    <n v="246.83333333333334"/>
    <n v="271.51666666666665"/>
    <n v="22.626388888888886"/>
    <x v="0"/>
  </r>
  <r>
    <x v="11"/>
    <x v="32"/>
    <x v="373"/>
    <x v="57"/>
    <x v="0"/>
    <x v="0"/>
    <x v="0"/>
    <n v="18496"/>
    <n v="1541.3333333333333"/>
    <n v="1695.4666666666667"/>
    <n v="141.28888888888889"/>
    <x v="0"/>
  </r>
  <r>
    <x v="12"/>
    <x v="33"/>
    <x v="374"/>
    <x v="59"/>
    <x v="23"/>
    <x v="0"/>
    <x v="0"/>
    <n v="621"/>
    <n v="51.75"/>
    <n v="56.924999999999997"/>
    <n v="4.7437499999999995"/>
    <x v="0"/>
  </r>
  <r>
    <x v="12"/>
    <x v="33"/>
    <x v="374"/>
    <x v="56"/>
    <x v="23"/>
    <x v="0"/>
    <x v="0"/>
    <n v="78"/>
    <n v="6.5"/>
    <n v="7.15"/>
    <n v="0.59583333333333333"/>
    <x v="0"/>
  </r>
  <r>
    <x v="12"/>
    <x v="33"/>
    <x v="374"/>
    <x v="60"/>
    <x v="23"/>
    <x v="0"/>
    <x v="0"/>
    <n v="130"/>
    <n v="10.833333333333334"/>
    <n v="11.916666666666668"/>
    <n v="0.99305555555555569"/>
    <x v="0"/>
  </r>
  <r>
    <x v="12"/>
    <x v="33"/>
    <x v="375"/>
    <x v="59"/>
    <x v="0"/>
    <x v="0"/>
    <x v="0"/>
    <n v="17658"/>
    <n v="1471.5"/>
    <n v="1618.65"/>
    <n v="134.88750000000002"/>
    <x v="0"/>
  </r>
  <r>
    <x v="12"/>
    <x v="33"/>
    <x v="375"/>
    <x v="56"/>
    <x v="0"/>
    <x v="0"/>
    <x v="0"/>
    <n v="430"/>
    <n v="35.833333333333336"/>
    <n v="39.416666666666671"/>
    <n v="3.2847222222222228"/>
    <x v="0"/>
  </r>
  <r>
    <x v="12"/>
    <x v="33"/>
    <x v="375"/>
    <x v="61"/>
    <x v="0"/>
    <x v="0"/>
    <x v="0"/>
    <n v="95"/>
    <n v="7.916666666666667"/>
    <n v="8.7083333333333339"/>
    <n v="0.72569444444444453"/>
    <x v="0"/>
  </r>
  <r>
    <x v="12"/>
    <x v="33"/>
    <x v="376"/>
    <x v="56"/>
    <x v="20"/>
    <x v="0"/>
    <x v="0"/>
    <n v="897"/>
    <n v="74.75"/>
    <n v="82.224999999999994"/>
    <n v="6.8520833333333329"/>
    <x v="0"/>
  </r>
  <r>
    <x v="12"/>
    <x v="33"/>
    <x v="377"/>
    <x v="59"/>
    <x v="11"/>
    <x v="0"/>
    <x v="0"/>
    <n v="701"/>
    <n v="58.416666666666664"/>
    <n v="64.258333333333326"/>
    <n v="5.3548611111111102"/>
    <x v="0"/>
  </r>
  <r>
    <x v="12"/>
    <x v="33"/>
    <x v="377"/>
    <x v="56"/>
    <x v="11"/>
    <x v="0"/>
    <x v="0"/>
    <n v="592"/>
    <n v="49.333333333333336"/>
    <n v="54.266666666666666"/>
    <n v="4.5222222222222221"/>
    <x v="0"/>
  </r>
  <r>
    <x v="12"/>
    <x v="33"/>
    <x v="377"/>
    <x v="55"/>
    <x v="11"/>
    <x v="0"/>
    <x v="0"/>
    <n v="91"/>
    <n v="7.583333333333333"/>
    <n v="8.3416666666666668"/>
    <n v="0.69513888888888886"/>
    <x v="0"/>
  </r>
  <r>
    <x v="12"/>
    <x v="33"/>
    <x v="378"/>
    <x v="59"/>
    <x v="8"/>
    <x v="0"/>
    <x v="0"/>
    <n v="804"/>
    <n v="67"/>
    <n v="73.7"/>
    <n v="6.1416666666666666"/>
    <x v="0"/>
  </r>
  <r>
    <x v="12"/>
    <x v="33"/>
    <x v="378"/>
    <x v="56"/>
    <x v="8"/>
    <x v="0"/>
    <x v="0"/>
    <n v="441"/>
    <n v="36.75"/>
    <n v="40.424999999999997"/>
    <n v="3.3687499999999999"/>
    <x v="0"/>
  </r>
  <r>
    <x v="12"/>
    <x v="33"/>
    <x v="379"/>
    <x v="59"/>
    <x v="71"/>
    <x v="0"/>
    <x v="0"/>
    <n v="4084"/>
    <n v="340.33333333333331"/>
    <n v="374.36666666666667"/>
    <n v="31.197222222222223"/>
    <x v="0"/>
  </r>
  <r>
    <x v="12"/>
    <x v="33"/>
    <x v="379"/>
    <x v="56"/>
    <x v="71"/>
    <x v="0"/>
    <x v="0"/>
    <n v="695"/>
    <n v="57.916666666666664"/>
    <n v="63.708333333333329"/>
    <n v="5.3090277777777777"/>
    <x v="0"/>
  </r>
  <r>
    <x v="12"/>
    <x v="33"/>
    <x v="380"/>
    <x v="59"/>
    <x v="31"/>
    <x v="0"/>
    <x v="0"/>
    <n v="618"/>
    <n v="51.5"/>
    <n v="56.65"/>
    <n v="4.7208333333333332"/>
    <x v="0"/>
  </r>
  <r>
    <x v="12"/>
    <x v="33"/>
    <x v="380"/>
    <x v="56"/>
    <x v="31"/>
    <x v="0"/>
    <x v="0"/>
    <n v="431"/>
    <n v="35.916666666666664"/>
    <n v="39.508333333333333"/>
    <n v="3.2923611111111111"/>
    <x v="0"/>
  </r>
  <r>
    <x v="12"/>
    <x v="33"/>
    <x v="380"/>
    <x v="60"/>
    <x v="31"/>
    <x v="0"/>
    <x v="0"/>
    <n v="122"/>
    <n v="10.166666666666666"/>
    <n v="11.183333333333334"/>
    <n v="0.93194444444444446"/>
    <x v="0"/>
  </r>
  <r>
    <x v="12"/>
    <x v="33"/>
    <x v="381"/>
    <x v="59"/>
    <x v="15"/>
    <x v="0"/>
    <x v="0"/>
    <n v="704"/>
    <n v="58.666666666666664"/>
    <n v="64.533333333333331"/>
    <n v="5.3777777777777773"/>
    <x v="0"/>
  </r>
  <r>
    <x v="12"/>
    <x v="33"/>
    <x v="381"/>
    <x v="56"/>
    <x v="15"/>
    <x v="0"/>
    <x v="0"/>
    <n v="250"/>
    <n v="20.833333333333332"/>
    <n v="22.916666666666664"/>
    <n v="1.9097222222222221"/>
    <x v="0"/>
  </r>
  <r>
    <x v="12"/>
    <x v="33"/>
    <x v="382"/>
    <x v="60"/>
    <x v="0"/>
    <x v="0"/>
    <x v="0"/>
    <n v="6573"/>
    <n v="547.75"/>
    <n v="602.52499999999998"/>
    <n v="50.210416666666667"/>
    <x v="0"/>
  </r>
  <r>
    <x v="12"/>
    <x v="33"/>
    <x v="383"/>
    <x v="59"/>
    <x v="19"/>
    <x v="0"/>
    <x v="0"/>
    <n v="552"/>
    <n v="46"/>
    <n v="50.6"/>
    <n v="4.2166666666666668"/>
    <x v="0"/>
  </r>
  <r>
    <x v="12"/>
    <x v="33"/>
    <x v="383"/>
    <x v="56"/>
    <x v="19"/>
    <x v="0"/>
    <x v="0"/>
    <n v="360"/>
    <n v="30"/>
    <n v="33"/>
    <n v="2.75"/>
    <x v="0"/>
  </r>
  <r>
    <x v="12"/>
    <x v="33"/>
    <x v="383"/>
    <x v="60"/>
    <x v="19"/>
    <x v="0"/>
    <x v="0"/>
    <n v="72"/>
    <n v="6"/>
    <n v="6.6"/>
    <n v="0.54999999999999993"/>
    <x v="0"/>
  </r>
  <r>
    <x v="12"/>
    <x v="34"/>
    <x v="384"/>
    <x v="56"/>
    <x v="0"/>
    <x v="0"/>
    <x v="0"/>
    <n v="9882"/>
    <n v="823.5"/>
    <n v="905.85"/>
    <n v="75.487499999999997"/>
    <x v="0"/>
  </r>
  <r>
    <x v="12"/>
    <x v="34"/>
    <x v="385"/>
    <x v="56"/>
    <x v="6"/>
    <x v="0"/>
    <x v="0"/>
    <n v="2641"/>
    <n v="220.08333333333334"/>
    <n v="242.09166666666667"/>
    <n v="20.174305555555556"/>
    <x v="0"/>
  </r>
  <r>
    <x v="12"/>
    <x v="34"/>
    <x v="386"/>
    <x v="56"/>
    <x v="6"/>
    <x v="0"/>
    <x v="0"/>
    <n v="1062"/>
    <n v="88.5"/>
    <n v="97.35"/>
    <n v="8.1124999999999989"/>
    <x v="0"/>
  </r>
  <r>
    <x v="12"/>
    <x v="34"/>
    <x v="387"/>
    <x v="56"/>
    <x v="54"/>
    <x v="0"/>
    <x v="0"/>
    <n v="1775"/>
    <n v="147.91666666666666"/>
    <n v="162.70833333333331"/>
    <n v="13.559027777777777"/>
    <x v="0"/>
  </r>
  <r>
    <x v="12"/>
    <x v="34"/>
    <x v="388"/>
    <x v="56"/>
    <x v="3"/>
    <x v="0"/>
    <x v="0"/>
    <n v="907"/>
    <n v="75.583333333333329"/>
    <n v="83.141666666666666"/>
    <n v="6.9284722222222221"/>
    <x v="0"/>
  </r>
  <r>
    <x v="12"/>
    <x v="34"/>
    <x v="389"/>
    <x v="56"/>
    <x v="4"/>
    <x v="0"/>
    <x v="0"/>
    <n v="1455"/>
    <n v="121.25"/>
    <n v="133.375"/>
    <n v="11.114583333333334"/>
    <x v="0"/>
  </r>
  <r>
    <x v="12"/>
    <x v="34"/>
    <x v="389"/>
    <x v="61"/>
    <x v="4"/>
    <x v="0"/>
    <x v="0"/>
    <n v="130"/>
    <n v="10.833333333333334"/>
    <n v="11.916666666666668"/>
    <n v="0.99305555555555569"/>
    <x v="0"/>
  </r>
  <r>
    <x v="12"/>
    <x v="34"/>
    <x v="390"/>
    <x v="56"/>
    <x v="1"/>
    <x v="0"/>
    <x v="0"/>
    <n v="2981"/>
    <n v="248.41666666666666"/>
    <n v="273.25833333333333"/>
    <n v="22.771527777777777"/>
    <x v="0"/>
  </r>
  <r>
    <x v="12"/>
    <x v="34"/>
    <x v="391"/>
    <x v="56"/>
    <x v="13"/>
    <x v="0"/>
    <x v="0"/>
    <n v="302"/>
    <n v="25.166666666666668"/>
    <n v="27.683333333333334"/>
    <n v="2.3069444444444445"/>
    <x v="0"/>
  </r>
  <r>
    <x v="12"/>
    <x v="35"/>
    <x v="392"/>
    <x v="62"/>
    <x v="45"/>
    <x v="0"/>
    <x v="0"/>
    <n v="806"/>
    <n v="67.166666666666671"/>
    <n v="73.88333333333334"/>
    <n v="6.156944444444445"/>
    <x v="0"/>
  </r>
  <r>
    <x v="12"/>
    <x v="35"/>
    <x v="392"/>
    <x v="63"/>
    <x v="45"/>
    <x v="0"/>
    <x v="0"/>
    <n v="137"/>
    <n v="11.416666666666666"/>
    <n v="12.558333333333334"/>
    <n v="1.0465277777777777"/>
    <x v="0"/>
  </r>
  <r>
    <x v="12"/>
    <x v="35"/>
    <x v="393"/>
    <x v="62"/>
    <x v="0"/>
    <x v="0"/>
    <x v="0"/>
    <n v="55263"/>
    <n v="4605.25"/>
    <n v="5065.7749999999996"/>
    <n v="422.14791666666662"/>
    <x v="0"/>
  </r>
  <r>
    <x v="12"/>
    <x v="35"/>
    <x v="394"/>
    <x v="62"/>
    <x v="51"/>
    <x v="0"/>
    <x v="0"/>
    <n v="922"/>
    <n v="76.833333333333329"/>
    <n v="84.516666666666666"/>
    <n v="7.0430555555555552"/>
    <x v="0"/>
  </r>
  <r>
    <x v="12"/>
    <x v="35"/>
    <x v="395"/>
    <x v="62"/>
    <x v="51"/>
    <x v="0"/>
    <x v="0"/>
    <n v="312"/>
    <n v="26"/>
    <n v="28.6"/>
    <n v="2.3833333333333333"/>
    <x v="0"/>
  </r>
  <r>
    <x v="12"/>
    <x v="35"/>
    <x v="396"/>
    <x v="62"/>
    <x v="76"/>
    <x v="0"/>
    <x v="0"/>
    <n v="2947"/>
    <n v="245.58333333333334"/>
    <n v="270.14166666666665"/>
    <n v="22.511805555555554"/>
    <x v="0"/>
  </r>
  <r>
    <x v="12"/>
    <x v="35"/>
    <x v="397"/>
    <x v="62"/>
    <x v="38"/>
    <x v="0"/>
    <x v="0"/>
    <n v="3003"/>
    <n v="250.25"/>
    <n v="275.27499999999998"/>
    <n v="22.939583333333331"/>
    <x v="0"/>
  </r>
  <r>
    <x v="12"/>
    <x v="35"/>
    <x v="398"/>
    <x v="62"/>
    <x v="17"/>
    <x v="0"/>
    <x v="0"/>
    <n v="1574"/>
    <n v="131.16666666666666"/>
    <n v="144.28333333333333"/>
    <n v="12.02361111111111"/>
    <x v="0"/>
  </r>
  <r>
    <x v="12"/>
    <x v="35"/>
    <x v="399"/>
    <x v="62"/>
    <x v="15"/>
    <x v="0"/>
    <x v="0"/>
    <n v="319"/>
    <n v="26.583333333333332"/>
    <n v="29.241666666666667"/>
    <n v="2.4368055555555554"/>
    <x v="0"/>
  </r>
  <r>
    <x v="12"/>
    <x v="35"/>
    <x v="400"/>
    <x v="62"/>
    <x v="70"/>
    <x v="2"/>
    <x v="1"/>
    <n v="1008"/>
    <n v="84"/>
    <n v="92.4"/>
    <n v="7.7"/>
    <x v="0"/>
  </r>
  <r>
    <x v="12"/>
    <x v="35"/>
    <x v="401"/>
    <x v="62"/>
    <x v="15"/>
    <x v="0"/>
    <x v="0"/>
    <n v="1235"/>
    <n v="102.91666666666667"/>
    <n v="113.20833333333334"/>
    <n v="9.4340277777777786"/>
    <x v="0"/>
  </r>
  <r>
    <x v="12"/>
    <x v="36"/>
    <x v="402"/>
    <x v="63"/>
    <x v="18"/>
    <x v="0"/>
    <x v="0"/>
    <n v="1936"/>
    <n v="161.33333333333334"/>
    <n v="177.46666666666667"/>
    <n v="14.78888888888889"/>
    <x v="0"/>
  </r>
  <r>
    <x v="12"/>
    <x v="36"/>
    <x v="402"/>
    <x v="64"/>
    <x v="18"/>
    <x v="0"/>
    <x v="0"/>
    <n v="278"/>
    <n v="23.166666666666668"/>
    <n v="25.483333333333334"/>
    <n v="2.1236111111111113"/>
    <x v="0"/>
  </r>
  <r>
    <x v="12"/>
    <x v="36"/>
    <x v="403"/>
    <x v="61"/>
    <x v="48"/>
    <x v="0"/>
    <x v="0"/>
    <n v="146"/>
    <n v="12.166666666666666"/>
    <n v="13.383333333333333"/>
    <n v="1.1152777777777778"/>
    <x v="0"/>
  </r>
  <r>
    <x v="12"/>
    <x v="36"/>
    <x v="403"/>
    <x v="64"/>
    <x v="48"/>
    <x v="0"/>
    <x v="0"/>
    <n v="2705"/>
    <n v="225.41666666666666"/>
    <n v="247.95833333333331"/>
    <n v="20.663194444444443"/>
    <x v="0"/>
  </r>
  <r>
    <x v="12"/>
    <x v="36"/>
    <x v="404"/>
    <x v="63"/>
    <x v="55"/>
    <x v="0"/>
    <x v="0"/>
    <n v="950"/>
    <n v="79.166666666666671"/>
    <n v="87.083333333333343"/>
    <n v="7.2569444444444455"/>
    <x v="0"/>
  </r>
  <r>
    <x v="12"/>
    <x v="36"/>
    <x v="405"/>
    <x v="63"/>
    <x v="11"/>
    <x v="0"/>
    <x v="0"/>
    <n v="156"/>
    <n v="13"/>
    <n v="14.3"/>
    <n v="1.1916666666666667"/>
    <x v="0"/>
  </r>
  <r>
    <x v="12"/>
    <x v="36"/>
    <x v="405"/>
    <x v="61"/>
    <x v="11"/>
    <x v="0"/>
    <x v="0"/>
    <n v="163"/>
    <n v="13.583333333333334"/>
    <n v="14.941666666666666"/>
    <n v="1.2451388888888888"/>
    <x v="0"/>
  </r>
  <r>
    <x v="12"/>
    <x v="36"/>
    <x v="405"/>
    <x v="64"/>
    <x v="11"/>
    <x v="0"/>
    <x v="0"/>
    <n v="2913"/>
    <n v="242.75"/>
    <n v="267.02499999999998"/>
    <n v="22.252083333333331"/>
    <x v="0"/>
  </r>
  <r>
    <x v="12"/>
    <x v="36"/>
    <x v="406"/>
    <x v="64"/>
    <x v="51"/>
    <x v="0"/>
    <x v="0"/>
    <n v="890"/>
    <n v="74.166666666666671"/>
    <n v="81.583333333333343"/>
    <n v="6.7986111111111116"/>
    <x v="0"/>
  </r>
  <r>
    <x v="12"/>
    <x v="36"/>
    <x v="407"/>
    <x v="62"/>
    <x v="0"/>
    <x v="0"/>
    <x v="0"/>
    <n v="157"/>
    <n v="13.083333333333334"/>
    <n v="14.391666666666667"/>
    <n v="1.1993055555555556"/>
    <x v="0"/>
  </r>
  <r>
    <x v="12"/>
    <x v="36"/>
    <x v="407"/>
    <x v="61"/>
    <x v="0"/>
    <x v="0"/>
    <x v="0"/>
    <n v="141"/>
    <n v="11.75"/>
    <n v="12.925000000000001"/>
    <n v="1.0770833333333334"/>
    <x v="0"/>
  </r>
  <r>
    <x v="12"/>
    <x v="36"/>
    <x v="407"/>
    <x v="64"/>
    <x v="0"/>
    <x v="0"/>
    <x v="0"/>
    <n v="7619"/>
    <n v="634.91666666666663"/>
    <n v="698.4083333333333"/>
    <n v="58.200694444444444"/>
    <x v="0"/>
  </r>
  <r>
    <x v="12"/>
    <x v="37"/>
    <x v="408"/>
    <x v="63"/>
    <x v="20"/>
    <x v="0"/>
    <x v="0"/>
    <n v="721"/>
    <n v="60.083333333333336"/>
    <n v="66.091666666666669"/>
    <n v="5.5076388888888888"/>
    <x v="0"/>
  </r>
  <r>
    <x v="12"/>
    <x v="37"/>
    <x v="409"/>
    <x v="62"/>
    <x v="51"/>
    <x v="0"/>
    <x v="0"/>
    <n v="145"/>
    <n v="12.083333333333334"/>
    <n v="13.291666666666668"/>
    <n v="1.1076388888888891"/>
    <x v="0"/>
  </r>
  <r>
    <x v="12"/>
    <x v="37"/>
    <x v="409"/>
    <x v="63"/>
    <x v="51"/>
    <x v="0"/>
    <x v="0"/>
    <n v="994"/>
    <n v="82.833333333333329"/>
    <n v="91.11666666666666"/>
    <n v="7.593055555555555"/>
    <x v="0"/>
  </r>
  <r>
    <x v="12"/>
    <x v="37"/>
    <x v="410"/>
    <x v="63"/>
    <x v="27"/>
    <x v="0"/>
    <x v="0"/>
    <n v="3573"/>
    <n v="297.75"/>
    <n v="327.52499999999998"/>
    <n v="27.293749999999999"/>
    <x v="0"/>
  </r>
  <r>
    <x v="12"/>
    <x v="37"/>
    <x v="410"/>
    <x v="64"/>
    <x v="27"/>
    <x v="0"/>
    <x v="0"/>
    <n v="113"/>
    <n v="9.4166666666666661"/>
    <n v="10.358333333333333"/>
    <n v="0.86319444444444438"/>
    <x v="0"/>
  </r>
  <r>
    <x v="12"/>
    <x v="37"/>
    <x v="411"/>
    <x v="63"/>
    <x v="52"/>
    <x v="0"/>
    <x v="0"/>
    <n v="3331"/>
    <n v="277.58333333333331"/>
    <n v="305.34166666666664"/>
    <n v="25.445138888888888"/>
    <x v="0"/>
  </r>
  <r>
    <x v="12"/>
    <x v="37"/>
    <x v="412"/>
    <x v="63"/>
    <x v="0"/>
    <x v="0"/>
    <x v="0"/>
    <n v="5098"/>
    <n v="424.83333333333331"/>
    <n v="467.31666666666666"/>
    <n v="38.943055555555553"/>
    <x v="0"/>
  </r>
  <r>
    <x v="12"/>
    <x v="37"/>
    <x v="413"/>
    <x v="63"/>
    <x v="79"/>
    <x v="0"/>
    <x v="0"/>
    <n v="2130"/>
    <n v="177.5"/>
    <n v="195.25"/>
    <n v="16.270833333333332"/>
    <x v="0"/>
  </r>
  <r>
    <x v="12"/>
    <x v="38"/>
    <x v="414"/>
    <x v="61"/>
    <x v="3"/>
    <x v="0"/>
    <x v="0"/>
    <n v="66"/>
    <n v="5.5"/>
    <n v="6.05"/>
    <n v="0.50416666666666665"/>
    <x v="0"/>
  </r>
  <r>
    <x v="12"/>
    <x v="38"/>
    <x v="414"/>
    <x v="65"/>
    <x v="3"/>
    <x v="0"/>
    <x v="0"/>
    <n v="6042"/>
    <n v="503.5"/>
    <n v="553.85"/>
    <n v="46.154166666666669"/>
    <x v="0"/>
  </r>
  <r>
    <x v="12"/>
    <x v="38"/>
    <x v="415"/>
    <x v="61"/>
    <x v="58"/>
    <x v="0"/>
    <x v="0"/>
    <n v="145"/>
    <n v="12.083333333333334"/>
    <n v="13.291666666666668"/>
    <n v="1.1076388888888891"/>
    <x v="0"/>
  </r>
  <r>
    <x v="12"/>
    <x v="38"/>
    <x v="415"/>
    <x v="65"/>
    <x v="58"/>
    <x v="0"/>
    <x v="0"/>
    <n v="484"/>
    <n v="40.333333333333336"/>
    <n v="44.366666666666667"/>
    <n v="3.6972222222222224"/>
    <x v="0"/>
  </r>
  <r>
    <x v="12"/>
    <x v="38"/>
    <x v="416"/>
    <x v="66"/>
    <x v="22"/>
    <x v="0"/>
    <x v="0"/>
    <n v="4080"/>
    <n v="340"/>
    <n v="374"/>
    <n v="31.166666666666668"/>
    <x v="0"/>
  </r>
  <r>
    <x v="12"/>
    <x v="38"/>
    <x v="417"/>
    <x v="66"/>
    <x v="0"/>
    <x v="0"/>
    <x v="0"/>
    <n v="12541"/>
    <n v="1045.0833333333333"/>
    <n v="1149.5916666666667"/>
    <n v="95.799305555555563"/>
    <x v="0"/>
  </r>
  <r>
    <x v="12"/>
    <x v="38"/>
    <x v="418"/>
    <x v="66"/>
    <x v="45"/>
    <x v="0"/>
    <x v="0"/>
    <n v="4440"/>
    <n v="370"/>
    <n v="407"/>
    <n v="33.916666666666664"/>
    <x v="0"/>
  </r>
  <r>
    <x v="12"/>
    <x v="38"/>
    <x v="419"/>
    <x v="65"/>
    <x v="15"/>
    <x v="0"/>
    <x v="0"/>
    <n v="3168"/>
    <n v="264"/>
    <n v="290.39999999999998"/>
    <n v="24.2"/>
    <x v="0"/>
  </r>
  <r>
    <x v="12"/>
    <x v="38"/>
    <x v="420"/>
    <x v="65"/>
    <x v="12"/>
    <x v="0"/>
    <x v="0"/>
    <n v="3669"/>
    <n v="305.75"/>
    <n v="336.32499999999999"/>
    <n v="28.027083333333334"/>
    <x v="0"/>
  </r>
  <r>
    <x v="12"/>
    <x v="38"/>
    <x v="421"/>
    <x v="65"/>
    <x v="79"/>
    <x v="0"/>
    <x v="0"/>
    <n v="2131"/>
    <n v="177.58333333333334"/>
    <n v="195.34166666666667"/>
    <n v="16.278472222222224"/>
    <x v="0"/>
  </r>
  <r>
    <x v="12"/>
    <x v="38"/>
    <x v="422"/>
    <x v="61"/>
    <x v="0"/>
    <x v="0"/>
    <x v="0"/>
    <n v="198"/>
    <n v="16.5"/>
    <n v="18.149999999999999"/>
    <n v="1.5125"/>
    <x v="0"/>
  </r>
  <r>
    <x v="12"/>
    <x v="38"/>
    <x v="422"/>
    <x v="65"/>
    <x v="0"/>
    <x v="0"/>
    <x v="0"/>
    <n v="14492"/>
    <n v="1207.6666666666667"/>
    <n v="1328.4333333333334"/>
    <n v="110.70277777777778"/>
    <x v="0"/>
  </r>
  <r>
    <x v="12"/>
    <x v="39"/>
    <x v="423"/>
    <x v="61"/>
    <x v="1"/>
    <x v="0"/>
    <x v="0"/>
    <n v="4563"/>
    <n v="380.25"/>
    <n v="418.27499999999998"/>
    <n v="34.856249999999996"/>
    <x v="0"/>
  </r>
  <r>
    <x v="12"/>
    <x v="39"/>
    <x v="424"/>
    <x v="61"/>
    <x v="41"/>
    <x v="2"/>
    <x v="1"/>
    <n v="1728"/>
    <n v="144"/>
    <n v="158.4"/>
    <n v="13.200000000000001"/>
    <x v="0"/>
  </r>
  <r>
    <x v="12"/>
    <x v="39"/>
    <x v="425"/>
    <x v="61"/>
    <x v="1"/>
    <x v="0"/>
    <x v="0"/>
    <n v="3496"/>
    <n v="291.33333333333331"/>
    <n v="320.46666666666664"/>
    <n v="26.705555555555552"/>
    <x v="0"/>
  </r>
  <r>
    <x v="12"/>
    <x v="39"/>
    <x v="425"/>
    <x v="65"/>
    <x v="1"/>
    <x v="0"/>
    <x v="0"/>
    <n v="1630"/>
    <n v="135.83333333333334"/>
    <n v="149.41666666666669"/>
    <n v="12.451388888888891"/>
    <x v="0"/>
  </r>
  <r>
    <x v="12"/>
    <x v="39"/>
    <x v="426"/>
    <x v="61"/>
    <x v="50"/>
    <x v="2"/>
    <x v="1"/>
    <n v="1466"/>
    <n v="122.16666666666667"/>
    <n v="134.38333333333333"/>
    <n v="11.198611111111111"/>
    <x v="0"/>
  </r>
  <r>
    <x v="12"/>
    <x v="39"/>
    <x v="426"/>
    <x v="65"/>
    <x v="50"/>
    <x v="2"/>
    <x v="1"/>
    <n v="697"/>
    <n v="58.083333333333336"/>
    <n v="63.891666666666666"/>
    <n v="5.3243055555555552"/>
    <x v="0"/>
  </r>
  <r>
    <x v="12"/>
    <x v="39"/>
    <x v="427"/>
    <x v="61"/>
    <x v="0"/>
    <x v="0"/>
    <x v="0"/>
    <n v="81591"/>
    <n v="6799.25"/>
    <n v="7479.1750000000002"/>
    <n v="623.26458333333335"/>
    <x v="0"/>
  </r>
  <r>
    <x v="12"/>
    <x v="39"/>
    <x v="428"/>
    <x v="61"/>
    <x v="91"/>
    <x v="2"/>
    <x v="1"/>
    <n v="3995"/>
    <n v="332.91666666666669"/>
    <n v="366.20833333333337"/>
    <n v="30.517361111111114"/>
    <x v="0"/>
  </r>
  <r>
    <x v="12"/>
    <x v="39"/>
    <x v="429"/>
    <x v="61"/>
    <x v="70"/>
    <x v="2"/>
    <x v="1"/>
    <n v="4220"/>
    <n v="351.66666666666669"/>
    <n v="386.83333333333337"/>
    <n v="32.236111111111114"/>
    <x v="0"/>
  </r>
  <r>
    <x v="12"/>
    <x v="39"/>
    <x v="430"/>
    <x v="61"/>
    <x v="31"/>
    <x v="0"/>
    <x v="0"/>
    <n v="1239"/>
    <n v="103.25"/>
    <n v="113.575"/>
    <n v="9.4645833333333336"/>
    <x v="0"/>
  </r>
  <r>
    <x v="12"/>
    <x v="39"/>
    <x v="431"/>
    <x v="61"/>
    <x v="19"/>
    <x v="0"/>
    <x v="0"/>
    <n v="1851"/>
    <n v="154.25"/>
    <n v="169.67500000000001"/>
    <n v="14.139583333333334"/>
    <x v="0"/>
  </r>
  <r>
    <x v="12"/>
    <x v="39"/>
    <x v="432"/>
    <x v="61"/>
    <x v="55"/>
    <x v="0"/>
    <x v="0"/>
    <n v="6077"/>
    <n v="506.41666666666669"/>
    <n v="557.05833333333339"/>
    <n v="46.421527777777783"/>
    <x v="0"/>
  </r>
  <r>
    <x v="12"/>
    <x v="40"/>
    <x v="433"/>
    <x v="67"/>
    <x v="20"/>
    <x v="0"/>
    <x v="0"/>
    <n v="1937"/>
    <n v="161.41666666666666"/>
    <n v="177.55833333333334"/>
    <n v="14.796527777777778"/>
    <x v="0"/>
  </r>
  <r>
    <x v="12"/>
    <x v="40"/>
    <x v="434"/>
    <x v="67"/>
    <x v="0"/>
    <x v="0"/>
    <x v="0"/>
    <n v="11955"/>
    <n v="996.25"/>
    <n v="1095.875"/>
    <n v="91.322916666666671"/>
    <x v="0"/>
  </r>
  <r>
    <x v="12"/>
    <x v="40"/>
    <x v="435"/>
    <x v="67"/>
    <x v="16"/>
    <x v="0"/>
    <x v="0"/>
    <n v="2957"/>
    <n v="246.41666666666666"/>
    <n v="271.05833333333334"/>
    <n v="22.588194444444444"/>
    <x v="0"/>
  </r>
  <r>
    <x v="12"/>
    <x v="40"/>
    <x v="436"/>
    <x v="67"/>
    <x v="33"/>
    <x v="2"/>
    <x v="1"/>
    <n v="1555"/>
    <n v="129.58333333333334"/>
    <n v="142.54166666666669"/>
    <n v="11.878472222222223"/>
    <x v="0"/>
  </r>
  <r>
    <x v="12"/>
    <x v="40"/>
    <x v="436"/>
    <x v="61"/>
    <x v="33"/>
    <x v="2"/>
    <x v="1"/>
    <n v="249"/>
    <n v="20.75"/>
    <n v="22.824999999999999"/>
    <n v="1.9020833333333333"/>
    <x v="0"/>
  </r>
  <r>
    <x v="12"/>
    <x v="40"/>
    <x v="437"/>
    <x v="67"/>
    <x v="82"/>
    <x v="2"/>
    <x v="1"/>
    <n v="614"/>
    <n v="51.166666666666664"/>
    <n v="56.283333333333331"/>
    <n v="4.6902777777777773"/>
    <x v="0"/>
  </r>
  <r>
    <x v="12"/>
    <x v="40"/>
    <x v="438"/>
    <x v="67"/>
    <x v="35"/>
    <x v="2"/>
    <x v="1"/>
    <n v="808"/>
    <n v="67.333333333333329"/>
    <n v="74.066666666666663"/>
    <n v="6.1722222222222216"/>
    <x v="0"/>
  </r>
  <r>
    <x v="13"/>
    <x v="41"/>
    <x v="439"/>
    <x v="68"/>
    <x v="0"/>
    <x v="0"/>
    <x v="0"/>
    <n v="10396"/>
    <n v="866.33333333333337"/>
    <n v="952.9666666666667"/>
    <n v="79.413888888888891"/>
    <x v="0"/>
  </r>
  <r>
    <x v="13"/>
    <x v="41"/>
    <x v="439"/>
    <x v="69"/>
    <x v="0"/>
    <x v="0"/>
    <x v="0"/>
    <n v="547"/>
    <n v="45.583333333333336"/>
    <n v="50.141666666666666"/>
    <n v="4.1784722222222221"/>
    <x v="0"/>
  </r>
  <r>
    <x v="13"/>
    <x v="41"/>
    <x v="439"/>
    <x v="70"/>
    <x v="0"/>
    <x v="0"/>
    <x v="0"/>
    <n v="158"/>
    <n v="13.166666666666666"/>
    <n v="14.483333333333333"/>
    <n v="1.2069444444444444"/>
    <x v="0"/>
  </r>
  <r>
    <x v="13"/>
    <x v="41"/>
    <x v="439"/>
    <x v="71"/>
    <x v="0"/>
    <x v="0"/>
    <x v="0"/>
    <n v="213"/>
    <n v="17.75"/>
    <n v="19.524999999999999"/>
    <n v="1.6270833333333332"/>
    <x v="0"/>
  </r>
  <r>
    <x v="13"/>
    <x v="41"/>
    <x v="440"/>
    <x v="68"/>
    <x v="74"/>
    <x v="0"/>
    <x v="0"/>
    <n v="1646"/>
    <n v="137.16666666666666"/>
    <n v="150.88333333333333"/>
    <n v="12.573611111111111"/>
    <x v="0"/>
  </r>
  <r>
    <x v="13"/>
    <x v="41"/>
    <x v="440"/>
    <x v="69"/>
    <x v="74"/>
    <x v="0"/>
    <x v="0"/>
    <n v="102"/>
    <n v="8.5"/>
    <n v="9.35"/>
    <n v="0.77916666666666667"/>
    <x v="0"/>
  </r>
  <r>
    <x v="13"/>
    <x v="41"/>
    <x v="440"/>
    <x v="71"/>
    <x v="74"/>
    <x v="0"/>
    <x v="0"/>
    <n v="266"/>
    <n v="22.166666666666668"/>
    <n v="24.383333333333333"/>
    <n v="2.0319444444444446"/>
    <x v="0"/>
  </r>
  <r>
    <x v="13"/>
    <x v="41"/>
    <x v="441"/>
    <x v="68"/>
    <x v="0"/>
    <x v="0"/>
    <x v="0"/>
    <n v="158"/>
    <n v="13.166666666666666"/>
    <n v="14.483333333333333"/>
    <n v="1.2069444444444444"/>
    <x v="0"/>
  </r>
  <r>
    <x v="13"/>
    <x v="41"/>
    <x v="441"/>
    <x v="69"/>
    <x v="0"/>
    <x v="0"/>
    <x v="0"/>
    <n v="10686"/>
    <n v="890.5"/>
    <n v="979.55"/>
    <n v="81.629166666666663"/>
    <x v="0"/>
  </r>
  <r>
    <x v="13"/>
    <x v="41"/>
    <x v="442"/>
    <x v="68"/>
    <x v="0"/>
    <x v="0"/>
    <x v="0"/>
    <n v="141"/>
    <n v="11.75"/>
    <n v="12.925000000000001"/>
    <n v="1.0770833333333334"/>
    <x v="0"/>
  </r>
  <r>
    <x v="13"/>
    <x v="41"/>
    <x v="442"/>
    <x v="71"/>
    <x v="0"/>
    <x v="0"/>
    <x v="0"/>
    <n v="7376"/>
    <n v="614.66666666666663"/>
    <n v="676.13333333333333"/>
    <n v="56.344444444444441"/>
    <x v="0"/>
  </r>
  <r>
    <x v="13"/>
    <x v="41"/>
    <x v="442"/>
    <x v="72"/>
    <x v="0"/>
    <x v="0"/>
    <x v="0"/>
    <n v="179"/>
    <n v="14.916666666666666"/>
    <n v="16.408333333333331"/>
    <n v="1.367361111111111"/>
    <x v="0"/>
  </r>
  <r>
    <x v="13"/>
    <x v="41"/>
    <x v="443"/>
    <x v="71"/>
    <x v="76"/>
    <x v="0"/>
    <x v="0"/>
    <n v="121"/>
    <n v="10.083333333333334"/>
    <n v="11.091666666666667"/>
    <n v="0.9243055555555556"/>
    <x v="0"/>
  </r>
  <r>
    <x v="13"/>
    <x v="42"/>
    <x v="444"/>
    <x v="68"/>
    <x v="57"/>
    <x v="0"/>
    <x v="0"/>
    <n v="177"/>
    <n v="14.75"/>
    <n v="16.225000000000001"/>
    <n v="1.3520833333333335"/>
    <x v="0"/>
  </r>
  <r>
    <x v="13"/>
    <x v="42"/>
    <x v="444"/>
    <x v="69"/>
    <x v="57"/>
    <x v="0"/>
    <x v="0"/>
    <n v="194"/>
    <n v="16.166666666666668"/>
    <n v="17.783333333333335"/>
    <n v="1.4819444444444445"/>
    <x v="0"/>
  </r>
  <r>
    <x v="13"/>
    <x v="42"/>
    <x v="444"/>
    <x v="70"/>
    <x v="57"/>
    <x v="0"/>
    <x v="0"/>
    <n v="735"/>
    <n v="61.25"/>
    <n v="67.375"/>
    <n v="5.614583333333333"/>
    <x v="0"/>
  </r>
  <r>
    <x v="13"/>
    <x v="42"/>
    <x v="445"/>
    <x v="68"/>
    <x v="2"/>
    <x v="0"/>
    <x v="0"/>
    <n v="171"/>
    <n v="14.25"/>
    <n v="15.675000000000001"/>
    <n v="1.3062500000000001"/>
    <x v="0"/>
  </r>
  <r>
    <x v="13"/>
    <x v="42"/>
    <x v="445"/>
    <x v="70"/>
    <x v="2"/>
    <x v="0"/>
    <x v="0"/>
    <n v="457"/>
    <n v="38.083333333333336"/>
    <n v="41.891666666666666"/>
    <n v="3.4909722222222221"/>
    <x v="0"/>
  </r>
  <r>
    <x v="13"/>
    <x v="42"/>
    <x v="445"/>
    <x v="73"/>
    <x v="2"/>
    <x v="0"/>
    <x v="0"/>
    <n v="175"/>
    <n v="14.583333333333334"/>
    <n v="16.041666666666668"/>
    <n v="1.3368055555555556"/>
    <x v="0"/>
  </r>
  <r>
    <x v="13"/>
    <x v="42"/>
    <x v="446"/>
    <x v="68"/>
    <x v="57"/>
    <x v="0"/>
    <x v="0"/>
    <n v="68"/>
    <n v="5.666666666666667"/>
    <n v="6.2333333333333334"/>
    <n v="0.51944444444444449"/>
    <x v="0"/>
  </r>
  <r>
    <x v="13"/>
    <x v="42"/>
    <x v="446"/>
    <x v="70"/>
    <x v="57"/>
    <x v="0"/>
    <x v="0"/>
    <n v="1005"/>
    <n v="83.75"/>
    <n v="92.125"/>
    <n v="7.677083333333333"/>
    <x v="0"/>
  </r>
  <r>
    <x v="13"/>
    <x v="42"/>
    <x v="446"/>
    <x v="45"/>
    <x v="57"/>
    <x v="0"/>
    <x v="0"/>
    <n v="157"/>
    <n v="13.083333333333334"/>
    <n v="14.391666666666667"/>
    <n v="1.1993055555555556"/>
    <x v="0"/>
  </r>
  <r>
    <x v="13"/>
    <x v="42"/>
    <x v="447"/>
    <x v="68"/>
    <x v="0"/>
    <x v="0"/>
    <x v="0"/>
    <n v="842"/>
    <n v="70.166666666666671"/>
    <n v="77.183333333333337"/>
    <n v="6.4319444444444445"/>
    <x v="0"/>
  </r>
  <r>
    <x v="13"/>
    <x v="42"/>
    <x v="447"/>
    <x v="69"/>
    <x v="0"/>
    <x v="0"/>
    <x v="0"/>
    <n v="714"/>
    <n v="59.5"/>
    <n v="65.45"/>
    <n v="5.4541666666666666"/>
    <x v="0"/>
  </r>
  <r>
    <x v="13"/>
    <x v="42"/>
    <x v="447"/>
    <x v="70"/>
    <x v="0"/>
    <x v="0"/>
    <x v="0"/>
    <n v="22035"/>
    <n v="1836.25"/>
    <n v="2019.875"/>
    <n v="168.32291666666666"/>
    <x v="0"/>
  </r>
  <r>
    <x v="13"/>
    <x v="42"/>
    <x v="447"/>
    <x v="71"/>
    <x v="0"/>
    <x v="0"/>
    <x v="0"/>
    <n v="614"/>
    <n v="51.166666666666664"/>
    <n v="56.283333333333331"/>
    <n v="4.6902777777777773"/>
    <x v="0"/>
  </r>
  <r>
    <x v="13"/>
    <x v="42"/>
    <x v="447"/>
    <x v="45"/>
    <x v="0"/>
    <x v="0"/>
    <x v="0"/>
    <n v="353"/>
    <n v="29.416666666666668"/>
    <n v="32.358333333333334"/>
    <n v="2.6965277777777779"/>
    <x v="0"/>
  </r>
  <r>
    <x v="13"/>
    <x v="43"/>
    <x v="448"/>
    <x v="69"/>
    <x v="15"/>
    <x v="0"/>
    <x v="0"/>
    <n v="251"/>
    <n v="20.916666666666668"/>
    <n v="23.008333333333333"/>
    <n v="1.9173611111111111"/>
    <x v="0"/>
  </r>
  <r>
    <x v="13"/>
    <x v="43"/>
    <x v="448"/>
    <x v="74"/>
    <x v="15"/>
    <x v="0"/>
    <x v="0"/>
    <n v="256"/>
    <n v="21.333333333333332"/>
    <n v="23.466666666666665"/>
    <n v="1.9555555555555555"/>
    <x v="0"/>
  </r>
  <r>
    <x v="13"/>
    <x v="43"/>
    <x v="449"/>
    <x v="69"/>
    <x v="36"/>
    <x v="0"/>
    <x v="0"/>
    <n v="1244"/>
    <n v="103.66666666666667"/>
    <n v="114.03333333333333"/>
    <n v="9.5027777777777782"/>
    <x v="0"/>
  </r>
  <r>
    <x v="13"/>
    <x v="43"/>
    <x v="449"/>
    <x v="74"/>
    <x v="36"/>
    <x v="0"/>
    <x v="0"/>
    <n v="2057"/>
    <n v="171.41666666666666"/>
    <n v="188.55833333333334"/>
    <n v="15.713194444444445"/>
    <x v="0"/>
  </r>
  <r>
    <x v="13"/>
    <x v="43"/>
    <x v="449"/>
    <x v="45"/>
    <x v="36"/>
    <x v="0"/>
    <x v="0"/>
    <n v="155"/>
    <n v="12.916666666666666"/>
    <n v="14.208333333333332"/>
    <n v="1.1840277777777777"/>
    <x v="0"/>
  </r>
  <r>
    <x v="13"/>
    <x v="43"/>
    <x v="450"/>
    <x v="69"/>
    <x v="15"/>
    <x v="0"/>
    <x v="0"/>
    <n v="158"/>
    <n v="13.166666666666666"/>
    <n v="14.483333333333333"/>
    <n v="1.2069444444444444"/>
    <x v="0"/>
  </r>
  <r>
    <x v="13"/>
    <x v="43"/>
    <x v="450"/>
    <x v="74"/>
    <x v="15"/>
    <x v="0"/>
    <x v="0"/>
    <n v="669"/>
    <n v="55.75"/>
    <n v="61.325000000000003"/>
    <n v="5.1104166666666666"/>
    <x v="0"/>
  </r>
  <r>
    <x v="13"/>
    <x v="43"/>
    <x v="450"/>
    <x v="71"/>
    <x v="15"/>
    <x v="0"/>
    <x v="0"/>
    <n v="157"/>
    <n v="13.083333333333334"/>
    <n v="14.391666666666667"/>
    <n v="1.1993055555555556"/>
    <x v="0"/>
  </r>
  <r>
    <x v="13"/>
    <x v="43"/>
    <x v="451"/>
    <x v="69"/>
    <x v="24"/>
    <x v="2"/>
    <x v="1"/>
    <n v="161"/>
    <n v="13.416666666666666"/>
    <n v="14.758333333333333"/>
    <n v="1.2298611111111111"/>
    <x v="0"/>
  </r>
  <r>
    <x v="13"/>
    <x v="43"/>
    <x v="452"/>
    <x v="68"/>
    <x v="0"/>
    <x v="0"/>
    <x v="0"/>
    <n v="1000"/>
    <n v="83.333333333333329"/>
    <n v="91.666666666666657"/>
    <n v="7.6388888888888884"/>
    <x v="0"/>
  </r>
  <r>
    <x v="13"/>
    <x v="43"/>
    <x v="452"/>
    <x v="69"/>
    <x v="0"/>
    <x v="0"/>
    <x v="0"/>
    <n v="3930"/>
    <n v="327.5"/>
    <n v="360.25"/>
    <n v="30.020833333333332"/>
    <x v="0"/>
  </r>
  <r>
    <x v="13"/>
    <x v="43"/>
    <x v="452"/>
    <x v="74"/>
    <x v="0"/>
    <x v="0"/>
    <x v="0"/>
    <n v="29516"/>
    <n v="2459.6666666666665"/>
    <n v="2705.6333333333332"/>
    <n v="225.46944444444443"/>
    <x v="0"/>
  </r>
  <r>
    <x v="13"/>
    <x v="43"/>
    <x v="452"/>
    <x v="71"/>
    <x v="0"/>
    <x v="0"/>
    <x v="0"/>
    <n v="200"/>
    <n v="16.666666666666668"/>
    <n v="18.333333333333336"/>
    <n v="1.5277777777777779"/>
    <x v="0"/>
  </r>
  <r>
    <x v="13"/>
    <x v="43"/>
    <x v="452"/>
    <x v="45"/>
    <x v="0"/>
    <x v="0"/>
    <x v="0"/>
    <n v="474"/>
    <n v="39.5"/>
    <n v="43.45"/>
    <n v="3.6208333333333336"/>
    <x v="0"/>
  </r>
  <r>
    <x v="13"/>
    <x v="43"/>
    <x v="453"/>
    <x v="69"/>
    <x v="38"/>
    <x v="0"/>
    <x v="0"/>
    <n v="324"/>
    <n v="27"/>
    <n v="29.7"/>
    <n v="2.4750000000000001"/>
    <x v="0"/>
  </r>
  <r>
    <x v="13"/>
    <x v="43"/>
    <x v="453"/>
    <x v="74"/>
    <x v="38"/>
    <x v="0"/>
    <x v="0"/>
    <n v="310"/>
    <n v="25.833333333333332"/>
    <n v="28.416666666666664"/>
    <n v="2.3680555555555554"/>
    <x v="0"/>
  </r>
  <r>
    <x v="13"/>
    <x v="43"/>
    <x v="453"/>
    <x v="45"/>
    <x v="38"/>
    <x v="0"/>
    <x v="0"/>
    <n v="275"/>
    <n v="22.916666666666668"/>
    <n v="25.208333333333336"/>
    <n v="2.1006944444444446"/>
    <x v="0"/>
  </r>
  <r>
    <x v="13"/>
    <x v="43"/>
    <x v="454"/>
    <x v="69"/>
    <x v="58"/>
    <x v="0"/>
    <x v="0"/>
    <n v="303"/>
    <n v="25.25"/>
    <n v="27.774999999999999"/>
    <n v="2.3145833333333332"/>
    <x v="0"/>
  </r>
  <r>
    <x v="13"/>
    <x v="43"/>
    <x v="454"/>
    <x v="74"/>
    <x v="58"/>
    <x v="0"/>
    <x v="0"/>
    <n v="1601"/>
    <n v="133.41666666666666"/>
    <n v="146.75833333333333"/>
    <n v="12.229861111111111"/>
    <x v="0"/>
  </r>
  <r>
    <x v="13"/>
    <x v="43"/>
    <x v="455"/>
    <x v="69"/>
    <x v="17"/>
    <x v="0"/>
    <x v="0"/>
    <n v="93"/>
    <n v="7.75"/>
    <n v="8.5250000000000004"/>
    <n v="0.7104166666666667"/>
    <x v="0"/>
  </r>
  <r>
    <x v="13"/>
    <x v="43"/>
    <x v="455"/>
    <x v="74"/>
    <x v="17"/>
    <x v="0"/>
    <x v="0"/>
    <n v="207"/>
    <n v="17.25"/>
    <n v="18.975000000000001"/>
    <n v="1.58125"/>
    <x v="0"/>
  </r>
  <r>
    <x v="13"/>
    <x v="43"/>
    <x v="456"/>
    <x v="69"/>
    <x v="34"/>
    <x v="2"/>
    <x v="1"/>
    <n v="159"/>
    <n v="13.25"/>
    <n v="14.574999999999999"/>
    <n v="1.2145833333333333"/>
    <x v="0"/>
  </r>
  <r>
    <x v="13"/>
    <x v="43"/>
    <x v="456"/>
    <x v="74"/>
    <x v="34"/>
    <x v="2"/>
    <x v="1"/>
    <n v="258"/>
    <n v="21.5"/>
    <n v="23.65"/>
    <n v="1.9708333333333332"/>
    <x v="0"/>
  </r>
  <r>
    <x v="13"/>
    <x v="43"/>
    <x v="457"/>
    <x v="69"/>
    <x v="23"/>
    <x v="0"/>
    <x v="0"/>
    <n v="157"/>
    <n v="13.083333333333334"/>
    <n v="14.391666666666667"/>
    <n v="1.1993055555555556"/>
    <x v="0"/>
  </r>
  <r>
    <x v="13"/>
    <x v="43"/>
    <x v="457"/>
    <x v="74"/>
    <x v="23"/>
    <x v="0"/>
    <x v="0"/>
    <n v="3321"/>
    <n v="276.75"/>
    <n v="304.42500000000001"/>
    <n v="25.368750000000002"/>
    <x v="0"/>
  </r>
  <r>
    <x v="13"/>
    <x v="43"/>
    <x v="457"/>
    <x v="71"/>
    <x v="23"/>
    <x v="0"/>
    <x v="0"/>
    <n v="373"/>
    <n v="31.083333333333332"/>
    <n v="34.191666666666663"/>
    <n v="2.8493055555555551"/>
    <x v="0"/>
  </r>
  <r>
    <x v="13"/>
    <x v="43"/>
    <x v="457"/>
    <x v="45"/>
    <x v="23"/>
    <x v="0"/>
    <x v="0"/>
    <n v="157"/>
    <n v="13.083333333333334"/>
    <n v="14.391666666666667"/>
    <n v="1.1993055555555556"/>
    <x v="0"/>
  </r>
  <r>
    <x v="13"/>
    <x v="44"/>
    <x v="458"/>
    <x v="69"/>
    <x v="66"/>
    <x v="0"/>
    <x v="0"/>
    <n v="159"/>
    <n v="13.25"/>
    <n v="14.574999999999999"/>
    <n v="1.2145833333333333"/>
    <x v="0"/>
  </r>
  <r>
    <x v="13"/>
    <x v="44"/>
    <x v="458"/>
    <x v="45"/>
    <x v="66"/>
    <x v="0"/>
    <x v="0"/>
    <n v="243"/>
    <n v="20.25"/>
    <n v="22.274999999999999"/>
    <n v="1.85625"/>
    <x v="0"/>
  </r>
  <r>
    <x v="13"/>
    <x v="44"/>
    <x v="459"/>
    <x v="45"/>
    <x v="38"/>
    <x v="0"/>
    <x v="0"/>
    <n v="493"/>
    <n v="41.083333333333336"/>
    <n v="45.19166666666667"/>
    <n v="3.7659722222222225"/>
    <x v="0"/>
  </r>
  <r>
    <x v="13"/>
    <x v="44"/>
    <x v="460"/>
    <x v="68"/>
    <x v="0"/>
    <x v="0"/>
    <x v="0"/>
    <n v="157"/>
    <n v="13.083333333333334"/>
    <n v="14.391666666666667"/>
    <n v="1.1993055555555556"/>
    <x v="0"/>
  </r>
  <r>
    <x v="13"/>
    <x v="44"/>
    <x v="460"/>
    <x v="17"/>
    <x v="0"/>
    <x v="0"/>
    <x v="0"/>
    <n v="128"/>
    <n v="10.666666666666666"/>
    <n v="11.733333333333333"/>
    <n v="0.97777777777777775"/>
    <x v="0"/>
  </r>
  <r>
    <x v="13"/>
    <x v="44"/>
    <x v="460"/>
    <x v="69"/>
    <x v="0"/>
    <x v="0"/>
    <x v="0"/>
    <n v="660"/>
    <n v="55"/>
    <n v="60.5"/>
    <n v="5.041666666666667"/>
    <x v="0"/>
  </r>
  <r>
    <x v="13"/>
    <x v="44"/>
    <x v="460"/>
    <x v="71"/>
    <x v="0"/>
    <x v="0"/>
    <x v="0"/>
    <n v="92"/>
    <n v="7.666666666666667"/>
    <n v="8.4333333333333336"/>
    <n v="0.70277777777777783"/>
    <x v="0"/>
  </r>
  <r>
    <x v="13"/>
    <x v="44"/>
    <x v="460"/>
    <x v="45"/>
    <x v="0"/>
    <x v="0"/>
    <x v="0"/>
    <n v="11684"/>
    <n v="973.66666666666663"/>
    <n v="1071.0333333333333"/>
    <n v="89.25277777777778"/>
    <x v="0"/>
  </r>
  <r>
    <x v="13"/>
    <x v="44"/>
    <x v="461"/>
    <x v="45"/>
    <x v="10"/>
    <x v="0"/>
    <x v="0"/>
    <n v="1255"/>
    <n v="104.58333333333333"/>
    <n v="115.04166666666666"/>
    <n v="9.5868055555555554"/>
    <x v="0"/>
  </r>
  <r>
    <x v="14"/>
    <x v="45"/>
    <x v="462"/>
    <x v="44"/>
    <x v="0"/>
    <x v="0"/>
    <x v="0"/>
    <n v="13384"/>
    <n v="1115.3333333333333"/>
    <n v="1226.8666666666666"/>
    <n v="102.23888888888888"/>
    <x v="0"/>
  </r>
  <r>
    <x v="14"/>
    <x v="45"/>
    <x v="462"/>
    <x v="17"/>
    <x v="0"/>
    <x v="0"/>
    <x v="0"/>
    <n v="96"/>
    <n v="8"/>
    <n v="8.8000000000000007"/>
    <n v="0.73333333333333339"/>
    <x v="0"/>
  </r>
  <r>
    <x v="14"/>
    <x v="45"/>
    <x v="462"/>
    <x v="75"/>
    <x v="0"/>
    <x v="0"/>
    <x v="0"/>
    <n v="1165"/>
    <n v="97.083333333333329"/>
    <n v="106.79166666666666"/>
    <n v="8.8993055555555554"/>
    <x v="0"/>
  </r>
  <r>
    <x v="14"/>
    <x v="45"/>
    <x v="462"/>
    <x v="2"/>
    <x v="0"/>
    <x v="0"/>
    <x v="0"/>
    <n v="156"/>
    <n v="13"/>
    <n v="14.3"/>
    <n v="1.1916666666666667"/>
    <x v="0"/>
  </r>
  <r>
    <x v="14"/>
    <x v="45"/>
    <x v="462"/>
    <x v="11"/>
    <x v="0"/>
    <x v="0"/>
    <x v="0"/>
    <n v="71"/>
    <n v="5.916666666666667"/>
    <n v="6.5083333333333337"/>
    <n v="0.54236111111111118"/>
    <x v="0"/>
  </r>
  <r>
    <x v="14"/>
    <x v="45"/>
    <x v="463"/>
    <x v="17"/>
    <x v="8"/>
    <x v="0"/>
    <x v="0"/>
    <n v="964"/>
    <n v="80.333333333333329"/>
    <n v="88.36666666666666"/>
    <n v="7.363888888888888"/>
    <x v="0"/>
  </r>
  <r>
    <x v="14"/>
    <x v="45"/>
    <x v="463"/>
    <x v="69"/>
    <x v="8"/>
    <x v="0"/>
    <x v="0"/>
    <n v="159"/>
    <n v="13.25"/>
    <n v="14.574999999999999"/>
    <n v="1.2145833333333333"/>
    <x v="0"/>
  </r>
  <r>
    <x v="14"/>
    <x v="45"/>
    <x v="463"/>
    <x v="75"/>
    <x v="8"/>
    <x v="0"/>
    <x v="0"/>
    <n v="286"/>
    <n v="23.833333333333332"/>
    <n v="26.216666666666665"/>
    <n v="2.1847222222222222"/>
    <x v="0"/>
  </r>
  <r>
    <x v="14"/>
    <x v="45"/>
    <x v="463"/>
    <x v="11"/>
    <x v="8"/>
    <x v="0"/>
    <x v="0"/>
    <n v="2832"/>
    <n v="236"/>
    <n v="259.60000000000002"/>
    <n v="21.633333333333336"/>
    <x v="0"/>
  </r>
  <r>
    <x v="14"/>
    <x v="45"/>
    <x v="464"/>
    <x v="17"/>
    <x v="0"/>
    <x v="0"/>
    <x v="0"/>
    <n v="97872"/>
    <n v="8156"/>
    <n v="8971.6"/>
    <n v="747.63333333333333"/>
    <x v="0"/>
  </r>
  <r>
    <x v="14"/>
    <x v="45"/>
    <x v="464"/>
    <x v="11"/>
    <x v="0"/>
    <x v="0"/>
    <x v="0"/>
    <n v="441"/>
    <n v="36.75"/>
    <n v="40.424999999999997"/>
    <n v="3.3687499999999999"/>
    <x v="0"/>
  </r>
  <r>
    <x v="14"/>
    <x v="45"/>
    <x v="465"/>
    <x v="17"/>
    <x v="36"/>
    <x v="0"/>
    <x v="0"/>
    <n v="1039"/>
    <n v="86.583333333333329"/>
    <n v="95.24166666666666"/>
    <n v="7.936805555555555"/>
    <x v="0"/>
  </r>
  <r>
    <x v="14"/>
    <x v="45"/>
    <x v="465"/>
    <x v="75"/>
    <x v="36"/>
    <x v="0"/>
    <x v="0"/>
    <n v="569"/>
    <n v="47.416666666666664"/>
    <n v="52.158333333333331"/>
    <n v="4.3465277777777773"/>
    <x v="0"/>
  </r>
  <r>
    <x v="14"/>
    <x v="45"/>
    <x v="465"/>
    <x v="11"/>
    <x v="36"/>
    <x v="0"/>
    <x v="0"/>
    <n v="2878"/>
    <n v="239.83333333333334"/>
    <n v="263.81666666666666"/>
    <n v="21.984722222222221"/>
    <x v="0"/>
  </r>
  <r>
    <x v="14"/>
    <x v="45"/>
    <x v="466"/>
    <x v="17"/>
    <x v="22"/>
    <x v="0"/>
    <x v="0"/>
    <n v="1077"/>
    <n v="89.75"/>
    <n v="98.724999999999994"/>
    <n v="8.2270833333333329"/>
    <x v="0"/>
  </r>
  <r>
    <x v="14"/>
    <x v="45"/>
    <x v="466"/>
    <x v="11"/>
    <x v="22"/>
    <x v="0"/>
    <x v="0"/>
    <n v="233"/>
    <n v="19.416666666666668"/>
    <n v="21.358333333333334"/>
    <n v="1.7798611111111111"/>
    <x v="0"/>
  </r>
  <r>
    <x v="14"/>
    <x v="45"/>
    <x v="467"/>
    <x v="17"/>
    <x v="0"/>
    <x v="0"/>
    <x v="0"/>
    <n v="1138"/>
    <n v="94.833333333333329"/>
    <n v="104.31666666666666"/>
    <n v="8.6930555555555546"/>
    <x v="0"/>
  </r>
  <r>
    <x v="14"/>
    <x v="45"/>
    <x v="467"/>
    <x v="76"/>
    <x v="0"/>
    <x v="0"/>
    <x v="0"/>
    <n v="26984"/>
    <n v="2248.6666666666665"/>
    <n v="2473.5333333333333"/>
    <n v="206.12777777777777"/>
    <x v="0"/>
  </r>
  <r>
    <x v="14"/>
    <x v="45"/>
    <x v="467"/>
    <x v="11"/>
    <x v="0"/>
    <x v="0"/>
    <x v="0"/>
    <n v="2073"/>
    <n v="172.75"/>
    <n v="190.02500000000001"/>
    <n v="15.835416666666667"/>
    <x v="0"/>
  </r>
  <r>
    <x v="14"/>
    <x v="45"/>
    <x v="468"/>
    <x v="38"/>
    <x v="0"/>
    <x v="0"/>
    <x v="0"/>
    <n v="27121"/>
    <n v="2260.0833333333335"/>
    <n v="2486.0916666666667"/>
    <n v="207.17430555555555"/>
    <x v="0"/>
  </r>
  <r>
    <x v="14"/>
    <x v="45"/>
    <x v="468"/>
    <x v="35"/>
    <x v="0"/>
    <x v="0"/>
    <x v="0"/>
    <n v="159"/>
    <n v="13.25"/>
    <n v="14.574999999999999"/>
    <n v="1.2145833333333333"/>
    <x v="0"/>
  </r>
  <r>
    <x v="14"/>
    <x v="45"/>
    <x v="468"/>
    <x v="11"/>
    <x v="0"/>
    <x v="0"/>
    <x v="0"/>
    <n v="595"/>
    <n v="49.583333333333336"/>
    <n v="54.541666666666671"/>
    <n v="4.5451388888888893"/>
    <x v="0"/>
  </r>
  <r>
    <x v="14"/>
    <x v="45"/>
    <x v="469"/>
    <x v="18"/>
    <x v="0"/>
    <x v="0"/>
    <x v="0"/>
    <n v="495"/>
    <n v="41.25"/>
    <n v="45.375"/>
    <n v="3.78125"/>
    <x v="0"/>
  </r>
  <r>
    <x v="14"/>
    <x v="45"/>
    <x v="469"/>
    <x v="17"/>
    <x v="0"/>
    <x v="0"/>
    <x v="0"/>
    <n v="255"/>
    <n v="21.25"/>
    <n v="23.375"/>
    <n v="1.9479166666666667"/>
    <x v="0"/>
  </r>
  <r>
    <x v="14"/>
    <x v="45"/>
    <x v="469"/>
    <x v="77"/>
    <x v="0"/>
    <x v="0"/>
    <x v="0"/>
    <n v="12219"/>
    <n v="1018.25"/>
    <n v="1120.075"/>
    <n v="93.339583333333337"/>
    <x v="0"/>
  </r>
  <r>
    <x v="14"/>
    <x v="45"/>
    <x v="469"/>
    <x v="11"/>
    <x v="0"/>
    <x v="0"/>
    <x v="0"/>
    <n v="441"/>
    <n v="36.75"/>
    <n v="40.424999999999997"/>
    <n v="3.3687499999999999"/>
    <x v="0"/>
  </r>
  <r>
    <x v="14"/>
    <x v="45"/>
    <x v="470"/>
    <x v="78"/>
    <x v="79"/>
    <x v="0"/>
    <x v="0"/>
    <n v="165"/>
    <n v="13.75"/>
    <n v="15.125"/>
    <n v="1.2604166666666667"/>
    <x v="0"/>
  </r>
  <r>
    <x v="14"/>
    <x v="45"/>
    <x v="470"/>
    <x v="17"/>
    <x v="79"/>
    <x v="0"/>
    <x v="0"/>
    <n v="5909"/>
    <n v="492.41666666666669"/>
    <n v="541.6583333333333"/>
    <n v="45.138194444444444"/>
    <x v="0"/>
  </r>
  <r>
    <x v="14"/>
    <x v="45"/>
    <x v="470"/>
    <x v="5"/>
    <x v="79"/>
    <x v="0"/>
    <x v="0"/>
    <n v="117"/>
    <n v="9.75"/>
    <n v="10.725"/>
    <n v="0.89374999999999993"/>
    <x v="0"/>
  </r>
  <r>
    <x v="14"/>
    <x v="45"/>
    <x v="470"/>
    <x v="11"/>
    <x v="79"/>
    <x v="0"/>
    <x v="0"/>
    <n v="363"/>
    <n v="30.25"/>
    <n v="33.274999999999999"/>
    <n v="2.7729166666666667"/>
    <x v="0"/>
  </r>
  <r>
    <x v="14"/>
    <x v="45"/>
    <x v="471"/>
    <x v="17"/>
    <x v="15"/>
    <x v="0"/>
    <x v="0"/>
    <n v="839"/>
    <n v="69.916666666666671"/>
    <n v="76.908333333333331"/>
    <n v="6.4090277777777773"/>
    <x v="0"/>
  </r>
  <r>
    <x v="14"/>
    <x v="45"/>
    <x v="471"/>
    <x v="11"/>
    <x v="15"/>
    <x v="0"/>
    <x v="0"/>
    <n v="6444"/>
    <n v="537"/>
    <n v="590.70000000000005"/>
    <n v="49.225000000000001"/>
    <x v="0"/>
  </r>
  <r>
    <x v="14"/>
    <x v="45"/>
    <x v="472"/>
    <x v="78"/>
    <x v="18"/>
    <x v="0"/>
    <x v="0"/>
    <n v="511"/>
    <n v="42.583333333333336"/>
    <n v="46.841666666666669"/>
    <n v="3.9034722222222222"/>
    <x v="0"/>
  </r>
  <r>
    <x v="14"/>
    <x v="45"/>
    <x v="473"/>
    <x v="44"/>
    <x v="79"/>
    <x v="0"/>
    <x v="0"/>
    <n v="397"/>
    <n v="33.083333333333336"/>
    <n v="36.391666666666666"/>
    <n v="3.0326388888888887"/>
    <x v="0"/>
  </r>
  <r>
    <x v="14"/>
    <x v="45"/>
    <x v="473"/>
    <x v="17"/>
    <x v="79"/>
    <x v="0"/>
    <x v="0"/>
    <n v="239"/>
    <n v="19.916666666666668"/>
    <n v="21.908333333333335"/>
    <n v="1.8256944444444445"/>
    <x v="0"/>
  </r>
  <r>
    <x v="14"/>
    <x v="45"/>
    <x v="473"/>
    <x v="75"/>
    <x v="79"/>
    <x v="0"/>
    <x v="0"/>
    <n v="1779"/>
    <n v="148.25"/>
    <n v="163.07499999999999"/>
    <n v="13.589583333333332"/>
    <x v="0"/>
  </r>
  <r>
    <x v="14"/>
    <x v="45"/>
    <x v="473"/>
    <x v="11"/>
    <x v="79"/>
    <x v="0"/>
    <x v="0"/>
    <n v="2102"/>
    <n v="175.16666666666666"/>
    <n v="192.68333333333334"/>
    <n v="16.056944444444444"/>
    <x v="0"/>
  </r>
  <r>
    <x v="14"/>
    <x v="45"/>
    <x v="474"/>
    <x v="17"/>
    <x v="15"/>
    <x v="0"/>
    <x v="0"/>
    <n v="2031"/>
    <n v="169.25"/>
    <n v="186.17500000000001"/>
    <n v="15.514583333333334"/>
    <x v="0"/>
  </r>
  <r>
    <x v="14"/>
    <x v="45"/>
    <x v="474"/>
    <x v="73"/>
    <x v="15"/>
    <x v="0"/>
    <x v="0"/>
    <n v="555"/>
    <n v="46.25"/>
    <n v="50.875"/>
    <n v="4.239583333333333"/>
    <x v="0"/>
  </r>
  <r>
    <x v="14"/>
    <x v="45"/>
    <x v="474"/>
    <x v="11"/>
    <x v="15"/>
    <x v="0"/>
    <x v="0"/>
    <n v="9361"/>
    <n v="780.08333333333337"/>
    <n v="858.0916666666667"/>
    <n v="71.507638888888891"/>
    <x v="0"/>
  </r>
  <r>
    <x v="14"/>
    <x v="45"/>
    <x v="475"/>
    <x v="78"/>
    <x v="18"/>
    <x v="0"/>
    <x v="0"/>
    <n v="4204"/>
    <n v="350.33333333333331"/>
    <n v="385.36666666666667"/>
    <n v="32.113888888888887"/>
    <x v="0"/>
  </r>
  <r>
    <x v="14"/>
    <x v="45"/>
    <x v="476"/>
    <x v="44"/>
    <x v="0"/>
    <x v="0"/>
    <x v="0"/>
    <n v="272"/>
    <n v="22.666666666666668"/>
    <n v="24.933333333333334"/>
    <n v="2.0777777777777779"/>
    <x v="0"/>
  </r>
  <r>
    <x v="14"/>
    <x v="45"/>
    <x v="476"/>
    <x v="17"/>
    <x v="0"/>
    <x v="0"/>
    <x v="0"/>
    <n v="459"/>
    <n v="38.25"/>
    <n v="42.075000000000003"/>
    <n v="3.5062500000000001"/>
    <x v="0"/>
  </r>
  <r>
    <x v="14"/>
    <x v="45"/>
    <x v="476"/>
    <x v="75"/>
    <x v="0"/>
    <x v="0"/>
    <x v="0"/>
    <n v="14036"/>
    <n v="1169.6666666666667"/>
    <n v="1286.6333333333334"/>
    <n v="107.21944444444445"/>
    <x v="0"/>
  </r>
  <r>
    <x v="14"/>
    <x v="45"/>
    <x v="476"/>
    <x v="11"/>
    <x v="0"/>
    <x v="0"/>
    <x v="0"/>
    <n v="311"/>
    <n v="25.916666666666668"/>
    <n v="28.508333333333333"/>
    <n v="2.3756944444444446"/>
    <x v="0"/>
  </r>
  <r>
    <x v="14"/>
    <x v="45"/>
    <x v="477"/>
    <x v="78"/>
    <x v="19"/>
    <x v="0"/>
    <x v="0"/>
    <n v="1574"/>
    <n v="131.16666666666666"/>
    <n v="144.28333333333333"/>
    <n v="12.02361111111111"/>
    <x v="0"/>
  </r>
  <r>
    <x v="14"/>
    <x v="45"/>
    <x v="477"/>
    <x v="17"/>
    <x v="19"/>
    <x v="0"/>
    <x v="0"/>
    <n v="369"/>
    <n v="30.75"/>
    <n v="33.825000000000003"/>
    <n v="2.8187500000000001"/>
    <x v="0"/>
  </r>
  <r>
    <x v="14"/>
    <x v="45"/>
    <x v="477"/>
    <x v="73"/>
    <x v="19"/>
    <x v="0"/>
    <x v="0"/>
    <n v="392"/>
    <n v="32.666666666666664"/>
    <n v="35.93333333333333"/>
    <n v="2.994444444444444"/>
    <x v="0"/>
  </r>
  <r>
    <x v="14"/>
    <x v="45"/>
    <x v="477"/>
    <x v="11"/>
    <x v="19"/>
    <x v="0"/>
    <x v="0"/>
    <n v="66"/>
    <n v="5.5"/>
    <n v="6.05"/>
    <n v="0.50416666666666665"/>
    <x v="0"/>
  </r>
  <r>
    <x v="14"/>
    <x v="45"/>
    <x v="478"/>
    <x v="17"/>
    <x v="0"/>
    <x v="0"/>
    <x v="0"/>
    <n v="299"/>
    <n v="24.916666666666668"/>
    <n v="27.408333333333335"/>
    <n v="2.2840277777777778"/>
    <x v="0"/>
  </r>
  <r>
    <x v="14"/>
    <x v="45"/>
    <x v="478"/>
    <x v="75"/>
    <x v="0"/>
    <x v="0"/>
    <x v="0"/>
    <n v="152"/>
    <n v="12.666666666666666"/>
    <n v="13.933333333333334"/>
    <n v="1.1611111111111112"/>
    <x v="0"/>
  </r>
  <r>
    <x v="14"/>
    <x v="45"/>
    <x v="478"/>
    <x v="11"/>
    <x v="0"/>
    <x v="0"/>
    <x v="0"/>
    <n v="32345"/>
    <n v="2695.4166666666665"/>
    <n v="2964.958333333333"/>
    <n v="247.07986111111109"/>
    <x v="0"/>
  </r>
  <r>
    <x v="14"/>
    <x v="45"/>
    <x v="479"/>
    <x v="17"/>
    <x v="77"/>
    <x v="0"/>
    <x v="0"/>
    <n v="7087"/>
    <n v="590.58333333333337"/>
    <n v="649.64166666666665"/>
    <n v="54.136805555555554"/>
    <x v="0"/>
  </r>
  <r>
    <x v="14"/>
    <x v="45"/>
    <x v="479"/>
    <x v="11"/>
    <x v="77"/>
    <x v="0"/>
    <x v="0"/>
    <n v="586"/>
    <n v="48.833333333333336"/>
    <n v="53.716666666666669"/>
    <n v="4.4763888888888888"/>
    <x v="0"/>
  </r>
  <r>
    <x v="14"/>
    <x v="45"/>
    <x v="480"/>
    <x v="17"/>
    <x v="55"/>
    <x v="0"/>
    <x v="0"/>
    <n v="4191"/>
    <n v="349.25"/>
    <n v="384.17500000000001"/>
    <n v="32.014583333333334"/>
    <x v="0"/>
  </r>
  <r>
    <x v="14"/>
    <x v="45"/>
    <x v="480"/>
    <x v="16"/>
    <x v="55"/>
    <x v="0"/>
    <x v="0"/>
    <n v="399"/>
    <n v="33.25"/>
    <n v="36.575000000000003"/>
    <n v="3.0479166666666671"/>
    <x v="0"/>
  </r>
  <r>
    <x v="14"/>
    <x v="46"/>
    <x v="481"/>
    <x v="78"/>
    <x v="23"/>
    <x v="0"/>
    <x v="0"/>
    <n v="1682"/>
    <n v="140.16666666666666"/>
    <n v="154.18333333333334"/>
    <n v="12.848611111111111"/>
    <x v="0"/>
  </r>
  <r>
    <x v="14"/>
    <x v="46"/>
    <x v="481"/>
    <x v="18"/>
    <x v="23"/>
    <x v="0"/>
    <x v="0"/>
    <n v="235"/>
    <n v="19.583333333333332"/>
    <n v="21.541666666666664"/>
    <n v="1.7951388888888886"/>
    <x v="0"/>
  </r>
  <r>
    <x v="14"/>
    <x v="46"/>
    <x v="482"/>
    <x v="78"/>
    <x v="0"/>
    <x v="0"/>
    <x v="0"/>
    <n v="7968"/>
    <n v="664"/>
    <n v="730.4"/>
    <n v="60.866666666666667"/>
    <x v="0"/>
  </r>
  <r>
    <x v="14"/>
    <x v="46"/>
    <x v="483"/>
    <x v="78"/>
    <x v="54"/>
    <x v="0"/>
    <x v="0"/>
    <n v="1520"/>
    <n v="126.66666666666667"/>
    <n v="139.33333333333334"/>
    <n v="11.611111111111112"/>
    <x v="0"/>
  </r>
  <r>
    <x v="14"/>
    <x v="46"/>
    <x v="484"/>
    <x v="78"/>
    <x v="17"/>
    <x v="0"/>
    <x v="0"/>
    <n v="1585"/>
    <n v="132.08333333333334"/>
    <n v="145.29166666666669"/>
    <n v="12.107638888888891"/>
    <x v="0"/>
  </r>
  <r>
    <x v="14"/>
    <x v="46"/>
    <x v="485"/>
    <x v="78"/>
    <x v="11"/>
    <x v="0"/>
    <x v="0"/>
    <n v="3217"/>
    <n v="268.08333333333331"/>
    <n v="294.89166666666665"/>
    <n v="24.574305555555554"/>
    <x v="0"/>
  </r>
  <r>
    <x v="14"/>
    <x v="46"/>
    <x v="485"/>
    <x v="17"/>
    <x v="11"/>
    <x v="0"/>
    <x v="0"/>
    <n v="161"/>
    <n v="13.416666666666666"/>
    <n v="14.758333333333333"/>
    <n v="1.2298611111111111"/>
    <x v="0"/>
  </r>
  <r>
    <x v="14"/>
    <x v="47"/>
    <x v="486"/>
    <x v="73"/>
    <x v="45"/>
    <x v="0"/>
    <x v="0"/>
    <n v="859"/>
    <n v="71.583333333333329"/>
    <n v="78.74166666666666"/>
    <n v="6.561805555555555"/>
    <x v="0"/>
  </r>
  <r>
    <x v="14"/>
    <x v="47"/>
    <x v="487"/>
    <x v="17"/>
    <x v="12"/>
    <x v="0"/>
    <x v="0"/>
    <n v="151"/>
    <n v="12.583333333333334"/>
    <n v="13.841666666666667"/>
    <n v="1.1534722222222222"/>
    <x v="0"/>
  </r>
  <r>
    <x v="14"/>
    <x v="47"/>
    <x v="488"/>
    <x v="73"/>
    <x v="10"/>
    <x v="0"/>
    <x v="0"/>
    <n v="11705"/>
    <n v="975.41666666666663"/>
    <n v="1072.9583333333333"/>
    <n v="89.413194444444443"/>
    <x v="0"/>
  </r>
  <r>
    <x v="14"/>
    <x v="47"/>
    <x v="489"/>
    <x v="17"/>
    <x v="0"/>
    <x v="0"/>
    <x v="0"/>
    <n v="222"/>
    <n v="18.5"/>
    <n v="20.350000000000001"/>
    <n v="1.6958333333333335"/>
    <x v="0"/>
  </r>
  <r>
    <x v="14"/>
    <x v="47"/>
    <x v="489"/>
    <x v="73"/>
    <x v="0"/>
    <x v="0"/>
    <x v="0"/>
    <n v="7007"/>
    <n v="583.91666666666663"/>
    <n v="642.30833333333328"/>
    <n v="53.52569444444444"/>
    <x v="0"/>
  </r>
  <r>
    <x v="14"/>
    <x v="48"/>
    <x v="490"/>
    <x v="72"/>
    <x v="55"/>
    <x v="0"/>
    <x v="0"/>
    <n v="4039"/>
    <n v="336.58333333333331"/>
    <n v="370.24166666666667"/>
    <n v="30.853472222222223"/>
    <x v="0"/>
  </r>
  <r>
    <x v="14"/>
    <x v="48"/>
    <x v="490"/>
    <x v="5"/>
    <x v="55"/>
    <x v="0"/>
    <x v="0"/>
    <n v="148"/>
    <n v="12.333333333333334"/>
    <n v="13.566666666666666"/>
    <n v="1.1305555555555555"/>
    <x v="0"/>
  </r>
  <r>
    <x v="14"/>
    <x v="48"/>
    <x v="491"/>
    <x v="72"/>
    <x v="5"/>
    <x v="0"/>
    <x v="0"/>
    <n v="1315"/>
    <n v="109.58333333333333"/>
    <n v="120.54166666666666"/>
    <n v="10.045138888888888"/>
    <x v="0"/>
  </r>
  <r>
    <x v="14"/>
    <x v="48"/>
    <x v="492"/>
    <x v="72"/>
    <x v="48"/>
    <x v="0"/>
    <x v="0"/>
    <n v="6188"/>
    <n v="515.66666666666663"/>
    <n v="567.23333333333335"/>
    <n v="47.269444444444446"/>
    <x v="0"/>
  </r>
  <r>
    <x v="14"/>
    <x v="48"/>
    <x v="493"/>
    <x v="61"/>
    <x v="33"/>
    <x v="2"/>
    <x v="1"/>
    <n v="94"/>
    <n v="7.833333333333333"/>
    <n v="8.6166666666666671"/>
    <n v="0.71805555555555556"/>
    <x v="0"/>
  </r>
  <r>
    <x v="14"/>
    <x v="48"/>
    <x v="493"/>
    <x v="72"/>
    <x v="33"/>
    <x v="2"/>
    <x v="1"/>
    <n v="3982"/>
    <n v="331.83333333333331"/>
    <n v="365.01666666666665"/>
    <n v="30.418055555555554"/>
    <x v="0"/>
  </r>
  <r>
    <x v="14"/>
    <x v="48"/>
    <x v="494"/>
    <x v="72"/>
    <x v="1"/>
    <x v="0"/>
    <x v="0"/>
    <n v="917"/>
    <n v="76.416666666666671"/>
    <n v="84.058333333333337"/>
    <n v="7.0048611111111114"/>
    <x v="0"/>
  </r>
  <r>
    <x v="14"/>
    <x v="48"/>
    <x v="495"/>
    <x v="72"/>
    <x v="0"/>
    <x v="0"/>
    <x v="0"/>
    <n v="11001"/>
    <n v="916.75"/>
    <n v="1008.425"/>
    <n v="84.035416666666663"/>
    <x v="0"/>
  </r>
  <r>
    <x v="14"/>
    <x v="48"/>
    <x v="496"/>
    <x v="72"/>
    <x v="37"/>
    <x v="2"/>
    <x v="1"/>
    <n v="2961"/>
    <n v="246.75"/>
    <n v="271.42500000000001"/>
    <n v="22.618750000000002"/>
    <x v="0"/>
  </r>
  <r>
    <x v="14"/>
    <x v="48"/>
    <x v="497"/>
    <x v="72"/>
    <x v="54"/>
    <x v="0"/>
    <x v="0"/>
    <n v="5057"/>
    <n v="421.41666666666669"/>
    <n v="463.55833333333334"/>
    <n v="38.629861111111111"/>
    <x v="0"/>
  </r>
  <r>
    <x v="14"/>
    <x v="49"/>
    <x v="498"/>
    <x v="72"/>
    <x v="36"/>
    <x v="0"/>
    <x v="0"/>
    <n v="456"/>
    <n v="38"/>
    <n v="41.8"/>
    <n v="3.4833333333333329"/>
    <x v="0"/>
  </r>
  <r>
    <x v="14"/>
    <x v="49"/>
    <x v="498"/>
    <x v="79"/>
    <x v="36"/>
    <x v="0"/>
    <x v="0"/>
    <n v="3265"/>
    <n v="272.08333333333331"/>
    <n v="299.29166666666663"/>
    <n v="24.940972222222218"/>
    <x v="0"/>
  </r>
  <r>
    <x v="14"/>
    <x v="49"/>
    <x v="499"/>
    <x v="72"/>
    <x v="54"/>
    <x v="0"/>
    <x v="0"/>
    <n v="2654"/>
    <n v="221.16666666666666"/>
    <n v="243.28333333333333"/>
    <n v="20.273611111111112"/>
    <x v="0"/>
  </r>
  <r>
    <x v="14"/>
    <x v="49"/>
    <x v="499"/>
    <x v="79"/>
    <x v="54"/>
    <x v="0"/>
    <x v="0"/>
    <n v="978"/>
    <n v="81.5"/>
    <n v="89.65"/>
    <n v="7.4708333333333341"/>
    <x v="0"/>
  </r>
  <r>
    <x v="14"/>
    <x v="49"/>
    <x v="500"/>
    <x v="79"/>
    <x v="14"/>
    <x v="0"/>
    <x v="0"/>
    <n v="638"/>
    <n v="53.166666666666664"/>
    <n v="58.483333333333334"/>
    <n v="4.8736111111111109"/>
    <x v="0"/>
  </r>
  <r>
    <x v="14"/>
    <x v="49"/>
    <x v="501"/>
    <x v="79"/>
    <x v="12"/>
    <x v="0"/>
    <x v="0"/>
    <n v="1119"/>
    <n v="93.25"/>
    <n v="102.575"/>
    <n v="8.5479166666666675"/>
    <x v="0"/>
  </r>
  <r>
    <x v="14"/>
    <x v="49"/>
    <x v="502"/>
    <x v="72"/>
    <x v="94"/>
    <x v="3"/>
    <x v="1"/>
    <n v="1076"/>
    <n v="89.666666666666671"/>
    <n v="98.63333333333334"/>
    <n v="8.219444444444445"/>
    <x v="0"/>
  </r>
  <r>
    <x v="14"/>
    <x v="49"/>
    <x v="502"/>
    <x v="79"/>
    <x v="94"/>
    <x v="3"/>
    <x v="1"/>
    <n v="9133"/>
    <n v="761.08333333333337"/>
    <n v="837.19166666666672"/>
    <n v="69.765972222222231"/>
    <x v="0"/>
  </r>
  <r>
    <x v="14"/>
    <x v="49"/>
    <x v="503"/>
    <x v="79"/>
    <x v="0"/>
    <x v="0"/>
    <x v="0"/>
    <n v="5236"/>
    <n v="436.33333333333331"/>
    <n v="479.96666666666664"/>
    <n v="39.99722222222222"/>
    <x v="0"/>
  </r>
  <r>
    <x v="14"/>
    <x v="49"/>
    <x v="504"/>
    <x v="72"/>
    <x v="11"/>
    <x v="0"/>
    <x v="0"/>
    <n v="472"/>
    <n v="39.333333333333336"/>
    <n v="43.266666666666666"/>
    <n v="3.6055555555555556"/>
    <x v="0"/>
  </r>
  <r>
    <x v="14"/>
    <x v="49"/>
    <x v="504"/>
    <x v="79"/>
    <x v="11"/>
    <x v="0"/>
    <x v="0"/>
    <n v="1828"/>
    <n v="152.33333333333334"/>
    <n v="167.56666666666666"/>
    <n v="13.963888888888889"/>
    <x v="0"/>
  </r>
  <r>
    <x v="14"/>
    <x v="49"/>
    <x v="505"/>
    <x v="79"/>
    <x v="74"/>
    <x v="0"/>
    <x v="0"/>
    <n v="3042"/>
    <n v="253.5"/>
    <n v="278.85000000000002"/>
    <n v="23.237500000000001"/>
    <x v="0"/>
  </r>
  <r>
    <x v="15"/>
    <x v="50"/>
    <x v="506"/>
    <x v="18"/>
    <x v="55"/>
    <x v="0"/>
    <x v="0"/>
    <n v="9668"/>
    <n v="805.66666666666663"/>
    <n v="886.23333333333335"/>
    <n v="73.852777777777774"/>
    <x v="0"/>
  </r>
  <r>
    <x v="15"/>
    <x v="50"/>
    <x v="506"/>
    <x v="17"/>
    <x v="55"/>
    <x v="0"/>
    <x v="0"/>
    <n v="337"/>
    <n v="28.083333333333332"/>
    <n v="30.891666666666666"/>
    <n v="2.5743055555555556"/>
    <x v="0"/>
  </r>
  <r>
    <x v="15"/>
    <x v="50"/>
    <x v="506"/>
    <x v="15"/>
    <x v="55"/>
    <x v="0"/>
    <x v="0"/>
    <n v="87"/>
    <n v="7.25"/>
    <n v="7.9749999999999996"/>
    <n v="0.6645833333333333"/>
    <x v="0"/>
  </r>
  <r>
    <x v="15"/>
    <x v="50"/>
    <x v="507"/>
    <x v="18"/>
    <x v="8"/>
    <x v="0"/>
    <x v="0"/>
    <n v="1850"/>
    <n v="154.16666666666666"/>
    <n v="169.58333333333331"/>
    <n v="14.131944444444443"/>
    <x v="0"/>
  </r>
  <r>
    <x v="15"/>
    <x v="50"/>
    <x v="508"/>
    <x v="18"/>
    <x v="0"/>
    <x v="0"/>
    <x v="0"/>
    <n v="13553"/>
    <n v="1129.4166666666667"/>
    <n v="1242.3583333333333"/>
    <n v="103.52986111111112"/>
    <x v="0"/>
  </r>
  <r>
    <x v="15"/>
    <x v="50"/>
    <x v="509"/>
    <x v="18"/>
    <x v="13"/>
    <x v="0"/>
    <x v="0"/>
    <n v="1358"/>
    <n v="113.16666666666667"/>
    <n v="124.48333333333333"/>
    <n v="10.373611111111112"/>
    <x v="0"/>
  </r>
  <r>
    <x v="15"/>
    <x v="50"/>
    <x v="510"/>
    <x v="18"/>
    <x v="22"/>
    <x v="0"/>
    <x v="0"/>
    <n v="1994"/>
    <n v="166.16666666666666"/>
    <n v="182.78333333333333"/>
    <n v="15.231944444444444"/>
    <x v="0"/>
  </r>
  <r>
    <x v="15"/>
    <x v="50"/>
    <x v="511"/>
    <x v="18"/>
    <x v="15"/>
    <x v="0"/>
    <x v="0"/>
    <n v="508"/>
    <n v="42.333333333333336"/>
    <n v="46.56666666666667"/>
    <n v="3.880555555555556"/>
    <x v="0"/>
  </r>
  <r>
    <x v="15"/>
    <x v="50"/>
    <x v="512"/>
    <x v="78"/>
    <x v="55"/>
    <x v="0"/>
    <x v="0"/>
    <n v="313"/>
    <n v="26.083333333333332"/>
    <n v="28.691666666666666"/>
    <n v="2.3909722222222221"/>
    <x v="0"/>
  </r>
  <r>
    <x v="15"/>
    <x v="50"/>
    <x v="512"/>
    <x v="18"/>
    <x v="55"/>
    <x v="0"/>
    <x v="0"/>
    <n v="1091"/>
    <n v="90.916666666666671"/>
    <n v="100.00833333333334"/>
    <n v="8.3340277777777789"/>
    <x v="0"/>
  </r>
  <r>
    <x v="15"/>
    <x v="50"/>
    <x v="513"/>
    <x v="18"/>
    <x v="20"/>
    <x v="0"/>
    <x v="0"/>
    <n v="2196"/>
    <n v="183"/>
    <n v="201.3"/>
    <n v="16.775000000000002"/>
    <x v="0"/>
  </r>
  <r>
    <x v="15"/>
    <x v="50"/>
    <x v="514"/>
    <x v="78"/>
    <x v="71"/>
    <x v="0"/>
    <x v="0"/>
    <n v="508"/>
    <n v="42.333333333333336"/>
    <n v="46.56666666666667"/>
    <n v="3.880555555555556"/>
    <x v="0"/>
  </r>
  <r>
    <x v="15"/>
    <x v="50"/>
    <x v="514"/>
    <x v="18"/>
    <x v="71"/>
    <x v="0"/>
    <x v="0"/>
    <n v="1134"/>
    <n v="94.5"/>
    <n v="103.95"/>
    <n v="8.6624999999999996"/>
    <x v="0"/>
  </r>
  <r>
    <x v="15"/>
    <x v="50"/>
    <x v="515"/>
    <x v="78"/>
    <x v="14"/>
    <x v="0"/>
    <x v="0"/>
    <n v="164"/>
    <n v="13.666666666666666"/>
    <n v="15.033333333333333"/>
    <n v="1.2527777777777778"/>
    <x v="0"/>
  </r>
  <r>
    <x v="15"/>
    <x v="50"/>
    <x v="515"/>
    <x v="18"/>
    <x v="14"/>
    <x v="0"/>
    <x v="0"/>
    <n v="521"/>
    <n v="43.416666666666664"/>
    <n v="47.758333333333333"/>
    <n v="3.9798611111111111"/>
    <x v="0"/>
  </r>
  <r>
    <x v="15"/>
    <x v="50"/>
    <x v="516"/>
    <x v="18"/>
    <x v="76"/>
    <x v="0"/>
    <x v="0"/>
    <n v="300"/>
    <n v="25"/>
    <n v="27.5"/>
    <n v="2.2916666666666665"/>
    <x v="0"/>
  </r>
  <r>
    <x v="15"/>
    <x v="51"/>
    <x v="517"/>
    <x v="15"/>
    <x v="9"/>
    <x v="0"/>
    <x v="0"/>
    <n v="869"/>
    <n v="72.416666666666671"/>
    <n v="79.658333333333331"/>
    <n v="6.6381944444444443"/>
    <x v="0"/>
  </r>
  <r>
    <x v="15"/>
    <x v="51"/>
    <x v="517"/>
    <x v="35"/>
    <x v="9"/>
    <x v="0"/>
    <x v="0"/>
    <n v="99"/>
    <n v="8.25"/>
    <n v="9.0749999999999993"/>
    <n v="0.75624999999999998"/>
    <x v="0"/>
  </r>
  <r>
    <x v="15"/>
    <x v="51"/>
    <x v="517"/>
    <x v="16"/>
    <x v="9"/>
    <x v="0"/>
    <x v="0"/>
    <n v="1730"/>
    <n v="144.16666666666666"/>
    <n v="158.58333333333331"/>
    <n v="13.215277777777777"/>
    <x v="0"/>
  </r>
  <r>
    <x v="15"/>
    <x v="51"/>
    <x v="517"/>
    <x v="11"/>
    <x v="9"/>
    <x v="0"/>
    <x v="0"/>
    <n v="156"/>
    <n v="13"/>
    <n v="14.3"/>
    <n v="1.1916666666666667"/>
    <x v="0"/>
  </r>
  <r>
    <x v="15"/>
    <x v="51"/>
    <x v="518"/>
    <x v="15"/>
    <x v="0"/>
    <x v="0"/>
    <x v="0"/>
    <n v="10130"/>
    <n v="844.16666666666663"/>
    <n v="928.58333333333326"/>
    <n v="77.381944444444443"/>
    <x v="0"/>
  </r>
  <r>
    <x v="15"/>
    <x v="51"/>
    <x v="519"/>
    <x v="18"/>
    <x v="9"/>
    <x v="0"/>
    <x v="0"/>
    <n v="144"/>
    <n v="12"/>
    <n v="13.2"/>
    <n v="1.0999999999999999"/>
    <x v="0"/>
  </r>
  <r>
    <x v="15"/>
    <x v="51"/>
    <x v="519"/>
    <x v="17"/>
    <x v="9"/>
    <x v="0"/>
    <x v="0"/>
    <n v="222"/>
    <n v="18.5"/>
    <n v="20.350000000000001"/>
    <n v="1.6958333333333335"/>
    <x v="0"/>
  </r>
  <r>
    <x v="15"/>
    <x v="51"/>
    <x v="519"/>
    <x v="15"/>
    <x v="9"/>
    <x v="0"/>
    <x v="0"/>
    <n v="2271"/>
    <n v="189.25"/>
    <n v="208.17500000000001"/>
    <n v="17.347916666666666"/>
    <x v="0"/>
  </r>
  <r>
    <x v="15"/>
    <x v="51"/>
    <x v="519"/>
    <x v="16"/>
    <x v="9"/>
    <x v="0"/>
    <x v="0"/>
    <n v="1318"/>
    <n v="109.83333333333333"/>
    <n v="120.81666666666666"/>
    <n v="10.068055555555555"/>
    <x v="0"/>
  </r>
  <r>
    <x v="15"/>
    <x v="51"/>
    <x v="519"/>
    <x v="11"/>
    <x v="9"/>
    <x v="0"/>
    <x v="0"/>
    <n v="154"/>
    <n v="12.833333333333334"/>
    <n v="14.116666666666667"/>
    <n v="1.1763888888888889"/>
    <x v="0"/>
  </r>
  <r>
    <x v="15"/>
    <x v="51"/>
    <x v="520"/>
    <x v="18"/>
    <x v="58"/>
    <x v="0"/>
    <x v="0"/>
    <n v="218"/>
    <n v="18.166666666666668"/>
    <n v="19.983333333333334"/>
    <n v="1.6652777777777779"/>
    <x v="0"/>
  </r>
  <r>
    <x v="15"/>
    <x v="51"/>
    <x v="520"/>
    <x v="15"/>
    <x v="58"/>
    <x v="0"/>
    <x v="0"/>
    <n v="3369"/>
    <n v="280.75"/>
    <n v="308.82499999999999"/>
    <n v="25.735416666666666"/>
    <x v="0"/>
  </r>
  <r>
    <x v="15"/>
    <x v="51"/>
    <x v="521"/>
    <x v="18"/>
    <x v="0"/>
    <x v="0"/>
    <x v="0"/>
    <n v="156"/>
    <n v="13"/>
    <n v="14.3"/>
    <n v="1.1916666666666667"/>
    <x v="0"/>
  </r>
  <r>
    <x v="15"/>
    <x v="51"/>
    <x v="521"/>
    <x v="17"/>
    <x v="0"/>
    <x v="0"/>
    <x v="0"/>
    <n v="71"/>
    <n v="5.916666666666667"/>
    <n v="6.5083333333333337"/>
    <n v="0.54236111111111118"/>
    <x v="0"/>
  </r>
  <r>
    <x v="15"/>
    <x v="51"/>
    <x v="521"/>
    <x v="15"/>
    <x v="0"/>
    <x v="0"/>
    <x v="0"/>
    <n v="4942"/>
    <n v="411.83333333333331"/>
    <n v="453.01666666666665"/>
    <n v="37.75138888888889"/>
    <x v="0"/>
  </r>
  <r>
    <x v="15"/>
    <x v="51"/>
    <x v="521"/>
    <x v="14"/>
    <x v="0"/>
    <x v="0"/>
    <x v="0"/>
    <n v="177"/>
    <n v="14.75"/>
    <n v="16.225000000000001"/>
    <n v="1.3520833333333335"/>
    <x v="0"/>
  </r>
  <r>
    <x v="15"/>
    <x v="51"/>
    <x v="521"/>
    <x v="16"/>
    <x v="0"/>
    <x v="0"/>
    <x v="0"/>
    <n v="16166"/>
    <n v="1347.1666666666667"/>
    <n v="1481.8833333333334"/>
    <n v="123.49027777777779"/>
    <x v="0"/>
  </r>
  <r>
    <x v="15"/>
    <x v="51"/>
    <x v="521"/>
    <x v="5"/>
    <x v="0"/>
    <x v="0"/>
    <x v="0"/>
    <n v="72"/>
    <n v="6"/>
    <n v="6.6"/>
    <n v="0.54999999999999993"/>
    <x v="0"/>
  </r>
  <r>
    <x v="15"/>
    <x v="51"/>
    <x v="521"/>
    <x v="11"/>
    <x v="0"/>
    <x v="0"/>
    <x v="0"/>
    <n v="190"/>
    <n v="15.833333333333334"/>
    <n v="17.416666666666668"/>
    <n v="1.4513888888888891"/>
    <x v="0"/>
  </r>
  <r>
    <x v="15"/>
    <x v="51"/>
    <x v="522"/>
    <x v="17"/>
    <x v="20"/>
    <x v="0"/>
    <x v="0"/>
    <n v="728"/>
    <n v="60.666666666666664"/>
    <n v="66.733333333333334"/>
    <n v="5.5611111111111109"/>
    <x v="0"/>
  </r>
  <r>
    <x v="15"/>
    <x v="51"/>
    <x v="522"/>
    <x v="15"/>
    <x v="20"/>
    <x v="0"/>
    <x v="0"/>
    <n v="1614"/>
    <n v="134.5"/>
    <n v="147.94999999999999"/>
    <n v="12.329166666666666"/>
    <x v="0"/>
  </r>
  <r>
    <x v="15"/>
    <x v="51"/>
    <x v="522"/>
    <x v="16"/>
    <x v="20"/>
    <x v="0"/>
    <x v="0"/>
    <n v="728"/>
    <n v="60.666666666666664"/>
    <n v="66.733333333333334"/>
    <n v="5.5611111111111109"/>
    <x v="0"/>
  </r>
  <r>
    <x v="15"/>
    <x v="51"/>
    <x v="522"/>
    <x v="11"/>
    <x v="20"/>
    <x v="0"/>
    <x v="0"/>
    <n v="158"/>
    <n v="13.166666666666666"/>
    <n v="14.483333333333333"/>
    <n v="1.2069444444444444"/>
    <x v="0"/>
  </r>
  <r>
    <x v="15"/>
    <x v="51"/>
    <x v="523"/>
    <x v="17"/>
    <x v="10"/>
    <x v="0"/>
    <x v="0"/>
    <n v="154"/>
    <n v="12.833333333333334"/>
    <n v="14.116666666666667"/>
    <n v="1.1763888888888889"/>
    <x v="0"/>
  </r>
  <r>
    <x v="15"/>
    <x v="51"/>
    <x v="523"/>
    <x v="15"/>
    <x v="10"/>
    <x v="0"/>
    <x v="0"/>
    <n v="6184"/>
    <n v="515.33333333333337"/>
    <n v="566.86666666666667"/>
    <n v="47.238888888888887"/>
    <x v="0"/>
  </r>
  <r>
    <x v="15"/>
    <x v="51"/>
    <x v="523"/>
    <x v="16"/>
    <x v="10"/>
    <x v="0"/>
    <x v="0"/>
    <n v="1053"/>
    <n v="87.75"/>
    <n v="96.525000000000006"/>
    <n v="8.0437500000000011"/>
    <x v="0"/>
  </r>
  <r>
    <x v="16"/>
    <x v="52"/>
    <x v="524"/>
    <x v="80"/>
    <x v="14"/>
    <x v="0"/>
    <x v="0"/>
    <n v="274"/>
    <n v="22.833333333333332"/>
    <n v="25.116666666666667"/>
    <n v="2.0930555555555554"/>
    <x v="0"/>
  </r>
  <r>
    <x v="16"/>
    <x v="52"/>
    <x v="524"/>
    <x v="81"/>
    <x v="14"/>
    <x v="0"/>
    <x v="0"/>
    <n v="4884"/>
    <n v="407"/>
    <n v="447.7"/>
    <n v="37.30833333333333"/>
    <x v="0"/>
  </r>
  <r>
    <x v="16"/>
    <x v="52"/>
    <x v="524"/>
    <x v="12"/>
    <x v="14"/>
    <x v="0"/>
    <x v="0"/>
    <n v="3496"/>
    <n v="291.33333333333331"/>
    <n v="320.46666666666664"/>
    <n v="26.705555555555552"/>
    <x v="0"/>
  </r>
  <r>
    <x v="16"/>
    <x v="52"/>
    <x v="525"/>
    <x v="82"/>
    <x v="6"/>
    <x v="0"/>
    <x v="0"/>
    <n v="1274"/>
    <n v="106.16666666666667"/>
    <n v="116.78333333333333"/>
    <n v="9.7319444444444443"/>
    <x v="0"/>
  </r>
  <r>
    <x v="16"/>
    <x v="52"/>
    <x v="526"/>
    <x v="82"/>
    <x v="0"/>
    <x v="0"/>
    <x v="0"/>
    <n v="18734"/>
    <n v="1561.1666666666667"/>
    <n v="1717.2833333333333"/>
    <n v="143.10694444444445"/>
    <x v="0"/>
  </r>
  <r>
    <x v="16"/>
    <x v="52"/>
    <x v="526"/>
    <x v="81"/>
    <x v="0"/>
    <x v="0"/>
    <x v="0"/>
    <n v="318"/>
    <n v="26.5"/>
    <n v="29.15"/>
    <n v="2.4291666666666667"/>
    <x v="0"/>
  </r>
  <r>
    <x v="16"/>
    <x v="52"/>
    <x v="527"/>
    <x v="81"/>
    <x v="54"/>
    <x v="0"/>
    <x v="0"/>
    <n v="255"/>
    <n v="21.25"/>
    <n v="23.375"/>
    <n v="1.9479166666666667"/>
    <x v="0"/>
  </r>
  <r>
    <x v="16"/>
    <x v="52"/>
    <x v="528"/>
    <x v="81"/>
    <x v="6"/>
    <x v="0"/>
    <x v="0"/>
    <n v="89"/>
    <n v="7.416666666666667"/>
    <n v="8.1583333333333332"/>
    <n v="0.67986111111111114"/>
    <x v="0"/>
  </r>
  <r>
    <x v="16"/>
    <x v="52"/>
    <x v="529"/>
    <x v="81"/>
    <x v="9"/>
    <x v="0"/>
    <x v="0"/>
    <n v="1423"/>
    <n v="118.58333333333333"/>
    <n v="130.44166666666666"/>
    <n v="10.870138888888889"/>
    <x v="0"/>
  </r>
  <r>
    <x v="16"/>
    <x v="52"/>
    <x v="529"/>
    <x v="12"/>
    <x v="9"/>
    <x v="0"/>
    <x v="0"/>
    <n v="157"/>
    <n v="13.083333333333334"/>
    <n v="14.391666666666667"/>
    <n v="1.1993055555555556"/>
    <x v="0"/>
  </r>
  <r>
    <x v="16"/>
    <x v="52"/>
    <x v="530"/>
    <x v="82"/>
    <x v="79"/>
    <x v="0"/>
    <x v="0"/>
    <n v="1280"/>
    <n v="106.66666666666667"/>
    <n v="117.33333333333334"/>
    <n v="9.7777777777777786"/>
    <x v="0"/>
  </r>
  <r>
    <x v="16"/>
    <x v="52"/>
    <x v="531"/>
    <x v="81"/>
    <x v="0"/>
    <x v="0"/>
    <x v="0"/>
    <n v="55153"/>
    <n v="4596.083333333333"/>
    <n v="5055.6916666666666"/>
    <n v="421.3076388888889"/>
    <x v="0"/>
  </r>
  <r>
    <x v="16"/>
    <x v="52"/>
    <x v="531"/>
    <x v="12"/>
    <x v="0"/>
    <x v="0"/>
    <x v="0"/>
    <n v="1624"/>
    <n v="135.33333333333334"/>
    <n v="148.86666666666667"/>
    <n v="12.405555555555557"/>
    <x v="0"/>
  </r>
  <r>
    <x v="16"/>
    <x v="53"/>
    <x v="532"/>
    <x v="83"/>
    <x v="8"/>
    <x v="0"/>
    <x v="0"/>
    <n v="1228"/>
    <n v="102.33333333333333"/>
    <n v="112.56666666666666"/>
    <n v="9.3805555555555546"/>
    <x v="0"/>
  </r>
  <r>
    <x v="16"/>
    <x v="53"/>
    <x v="532"/>
    <x v="80"/>
    <x v="8"/>
    <x v="0"/>
    <x v="0"/>
    <n v="303"/>
    <n v="25.25"/>
    <n v="27.774999999999999"/>
    <n v="2.3145833333333332"/>
    <x v="0"/>
  </r>
  <r>
    <x v="16"/>
    <x v="53"/>
    <x v="532"/>
    <x v="12"/>
    <x v="8"/>
    <x v="0"/>
    <x v="0"/>
    <n v="2238"/>
    <n v="186.5"/>
    <n v="205.15"/>
    <n v="17.095833333333335"/>
    <x v="0"/>
  </r>
  <r>
    <x v="16"/>
    <x v="53"/>
    <x v="533"/>
    <x v="84"/>
    <x v="95"/>
    <x v="2"/>
    <x v="1"/>
    <n v="331"/>
    <n v="27.583333333333332"/>
    <n v="30.341666666666665"/>
    <n v="2.5284722222222222"/>
    <x v="0"/>
  </r>
  <r>
    <x v="16"/>
    <x v="53"/>
    <x v="534"/>
    <x v="84"/>
    <x v="36"/>
    <x v="0"/>
    <x v="0"/>
    <n v="396"/>
    <n v="33"/>
    <n v="36.299999999999997"/>
    <n v="3.0249999999999999"/>
    <x v="0"/>
  </r>
  <r>
    <x v="16"/>
    <x v="53"/>
    <x v="535"/>
    <x v="84"/>
    <x v="96"/>
    <x v="3"/>
    <x v="1"/>
    <n v="209"/>
    <n v="17.416666666666668"/>
    <n v="19.158333333333335"/>
    <n v="1.596527777777778"/>
    <x v="0"/>
  </r>
  <r>
    <x v="16"/>
    <x v="53"/>
    <x v="536"/>
    <x v="84"/>
    <x v="12"/>
    <x v="0"/>
    <x v="0"/>
    <n v="1874"/>
    <n v="156.16666666666666"/>
    <n v="171.78333333333333"/>
    <n v="14.315277777777778"/>
    <x v="0"/>
  </r>
  <r>
    <x v="16"/>
    <x v="53"/>
    <x v="536"/>
    <x v="83"/>
    <x v="12"/>
    <x v="0"/>
    <x v="0"/>
    <n v="466"/>
    <n v="38.833333333333336"/>
    <n v="42.716666666666669"/>
    <n v="3.5597222222222222"/>
    <x v="0"/>
  </r>
  <r>
    <x v="16"/>
    <x v="53"/>
    <x v="536"/>
    <x v="12"/>
    <x v="12"/>
    <x v="0"/>
    <x v="0"/>
    <n v="1294"/>
    <n v="107.83333333333333"/>
    <n v="118.61666666666666"/>
    <n v="9.8847222222222211"/>
    <x v="0"/>
  </r>
  <r>
    <x v="16"/>
    <x v="53"/>
    <x v="537"/>
    <x v="84"/>
    <x v="1"/>
    <x v="0"/>
    <x v="0"/>
    <n v="123"/>
    <n v="10.25"/>
    <n v="11.275"/>
    <n v="0.93958333333333333"/>
    <x v="0"/>
  </r>
  <r>
    <x v="16"/>
    <x v="53"/>
    <x v="537"/>
    <x v="83"/>
    <x v="1"/>
    <x v="0"/>
    <x v="0"/>
    <n v="310"/>
    <n v="25.833333333333332"/>
    <n v="28.416666666666664"/>
    <n v="2.3680555555555554"/>
    <x v="0"/>
  </r>
  <r>
    <x v="16"/>
    <x v="53"/>
    <x v="537"/>
    <x v="12"/>
    <x v="1"/>
    <x v="0"/>
    <x v="0"/>
    <n v="450"/>
    <n v="37.5"/>
    <n v="41.25"/>
    <n v="3.4375"/>
    <x v="0"/>
  </r>
  <r>
    <x v="16"/>
    <x v="53"/>
    <x v="538"/>
    <x v="84"/>
    <x v="0"/>
    <x v="0"/>
    <x v="0"/>
    <n v="7225"/>
    <n v="602.08333333333337"/>
    <n v="662.29166666666674"/>
    <n v="55.190972222222229"/>
    <x v="0"/>
  </r>
  <r>
    <x v="16"/>
    <x v="53"/>
    <x v="538"/>
    <x v="83"/>
    <x v="0"/>
    <x v="0"/>
    <x v="0"/>
    <n v="155"/>
    <n v="12.916666666666666"/>
    <n v="14.208333333333332"/>
    <n v="1.1840277777777777"/>
    <x v="0"/>
  </r>
  <r>
    <x v="16"/>
    <x v="53"/>
    <x v="538"/>
    <x v="12"/>
    <x v="0"/>
    <x v="0"/>
    <x v="0"/>
    <n v="1231"/>
    <n v="102.58333333333333"/>
    <n v="112.84166666666667"/>
    <n v="9.4034722222222218"/>
    <x v="0"/>
  </r>
  <r>
    <x v="16"/>
    <x v="53"/>
    <x v="539"/>
    <x v="84"/>
    <x v="53"/>
    <x v="2"/>
    <x v="1"/>
    <n v="520"/>
    <n v="43.333333333333336"/>
    <n v="47.666666666666671"/>
    <n v="3.9722222222222228"/>
    <x v="0"/>
  </r>
  <r>
    <x v="16"/>
    <x v="53"/>
    <x v="539"/>
    <x v="83"/>
    <x v="53"/>
    <x v="2"/>
    <x v="1"/>
    <n v="607"/>
    <n v="50.583333333333336"/>
    <n v="55.641666666666666"/>
    <n v="4.6368055555555552"/>
    <x v="0"/>
  </r>
  <r>
    <x v="16"/>
    <x v="53"/>
    <x v="539"/>
    <x v="12"/>
    <x v="53"/>
    <x v="2"/>
    <x v="1"/>
    <n v="991"/>
    <n v="82.583333333333329"/>
    <n v="90.841666666666669"/>
    <n v="7.5701388888888888"/>
    <x v="0"/>
  </r>
  <r>
    <x v="16"/>
    <x v="53"/>
    <x v="540"/>
    <x v="84"/>
    <x v="0"/>
    <x v="0"/>
    <x v="0"/>
    <n v="184"/>
    <n v="15.333333333333334"/>
    <n v="16.866666666666667"/>
    <n v="1.4055555555555557"/>
    <x v="0"/>
  </r>
  <r>
    <x v="16"/>
    <x v="53"/>
    <x v="540"/>
    <x v="83"/>
    <x v="0"/>
    <x v="0"/>
    <x v="0"/>
    <n v="10524"/>
    <n v="877"/>
    <n v="964.7"/>
    <n v="80.391666666666666"/>
    <x v="0"/>
  </r>
  <r>
    <x v="16"/>
    <x v="53"/>
    <x v="540"/>
    <x v="80"/>
    <x v="0"/>
    <x v="0"/>
    <x v="0"/>
    <n v="708"/>
    <n v="59"/>
    <n v="64.900000000000006"/>
    <n v="5.4083333333333341"/>
    <x v="0"/>
  </r>
  <r>
    <x v="16"/>
    <x v="53"/>
    <x v="540"/>
    <x v="12"/>
    <x v="0"/>
    <x v="0"/>
    <x v="0"/>
    <n v="2112"/>
    <n v="176"/>
    <n v="193.6"/>
    <n v="16.133333333333333"/>
    <x v="0"/>
  </r>
  <r>
    <x v="16"/>
    <x v="53"/>
    <x v="541"/>
    <x v="84"/>
    <x v="7"/>
    <x v="0"/>
    <x v="0"/>
    <n v="772"/>
    <n v="64.333333333333329"/>
    <n v="70.766666666666666"/>
    <n v="5.8972222222222221"/>
    <x v="0"/>
  </r>
  <r>
    <x v="16"/>
    <x v="53"/>
    <x v="541"/>
    <x v="12"/>
    <x v="7"/>
    <x v="0"/>
    <x v="0"/>
    <n v="208"/>
    <n v="17.333333333333332"/>
    <n v="19.066666666666666"/>
    <n v="1.5888888888888888"/>
    <x v="0"/>
  </r>
  <r>
    <x v="16"/>
    <x v="53"/>
    <x v="542"/>
    <x v="84"/>
    <x v="17"/>
    <x v="0"/>
    <x v="0"/>
    <n v="453"/>
    <n v="37.75"/>
    <n v="41.524999999999999"/>
    <n v="3.4604166666666667"/>
    <x v="0"/>
  </r>
  <r>
    <x v="16"/>
    <x v="53"/>
    <x v="542"/>
    <x v="83"/>
    <x v="17"/>
    <x v="0"/>
    <x v="0"/>
    <n v="2179"/>
    <n v="181.58333333333334"/>
    <n v="199.74166666666667"/>
    <n v="16.645138888888891"/>
    <x v="0"/>
  </r>
  <r>
    <x v="16"/>
    <x v="53"/>
    <x v="542"/>
    <x v="80"/>
    <x v="17"/>
    <x v="0"/>
    <x v="0"/>
    <n v="229"/>
    <n v="19.083333333333332"/>
    <n v="20.991666666666667"/>
    <n v="1.7493055555555557"/>
    <x v="0"/>
  </r>
  <r>
    <x v="16"/>
    <x v="53"/>
    <x v="542"/>
    <x v="5"/>
    <x v="17"/>
    <x v="0"/>
    <x v="0"/>
    <n v="68"/>
    <n v="5.666666666666667"/>
    <n v="6.2333333333333334"/>
    <n v="0.51944444444444449"/>
    <x v="0"/>
  </r>
  <r>
    <x v="16"/>
    <x v="53"/>
    <x v="542"/>
    <x v="12"/>
    <x v="17"/>
    <x v="0"/>
    <x v="0"/>
    <n v="2440"/>
    <n v="203.33333333333334"/>
    <n v="223.66666666666669"/>
    <n v="18.638888888888889"/>
    <x v="0"/>
  </r>
  <r>
    <x v="16"/>
    <x v="53"/>
    <x v="543"/>
    <x v="84"/>
    <x v="74"/>
    <x v="0"/>
    <x v="0"/>
    <n v="338"/>
    <n v="28.166666666666668"/>
    <n v="30.983333333333334"/>
    <n v="2.5819444444444444"/>
    <x v="0"/>
  </r>
  <r>
    <x v="16"/>
    <x v="53"/>
    <x v="543"/>
    <x v="83"/>
    <x v="74"/>
    <x v="0"/>
    <x v="0"/>
    <n v="155"/>
    <n v="12.916666666666666"/>
    <n v="14.208333333333332"/>
    <n v="1.1840277777777777"/>
    <x v="0"/>
  </r>
  <r>
    <x v="16"/>
    <x v="53"/>
    <x v="543"/>
    <x v="12"/>
    <x v="74"/>
    <x v="0"/>
    <x v="0"/>
    <n v="952"/>
    <n v="79.333333333333329"/>
    <n v="87.266666666666666"/>
    <n v="7.2722222222222221"/>
    <x v="0"/>
  </r>
  <r>
    <x v="16"/>
    <x v="53"/>
    <x v="544"/>
    <x v="84"/>
    <x v="31"/>
    <x v="0"/>
    <x v="0"/>
    <n v="161"/>
    <n v="13.416666666666666"/>
    <n v="14.758333333333333"/>
    <n v="1.2298611111111111"/>
    <x v="0"/>
  </r>
  <r>
    <x v="16"/>
    <x v="53"/>
    <x v="544"/>
    <x v="83"/>
    <x v="31"/>
    <x v="0"/>
    <x v="0"/>
    <n v="258"/>
    <n v="21.5"/>
    <n v="23.65"/>
    <n v="1.9708333333333332"/>
    <x v="0"/>
  </r>
  <r>
    <x v="16"/>
    <x v="53"/>
    <x v="544"/>
    <x v="80"/>
    <x v="31"/>
    <x v="0"/>
    <x v="0"/>
    <n v="158"/>
    <n v="13.166666666666666"/>
    <n v="14.483333333333333"/>
    <n v="1.2069444444444444"/>
    <x v="0"/>
  </r>
  <r>
    <x v="16"/>
    <x v="53"/>
    <x v="544"/>
    <x v="12"/>
    <x v="31"/>
    <x v="0"/>
    <x v="0"/>
    <n v="1844"/>
    <n v="153.66666666666666"/>
    <n v="169.03333333333333"/>
    <n v="14.08611111111111"/>
    <x v="0"/>
  </r>
  <r>
    <x v="16"/>
    <x v="53"/>
    <x v="545"/>
    <x v="84"/>
    <x v="55"/>
    <x v="0"/>
    <x v="0"/>
    <n v="909"/>
    <n v="75.75"/>
    <n v="83.325000000000003"/>
    <n v="6.9437500000000005"/>
    <x v="0"/>
  </r>
  <r>
    <x v="16"/>
    <x v="53"/>
    <x v="546"/>
    <x v="83"/>
    <x v="76"/>
    <x v="0"/>
    <x v="0"/>
    <n v="219"/>
    <n v="18.25"/>
    <n v="20.074999999999999"/>
    <n v="1.6729166666666666"/>
    <x v="0"/>
  </r>
  <r>
    <x v="16"/>
    <x v="53"/>
    <x v="546"/>
    <x v="80"/>
    <x v="76"/>
    <x v="0"/>
    <x v="0"/>
    <n v="852"/>
    <n v="71"/>
    <n v="78.099999999999994"/>
    <n v="6.5083333333333329"/>
    <x v="0"/>
  </r>
  <r>
    <x v="16"/>
    <x v="53"/>
    <x v="546"/>
    <x v="12"/>
    <x v="76"/>
    <x v="0"/>
    <x v="0"/>
    <n v="216"/>
    <n v="18"/>
    <n v="19.8"/>
    <n v="1.6500000000000001"/>
    <x v="0"/>
  </r>
  <r>
    <x v="16"/>
    <x v="53"/>
    <x v="547"/>
    <x v="84"/>
    <x v="97"/>
    <x v="2"/>
    <x v="1"/>
    <n v="206"/>
    <n v="17.166666666666668"/>
    <n v="18.883333333333333"/>
    <n v="1.5736111111111111"/>
    <x v="0"/>
  </r>
  <r>
    <x v="16"/>
    <x v="53"/>
    <x v="547"/>
    <x v="12"/>
    <x v="97"/>
    <x v="2"/>
    <x v="1"/>
    <n v="165"/>
    <n v="13.75"/>
    <n v="15.125"/>
    <n v="1.2604166666666667"/>
    <x v="0"/>
  </r>
  <r>
    <x v="16"/>
    <x v="53"/>
    <x v="548"/>
    <x v="84"/>
    <x v="74"/>
    <x v="0"/>
    <x v="0"/>
    <n v="370"/>
    <n v="30.833333333333332"/>
    <n v="33.916666666666664"/>
    <n v="2.8263888888888888"/>
    <x v="0"/>
  </r>
  <r>
    <x v="16"/>
    <x v="54"/>
    <x v="549"/>
    <x v="85"/>
    <x v="0"/>
    <x v="0"/>
    <x v="0"/>
    <n v="18247"/>
    <n v="1520.5833333333333"/>
    <n v="1672.6416666666667"/>
    <n v="139.38680555555555"/>
    <x v="0"/>
  </r>
  <r>
    <x v="16"/>
    <x v="54"/>
    <x v="549"/>
    <x v="28"/>
    <x v="0"/>
    <x v="0"/>
    <x v="0"/>
    <n v="76"/>
    <n v="6.333333333333333"/>
    <n v="6.9666666666666668"/>
    <n v="0.5805555555555556"/>
    <x v="0"/>
  </r>
  <r>
    <x v="16"/>
    <x v="54"/>
    <x v="550"/>
    <x v="85"/>
    <x v="9"/>
    <x v="0"/>
    <x v="0"/>
    <n v="384"/>
    <n v="32"/>
    <n v="35.200000000000003"/>
    <n v="2.9333333333333336"/>
    <x v="0"/>
  </r>
  <r>
    <x v="16"/>
    <x v="54"/>
    <x v="551"/>
    <x v="85"/>
    <x v="48"/>
    <x v="0"/>
    <x v="0"/>
    <n v="6984"/>
    <n v="582"/>
    <n v="640.20000000000005"/>
    <n v="53.35"/>
    <x v="0"/>
  </r>
  <r>
    <x v="16"/>
    <x v="54"/>
    <x v="552"/>
    <x v="85"/>
    <x v="71"/>
    <x v="0"/>
    <x v="0"/>
    <n v="8485"/>
    <n v="707.08333333333337"/>
    <n v="777.79166666666674"/>
    <n v="64.815972222222229"/>
    <x v="0"/>
  </r>
  <r>
    <x v="16"/>
    <x v="54"/>
    <x v="552"/>
    <x v="12"/>
    <x v="71"/>
    <x v="0"/>
    <x v="0"/>
    <n v="1519"/>
    <n v="126.58333333333333"/>
    <n v="139.24166666666667"/>
    <n v="11.603472222222223"/>
    <x v="0"/>
  </r>
  <r>
    <x v="16"/>
    <x v="55"/>
    <x v="553"/>
    <x v="80"/>
    <x v="19"/>
    <x v="0"/>
    <x v="0"/>
    <n v="97"/>
    <n v="8.0833333333333339"/>
    <n v="8.8916666666666675"/>
    <n v="0.74097222222222225"/>
    <x v="0"/>
  </r>
  <r>
    <x v="16"/>
    <x v="55"/>
    <x v="553"/>
    <x v="12"/>
    <x v="19"/>
    <x v="0"/>
    <x v="0"/>
    <n v="192"/>
    <n v="16"/>
    <n v="17.600000000000001"/>
    <n v="1.4666666666666668"/>
    <x v="0"/>
  </r>
  <r>
    <x v="16"/>
    <x v="55"/>
    <x v="554"/>
    <x v="12"/>
    <x v="34"/>
    <x v="2"/>
    <x v="1"/>
    <n v="643"/>
    <n v="53.583333333333336"/>
    <n v="58.94166666666667"/>
    <n v="4.9118055555555555"/>
    <x v="0"/>
  </r>
  <r>
    <x v="16"/>
    <x v="55"/>
    <x v="555"/>
    <x v="85"/>
    <x v="32"/>
    <x v="2"/>
    <x v="1"/>
    <n v="171"/>
    <n v="14.25"/>
    <n v="15.675000000000001"/>
    <n v="1.3062500000000001"/>
    <x v="0"/>
  </r>
  <r>
    <x v="16"/>
    <x v="55"/>
    <x v="555"/>
    <x v="80"/>
    <x v="32"/>
    <x v="2"/>
    <x v="1"/>
    <n v="159"/>
    <n v="13.25"/>
    <n v="14.574999999999999"/>
    <n v="1.2145833333333333"/>
    <x v="0"/>
  </r>
  <r>
    <x v="16"/>
    <x v="55"/>
    <x v="555"/>
    <x v="12"/>
    <x v="32"/>
    <x v="2"/>
    <x v="1"/>
    <n v="469"/>
    <n v="39.083333333333336"/>
    <n v="42.991666666666667"/>
    <n v="3.5826388888888889"/>
    <x v="0"/>
  </r>
  <r>
    <x v="16"/>
    <x v="55"/>
    <x v="556"/>
    <x v="80"/>
    <x v="0"/>
    <x v="0"/>
    <x v="0"/>
    <n v="22866"/>
    <n v="1905.5"/>
    <n v="2096.0500000000002"/>
    <n v="174.67083333333335"/>
    <x v="0"/>
  </r>
  <r>
    <x v="16"/>
    <x v="55"/>
    <x v="556"/>
    <x v="12"/>
    <x v="0"/>
    <x v="0"/>
    <x v="0"/>
    <n v="3201"/>
    <n v="266.75"/>
    <n v="293.42500000000001"/>
    <n v="24.452083333333334"/>
    <x v="0"/>
  </r>
  <r>
    <x v="16"/>
    <x v="55"/>
    <x v="557"/>
    <x v="80"/>
    <x v="9"/>
    <x v="0"/>
    <x v="0"/>
    <n v="156"/>
    <n v="13"/>
    <n v="14.3"/>
    <n v="1.1916666666666667"/>
    <x v="0"/>
  </r>
  <r>
    <x v="16"/>
    <x v="55"/>
    <x v="557"/>
    <x v="12"/>
    <x v="9"/>
    <x v="0"/>
    <x v="0"/>
    <n v="470"/>
    <n v="39.166666666666664"/>
    <n v="43.083333333333329"/>
    <n v="3.5902777777777772"/>
    <x v="0"/>
  </r>
  <r>
    <x v="16"/>
    <x v="55"/>
    <x v="558"/>
    <x v="12"/>
    <x v="79"/>
    <x v="0"/>
    <x v="0"/>
    <n v="553"/>
    <n v="46.083333333333336"/>
    <n v="50.69166666666667"/>
    <n v="4.2243055555555555"/>
    <x v="0"/>
  </r>
  <r>
    <x v="16"/>
    <x v="55"/>
    <x v="559"/>
    <x v="80"/>
    <x v="34"/>
    <x v="2"/>
    <x v="1"/>
    <n v="157"/>
    <n v="13.083333333333334"/>
    <n v="14.391666666666667"/>
    <n v="1.1993055555555556"/>
    <x v="0"/>
  </r>
  <r>
    <x v="16"/>
    <x v="55"/>
    <x v="559"/>
    <x v="12"/>
    <x v="34"/>
    <x v="2"/>
    <x v="1"/>
    <n v="529"/>
    <n v="44.083333333333336"/>
    <n v="48.491666666666667"/>
    <n v="4.040972222222222"/>
    <x v="0"/>
  </r>
  <r>
    <x v="16"/>
    <x v="55"/>
    <x v="560"/>
    <x v="12"/>
    <x v="19"/>
    <x v="0"/>
    <x v="0"/>
    <n v="555"/>
    <n v="46.25"/>
    <n v="50.875"/>
    <n v="4.239583333333333"/>
    <x v="0"/>
  </r>
  <r>
    <x v="16"/>
    <x v="55"/>
    <x v="561"/>
    <x v="12"/>
    <x v="0"/>
    <x v="0"/>
    <x v="0"/>
    <n v="34992"/>
    <n v="2916"/>
    <n v="3207.6"/>
    <n v="267.3"/>
    <x v="0"/>
  </r>
  <r>
    <x v="16"/>
    <x v="55"/>
    <x v="562"/>
    <x v="80"/>
    <x v="10"/>
    <x v="0"/>
    <x v="0"/>
    <n v="1219"/>
    <n v="101.58333333333333"/>
    <n v="111.74166666666666"/>
    <n v="9.311805555555555"/>
    <x v="0"/>
  </r>
  <r>
    <x v="16"/>
    <x v="55"/>
    <x v="562"/>
    <x v="12"/>
    <x v="10"/>
    <x v="0"/>
    <x v="0"/>
    <n v="4522"/>
    <n v="376.83333333333331"/>
    <n v="414.51666666666665"/>
    <n v="34.543055555555554"/>
    <x v="0"/>
  </r>
  <r>
    <x v="17"/>
    <x v="56"/>
    <x v="563"/>
    <x v="27"/>
    <x v="57"/>
    <x v="0"/>
    <x v="0"/>
    <n v="2541"/>
    <n v="211.75"/>
    <n v="232.92500000000001"/>
    <n v="19.410416666666666"/>
    <x v="0"/>
  </r>
  <r>
    <x v="17"/>
    <x v="56"/>
    <x v="564"/>
    <x v="27"/>
    <x v="0"/>
    <x v="0"/>
    <x v="0"/>
    <n v="22844"/>
    <n v="1903.6666666666667"/>
    <n v="2094.0333333333333"/>
    <n v="174.50277777777777"/>
    <x v="0"/>
  </r>
  <r>
    <x v="17"/>
    <x v="56"/>
    <x v="565"/>
    <x v="27"/>
    <x v="42"/>
    <x v="0"/>
    <x v="0"/>
    <n v="1496"/>
    <n v="124.66666666666667"/>
    <n v="137.13333333333333"/>
    <n v="11.427777777777777"/>
    <x v="0"/>
  </r>
  <r>
    <x v="17"/>
    <x v="56"/>
    <x v="566"/>
    <x v="27"/>
    <x v="9"/>
    <x v="0"/>
    <x v="0"/>
    <n v="284"/>
    <n v="23.666666666666668"/>
    <n v="26.033333333333335"/>
    <n v="2.1694444444444447"/>
    <x v="0"/>
  </r>
  <r>
    <x v="17"/>
    <x v="56"/>
    <x v="567"/>
    <x v="54"/>
    <x v="52"/>
    <x v="0"/>
    <x v="0"/>
    <n v="285"/>
    <n v="23.75"/>
    <n v="26.125"/>
    <n v="2.1770833333333335"/>
    <x v="0"/>
  </r>
  <r>
    <x v="17"/>
    <x v="56"/>
    <x v="568"/>
    <x v="27"/>
    <x v="15"/>
    <x v="0"/>
    <x v="0"/>
    <n v="1308"/>
    <n v="109"/>
    <n v="119.9"/>
    <n v="9.9916666666666671"/>
    <x v="0"/>
  </r>
  <r>
    <x v="17"/>
    <x v="56"/>
    <x v="569"/>
    <x v="27"/>
    <x v="58"/>
    <x v="0"/>
    <x v="0"/>
    <n v="1216"/>
    <n v="101.33333333333333"/>
    <n v="111.46666666666667"/>
    <n v="9.2888888888888896"/>
    <x v="0"/>
  </r>
  <r>
    <x v="17"/>
    <x v="56"/>
    <x v="570"/>
    <x v="27"/>
    <x v="13"/>
    <x v="0"/>
    <x v="0"/>
    <n v="131"/>
    <n v="10.916666666666666"/>
    <n v="12.008333333333333"/>
    <n v="1.0006944444444443"/>
    <x v="0"/>
  </r>
  <r>
    <x v="17"/>
    <x v="57"/>
    <x v="571"/>
    <x v="27"/>
    <x v="79"/>
    <x v="0"/>
    <x v="0"/>
    <n v="451"/>
    <n v="37.583333333333336"/>
    <n v="41.341666666666669"/>
    <n v="3.4451388888888892"/>
    <x v="0"/>
  </r>
  <r>
    <x v="17"/>
    <x v="57"/>
    <x v="571"/>
    <x v="54"/>
    <x v="79"/>
    <x v="0"/>
    <x v="0"/>
    <n v="969"/>
    <n v="80.75"/>
    <n v="88.825000000000003"/>
    <n v="7.4020833333333336"/>
    <x v="0"/>
  </r>
  <r>
    <x v="17"/>
    <x v="57"/>
    <x v="572"/>
    <x v="54"/>
    <x v="98"/>
    <x v="2"/>
    <x v="1"/>
    <n v="593"/>
    <n v="49.416666666666664"/>
    <n v="54.358333333333334"/>
    <n v="4.5298611111111109"/>
    <x v="0"/>
  </r>
  <r>
    <x v="17"/>
    <x v="57"/>
    <x v="573"/>
    <x v="27"/>
    <x v="33"/>
    <x v="2"/>
    <x v="1"/>
    <n v="1526"/>
    <n v="127.16666666666667"/>
    <n v="139.88333333333333"/>
    <n v="11.656944444444443"/>
    <x v="0"/>
  </r>
  <r>
    <x v="17"/>
    <x v="57"/>
    <x v="573"/>
    <x v="54"/>
    <x v="33"/>
    <x v="2"/>
    <x v="1"/>
    <n v="3044"/>
    <n v="253.66666666666666"/>
    <n v="279.0333333333333"/>
    <n v="23.252777777777776"/>
    <x v="0"/>
  </r>
  <r>
    <x v="17"/>
    <x v="57"/>
    <x v="574"/>
    <x v="54"/>
    <x v="3"/>
    <x v="0"/>
    <x v="0"/>
    <n v="2767"/>
    <n v="230.58333333333334"/>
    <n v="253.64166666666668"/>
    <n v="21.136805555555558"/>
    <x v="0"/>
  </r>
  <r>
    <x v="17"/>
    <x v="57"/>
    <x v="575"/>
    <x v="27"/>
    <x v="0"/>
    <x v="0"/>
    <x v="0"/>
    <n v="155"/>
    <n v="12.916666666666666"/>
    <n v="14.208333333333332"/>
    <n v="1.1840277777777777"/>
    <x v="0"/>
  </r>
  <r>
    <x v="17"/>
    <x v="57"/>
    <x v="575"/>
    <x v="54"/>
    <x v="0"/>
    <x v="0"/>
    <x v="0"/>
    <n v="9572"/>
    <n v="797.66666666666663"/>
    <n v="877.43333333333328"/>
    <n v="73.11944444444444"/>
    <x v="0"/>
  </r>
  <r>
    <x v="17"/>
    <x v="57"/>
    <x v="576"/>
    <x v="27"/>
    <x v="52"/>
    <x v="0"/>
    <x v="0"/>
    <n v="249"/>
    <n v="20.75"/>
    <n v="22.824999999999999"/>
    <n v="1.9020833333333333"/>
    <x v="0"/>
  </r>
  <r>
    <x v="17"/>
    <x v="57"/>
    <x v="576"/>
    <x v="54"/>
    <x v="52"/>
    <x v="0"/>
    <x v="0"/>
    <n v="310"/>
    <n v="25.833333333333332"/>
    <n v="28.416666666666664"/>
    <n v="2.3680555555555554"/>
    <x v="0"/>
  </r>
  <r>
    <x v="17"/>
    <x v="57"/>
    <x v="577"/>
    <x v="54"/>
    <x v="82"/>
    <x v="2"/>
    <x v="1"/>
    <n v="170"/>
    <n v="14.166666666666666"/>
    <n v="15.583333333333332"/>
    <n v="1.2986111111111109"/>
    <x v="0"/>
  </r>
  <r>
    <x v="17"/>
    <x v="57"/>
    <x v="578"/>
    <x v="27"/>
    <x v="55"/>
    <x v="0"/>
    <x v="0"/>
    <n v="686"/>
    <n v="57.166666666666664"/>
    <n v="62.883333333333333"/>
    <n v="5.240277777777778"/>
    <x v="0"/>
  </r>
  <r>
    <x v="17"/>
    <x v="57"/>
    <x v="578"/>
    <x v="54"/>
    <x v="55"/>
    <x v="0"/>
    <x v="0"/>
    <n v="1252"/>
    <n v="104.33333333333333"/>
    <n v="114.76666666666667"/>
    <n v="9.5638888888888882"/>
    <x v="0"/>
  </r>
  <r>
    <x v="17"/>
    <x v="57"/>
    <x v="579"/>
    <x v="27"/>
    <x v="34"/>
    <x v="2"/>
    <x v="1"/>
    <n v="1280"/>
    <n v="106.66666666666667"/>
    <n v="117.33333333333334"/>
    <n v="9.7777777777777786"/>
    <x v="0"/>
  </r>
  <r>
    <x v="17"/>
    <x v="57"/>
    <x v="579"/>
    <x v="54"/>
    <x v="34"/>
    <x v="2"/>
    <x v="1"/>
    <n v="2992"/>
    <n v="249.33333333333334"/>
    <n v="274.26666666666665"/>
    <n v="22.855555555555554"/>
    <x v="0"/>
  </r>
  <r>
    <x v="17"/>
    <x v="58"/>
    <x v="580"/>
    <x v="27"/>
    <x v="52"/>
    <x v="0"/>
    <x v="0"/>
    <n v="745"/>
    <n v="62.083333333333336"/>
    <n v="68.291666666666671"/>
    <n v="5.6909722222222223"/>
    <x v="0"/>
  </r>
  <r>
    <x v="17"/>
    <x v="58"/>
    <x v="580"/>
    <x v="54"/>
    <x v="52"/>
    <x v="0"/>
    <x v="0"/>
    <n v="234"/>
    <n v="19.5"/>
    <n v="21.45"/>
    <n v="1.7874999999999999"/>
    <x v="0"/>
  </r>
  <r>
    <x v="17"/>
    <x v="58"/>
    <x v="580"/>
    <x v="86"/>
    <x v="52"/>
    <x v="0"/>
    <x v="0"/>
    <n v="2187"/>
    <n v="182.25"/>
    <n v="200.47499999999999"/>
    <n v="16.706250000000001"/>
    <x v="0"/>
  </r>
  <r>
    <x v="17"/>
    <x v="58"/>
    <x v="581"/>
    <x v="27"/>
    <x v="67"/>
    <x v="2"/>
    <x v="1"/>
    <n v="193"/>
    <n v="16.083333333333332"/>
    <n v="17.691666666666666"/>
    <n v="1.4743055555555555"/>
    <x v="0"/>
  </r>
  <r>
    <x v="17"/>
    <x v="58"/>
    <x v="581"/>
    <x v="86"/>
    <x v="67"/>
    <x v="2"/>
    <x v="1"/>
    <n v="305"/>
    <n v="25.416666666666668"/>
    <n v="27.958333333333336"/>
    <n v="2.3298611111111112"/>
    <x v="0"/>
  </r>
  <r>
    <x v="17"/>
    <x v="58"/>
    <x v="582"/>
    <x v="27"/>
    <x v="16"/>
    <x v="0"/>
    <x v="0"/>
    <n v="785"/>
    <n v="65.416666666666671"/>
    <n v="71.958333333333343"/>
    <n v="5.9965277777777786"/>
    <x v="0"/>
  </r>
  <r>
    <x v="17"/>
    <x v="58"/>
    <x v="582"/>
    <x v="54"/>
    <x v="16"/>
    <x v="0"/>
    <x v="0"/>
    <n v="110"/>
    <n v="9.1666666666666661"/>
    <n v="10.083333333333332"/>
    <n v="0.84027777777777768"/>
    <x v="0"/>
  </r>
  <r>
    <x v="17"/>
    <x v="58"/>
    <x v="582"/>
    <x v="86"/>
    <x v="16"/>
    <x v="0"/>
    <x v="0"/>
    <n v="2399"/>
    <n v="199.91666666666666"/>
    <n v="219.90833333333333"/>
    <n v="18.325694444444444"/>
    <x v="0"/>
  </r>
  <r>
    <x v="17"/>
    <x v="58"/>
    <x v="583"/>
    <x v="27"/>
    <x v="50"/>
    <x v="2"/>
    <x v="1"/>
    <n v="1714"/>
    <n v="142.83333333333334"/>
    <n v="157.11666666666667"/>
    <n v="13.093055555555557"/>
    <x v="0"/>
  </r>
  <r>
    <x v="17"/>
    <x v="58"/>
    <x v="583"/>
    <x v="54"/>
    <x v="50"/>
    <x v="2"/>
    <x v="1"/>
    <n v="557"/>
    <n v="46.416666666666664"/>
    <n v="51.05833333333333"/>
    <n v="4.2548611111111105"/>
    <x v="0"/>
  </r>
  <r>
    <x v="17"/>
    <x v="58"/>
    <x v="583"/>
    <x v="86"/>
    <x v="50"/>
    <x v="2"/>
    <x v="1"/>
    <n v="3040"/>
    <n v="253.33333333333334"/>
    <n v="278.66666666666669"/>
    <n v="23.222222222222225"/>
    <x v="0"/>
  </r>
  <r>
    <x v="17"/>
    <x v="58"/>
    <x v="584"/>
    <x v="27"/>
    <x v="13"/>
    <x v="0"/>
    <x v="0"/>
    <n v="758"/>
    <n v="63.166666666666664"/>
    <n v="69.483333333333334"/>
    <n v="5.7902777777777779"/>
    <x v="0"/>
  </r>
  <r>
    <x v="17"/>
    <x v="58"/>
    <x v="584"/>
    <x v="86"/>
    <x v="13"/>
    <x v="0"/>
    <x v="0"/>
    <n v="783"/>
    <n v="65.25"/>
    <n v="71.775000000000006"/>
    <n v="5.9812500000000002"/>
    <x v="0"/>
  </r>
  <r>
    <x v="17"/>
    <x v="58"/>
    <x v="585"/>
    <x v="27"/>
    <x v="0"/>
    <x v="0"/>
    <x v="0"/>
    <n v="3153"/>
    <n v="262.75"/>
    <n v="289.02499999999998"/>
    <n v="24.085416666666664"/>
    <x v="0"/>
  </r>
  <r>
    <x v="17"/>
    <x v="58"/>
    <x v="585"/>
    <x v="54"/>
    <x v="0"/>
    <x v="0"/>
    <x v="0"/>
    <n v="1212"/>
    <n v="101"/>
    <n v="111.1"/>
    <n v="9.2583333333333329"/>
    <x v="0"/>
  </r>
  <r>
    <x v="17"/>
    <x v="58"/>
    <x v="585"/>
    <x v="86"/>
    <x v="0"/>
    <x v="0"/>
    <x v="0"/>
    <n v="18078"/>
    <n v="1506.5"/>
    <n v="1657.15"/>
    <n v="138.09583333333333"/>
    <x v="0"/>
  </r>
  <r>
    <x v="18"/>
    <x v="59"/>
    <x v="586"/>
    <x v="87"/>
    <x v="0"/>
    <x v="0"/>
    <x v="0"/>
    <n v="20165"/>
    <n v="1680.4166666666667"/>
    <n v="1848.4583333333335"/>
    <n v="154.03819444444446"/>
    <x v="0"/>
  </r>
  <r>
    <x v="18"/>
    <x v="59"/>
    <x v="587"/>
    <x v="87"/>
    <x v="93"/>
    <x v="2"/>
    <x v="1"/>
    <n v="1112"/>
    <n v="92.666666666666671"/>
    <n v="101.93333333333334"/>
    <n v="8.4944444444444454"/>
    <x v="0"/>
  </r>
  <r>
    <x v="18"/>
    <x v="59"/>
    <x v="587"/>
    <x v="88"/>
    <x v="93"/>
    <x v="2"/>
    <x v="1"/>
    <n v="253"/>
    <n v="21.083333333333332"/>
    <n v="23.191666666666666"/>
    <n v="1.9326388888888888"/>
    <x v="0"/>
  </r>
  <r>
    <x v="18"/>
    <x v="59"/>
    <x v="588"/>
    <x v="87"/>
    <x v="19"/>
    <x v="0"/>
    <x v="0"/>
    <n v="416"/>
    <n v="34.666666666666664"/>
    <n v="38.133333333333333"/>
    <n v="3.1777777777777776"/>
    <x v="0"/>
  </r>
  <r>
    <x v="18"/>
    <x v="59"/>
    <x v="589"/>
    <x v="87"/>
    <x v="55"/>
    <x v="0"/>
    <x v="0"/>
    <n v="1015"/>
    <n v="84.583333333333329"/>
    <n v="93.041666666666657"/>
    <n v="7.7534722222222214"/>
    <x v="0"/>
  </r>
  <r>
    <x v="18"/>
    <x v="59"/>
    <x v="590"/>
    <x v="87"/>
    <x v="51"/>
    <x v="0"/>
    <x v="0"/>
    <n v="2394"/>
    <n v="199.5"/>
    <n v="219.45"/>
    <n v="18.287499999999998"/>
    <x v="0"/>
  </r>
  <r>
    <x v="18"/>
    <x v="59"/>
    <x v="591"/>
    <x v="87"/>
    <x v="99"/>
    <x v="2"/>
    <x v="1"/>
    <n v="488"/>
    <n v="40.666666666666664"/>
    <n v="44.733333333333334"/>
    <n v="3.7277777777777779"/>
    <x v="0"/>
  </r>
  <r>
    <x v="18"/>
    <x v="59"/>
    <x v="591"/>
    <x v="88"/>
    <x v="99"/>
    <x v="2"/>
    <x v="1"/>
    <n v="318"/>
    <n v="26.5"/>
    <n v="29.15"/>
    <n v="2.4291666666666667"/>
    <x v="0"/>
  </r>
  <r>
    <x v="18"/>
    <x v="59"/>
    <x v="592"/>
    <x v="87"/>
    <x v="41"/>
    <x v="2"/>
    <x v="1"/>
    <n v="373"/>
    <n v="31.083333333333332"/>
    <n v="34.191666666666663"/>
    <n v="2.8493055555555551"/>
    <x v="0"/>
  </r>
  <r>
    <x v="18"/>
    <x v="59"/>
    <x v="593"/>
    <x v="87"/>
    <x v="6"/>
    <x v="0"/>
    <x v="0"/>
    <n v="394"/>
    <n v="32.833333333333336"/>
    <n v="36.116666666666667"/>
    <n v="3.0097222222222224"/>
    <x v="0"/>
  </r>
  <r>
    <x v="18"/>
    <x v="59"/>
    <x v="594"/>
    <x v="87"/>
    <x v="36"/>
    <x v="0"/>
    <x v="0"/>
    <n v="994"/>
    <n v="82.833333333333329"/>
    <n v="91.11666666666666"/>
    <n v="7.593055555555555"/>
    <x v="0"/>
  </r>
  <r>
    <x v="18"/>
    <x v="59"/>
    <x v="595"/>
    <x v="87"/>
    <x v="71"/>
    <x v="0"/>
    <x v="0"/>
    <n v="1463"/>
    <n v="121.91666666666667"/>
    <n v="134.10833333333335"/>
    <n v="11.175694444444446"/>
    <x v="0"/>
  </r>
  <r>
    <x v="18"/>
    <x v="59"/>
    <x v="595"/>
    <x v="88"/>
    <x v="71"/>
    <x v="0"/>
    <x v="0"/>
    <n v="155"/>
    <n v="12.916666666666666"/>
    <n v="14.208333333333332"/>
    <n v="1.1840277777777777"/>
    <x v="0"/>
  </r>
  <r>
    <x v="18"/>
    <x v="60"/>
    <x v="596"/>
    <x v="87"/>
    <x v="0"/>
    <x v="0"/>
    <x v="0"/>
    <n v="157"/>
    <n v="13.083333333333334"/>
    <n v="14.391666666666667"/>
    <n v="1.1993055555555556"/>
    <x v="0"/>
  </r>
  <r>
    <x v="18"/>
    <x v="60"/>
    <x v="596"/>
    <x v="88"/>
    <x v="0"/>
    <x v="0"/>
    <x v="0"/>
    <n v="405"/>
    <n v="33.75"/>
    <n v="37.125"/>
    <n v="3.09375"/>
    <x v="0"/>
  </r>
  <r>
    <x v="18"/>
    <x v="60"/>
    <x v="596"/>
    <x v="55"/>
    <x v="0"/>
    <x v="0"/>
    <x v="0"/>
    <n v="90"/>
    <n v="7.5"/>
    <n v="8.25"/>
    <n v="0.6875"/>
    <x v="0"/>
  </r>
  <r>
    <x v="18"/>
    <x v="60"/>
    <x v="597"/>
    <x v="88"/>
    <x v="81"/>
    <x v="0"/>
    <x v="0"/>
    <n v="2077"/>
    <n v="173.08333333333334"/>
    <n v="190.39166666666668"/>
    <n v="15.865972222222224"/>
    <x v="0"/>
  </r>
  <r>
    <x v="18"/>
    <x v="60"/>
    <x v="598"/>
    <x v="87"/>
    <x v="48"/>
    <x v="0"/>
    <x v="0"/>
    <n v="568"/>
    <n v="47.333333333333336"/>
    <n v="52.06666666666667"/>
    <n v="4.3388888888888895"/>
    <x v="0"/>
  </r>
  <r>
    <x v="18"/>
    <x v="60"/>
    <x v="598"/>
    <x v="88"/>
    <x v="48"/>
    <x v="0"/>
    <x v="0"/>
    <n v="177"/>
    <n v="14.75"/>
    <n v="16.225000000000001"/>
    <n v="1.3520833333333335"/>
    <x v="0"/>
  </r>
  <r>
    <x v="18"/>
    <x v="60"/>
    <x v="599"/>
    <x v="88"/>
    <x v="0"/>
    <x v="0"/>
    <x v="0"/>
    <n v="1772"/>
    <n v="147.66666666666666"/>
    <n v="162.43333333333334"/>
    <n v="13.536111111111111"/>
    <x v="0"/>
  </r>
  <r>
    <x v="18"/>
    <x v="60"/>
    <x v="600"/>
    <x v="88"/>
    <x v="79"/>
    <x v="0"/>
    <x v="0"/>
    <n v="511"/>
    <n v="42.583333333333336"/>
    <n v="46.841666666666669"/>
    <n v="3.9034722222222222"/>
    <x v="0"/>
  </r>
  <r>
    <x v="18"/>
    <x v="60"/>
    <x v="601"/>
    <x v="87"/>
    <x v="24"/>
    <x v="2"/>
    <x v="1"/>
    <n v="351"/>
    <n v="29.25"/>
    <n v="32.174999999999997"/>
    <n v="2.6812499999999999"/>
    <x v="0"/>
  </r>
  <r>
    <x v="18"/>
    <x v="60"/>
    <x v="601"/>
    <x v="88"/>
    <x v="24"/>
    <x v="2"/>
    <x v="1"/>
    <n v="608"/>
    <n v="50.666666666666664"/>
    <n v="55.733333333333334"/>
    <n v="4.6444444444444448"/>
    <x v="0"/>
  </r>
  <r>
    <x v="18"/>
    <x v="60"/>
    <x v="602"/>
    <x v="87"/>
    <x v="8"/>
    <x v="0"/>
    <x v="0"/>
    <n v="765"/>
    <n v="63.75"/>
    <n v="70.125"/>
    <n v="5.84375"/>
    <x v="0"/>
  </r>
  <r>
    <x v="18"/>
    <x v="60"/>
    <x v="602"/>
    <x v="88"/>
    <x v="8"/>
    <x v="0"/>
    <x v="0"/>
    <n v="428"/>
    <n v="35.666666666666664"/>
    <n v="39.233333333333334"/>
    <n v="3.2694444444444444"/>
    <x v="0"/>
  </r>
  <r>
    <x v="18"/>
    <x v="60"/>
    <x v="603"/>
    <x v="88"/>
    <x v="12"/>
    <x v="0"/>
    <x v="0"/>
    <n v="132"/>
    <n v="11"/>
    <n v="12.1"/>
    <n v="1.0083333333333333"/>
    <x v="0"/>
  </r>
  <r>
    <x v="18"/>
    <x v="60"/>
    <x v="604"/>
    <x v="88"/>
    <x v="54"/>
    <x v="0"/>
    <x v="0"/>
    <n v="452"/>
    <n v="37.666666666666664"/>
    <n v="41.43333333333333"/>
    <n v="3.4527777777777775"/>
    <x v="0"/>
  </r>
  <r>
    <x v="18"/>
    <x v="60"/>
    <x v="605"/>
    <x v="88"/>
    <x v="13"/>
    <x v="0"/>
    <x v="0"/>
    <n v="1750"/>
    <n v="145.83333333333334"/>
    <n v="160.41666666666669"/>
    <n v="13.368055555555557"/>
    <x v="0"/>
  </r>
  <r>
    <x v="18"/>
    <x v="60"/>
    <x v="606"/>
    <x v="88"/>
    <x v="78"/>
    <x v="2"/>
    <x v="1"/>
    <n v="1216"/>
    <n v="101.33333333333333"/>
    <n v="111.46666666666667"/>
    <n v="9.2888888888888896"/>
    <x v="0"/>
  </r>
  <r>
    <x v="18"/>
    <x v="60"/>
    <x v="607"/>
    <x v="88"/>
    <x v="18"/>
    <x v="0"/>
    <x v="0"/>
    <n v="315"/>
    <n v="26.25"/>
    <n v="28.875"/>
    <n v="2.40625"/>
    <x v="0"/>
  </r>
  <r>
    <x v="18"/>
    <x v="61"/>
    <x v="608"/>
    <x v="87"/>
    <x v="33"/>
    <x v="2"/>
    <x v="1"/>
    <n v="156"/>
    <n v="13"/>
    <n v="14.3"/>
    <n v="1.1916666666666667"/>
    <x v="0"/>
  </r>
  <r>
    <x v="18"/>
    <x v="61"/>
    <x v="608"/>
    <x v="41"/>
    <x v="33"/>
    <x v="2"/>
    <x v="1"/>
    <n v="429"/>
    <n v="35.75"/>
    <n v="39.325000000000003"/>
    <n v="3.2770833333333336"/>
    <x v="0"/>
  </r>
  <r>
    <x v="18"/>
    <x v="61"/>
    <x v="609"/>
    <x v="87"/>
    <x v="90"/>
    <x v="2"/>
    <x v="1"/>
    <n v="157"/>
    <n v="13.083333333333334"/>
    <n v="14.391666666666667"/>
    <n v="1.1993055555555556"/>
    <x v="0"/>
  </r>
  <r>
    <x v="18"/>
    <x v="61"/>
    <x v="609"/>
    <x v="41"/>
    <x v="90"/>
    <x v="2"/>
    <x v="1"/>
    <n v="346"/>
    <n v="28.833333333333332"/>
    <n v="31.716666666666665"/>
    <n v="2.6430555555555553"/>
    <x v="0"/>
  </r>
  <r>
    <x v="18"/>
    <x v="61"/>
    <x v="610"/>
    <x v="87"/>
    <x v="29"/>
    <x v="2"/>
    <x v="1"/>
    <n v="151"/>
    <n v="12.583333333333334"/>
    <n v="13.841666666666667"/>
    <n v="1.1534722222222222"/>
    <x v="0"/>
  </r>
  <r>
    <x v="18"/>
    <x v="61"/>
    <x v="610"/>
    <x v="41"/>
    <x v="29"/>
    <x v="2"/>
    <x v="1"/>
    <n v="180"/>
    <n v="15"/>
    <n v="16.5"/>
    <n v="1.375"/>
    <x v="0"/>
  </r>
  <r>
    <x v="18"/>
    <x v="61"/>
    <x v="611"/>
    <x v="87"/>
    <x v="45"/>
    <x v="0"/>
    <x v="0"/>
    <n v="8644"/>
    <n v="720.33333333333337"/>
    <n v="792.36666666666667"/>
    <n v="66.030555555555551"/>
    <x v="0"/>
  </r>
  <r>
    <x v="18"/>
    <x v="61"/>
    <x v="611"/>
    <x v="88"/>
    <x v="45"/>
    <x v="0"/>
    <x v="0"/>
    <n v="348"/>
    <n v="29"/>
    <n v="31.9"/>
    <n v="2.6583333333333332"/>
    <x v="0"/>
  </r>
  <r>
    <x v="18"/>
    <x v="61"/>
    <x v="611"/>
    <x v="41"/>
    <x v="45"/>
    <x v="0"/>
    <x v="0"/>
    <n v="312"/>
    <n v="26"/>
    <n v="28.6"/>
    <n v="2.3833333333333333"/>
    <x v="0"/>
  </r>
  <r>
    <x v="18"/>
    <x v="61"/>
    <x v="612"/>
    <x v="87"/>
    <x v="38"/>
    <x v="0"/>
    <x v="0"/>
    <n v="545"/>
    <n v="45.416666666666664"/>
    <n v="49.958333333333329"/>
    <n v="4.1631944444444438"/>
    <x v="0"/>
  </r>
  <r>
    <x v="18"/>
    <x v="61"/>
    <x v="613"/>
    <x v="87"/>
    <x v="38"/>
    <x v="0"/>
    <x v="0"/>
    <n v="616"/>
    <n v="51.333333333333336"/>
    <n v="56.466666666666669"/>
    <n v="4.7055555555555557"/>
    <x v="0"/>
  </r>
  <r>
    <x v="18"/>
    <x v="61"/>
    <x v="614"/>
    <x v="87"/>
    <x v="31"/>
    <x v="0"/>
    <x v="0"/>
    <n v="1153"/>
    <n v="96.083333333333329"/>
    <n v="105.69166666666666"/>
    <n v="8.8076388888888886"/>
    <x v="0"/>
  </r>
  <r>
    <x v="18"/>
    <x v="61"/>
    <x v="614"/>
    <x v="88"/>
    <x v="31"/>
    <x v="0"/>
    <x v="0"/>
    <n v="154"/>
    <n v="12.833333333333334"/>
    <n v="14.116666666666667"/>
    <n v="1.1763888888888889"/>
    <x v="0"/>
  </r>
  <r>
    <x v="18"/>
    <x v="61"/>
    <x v="615"/>
    <x v="87"/>
    <x v="18"/>
    <x v="0"/>
    <x v="0"/>
    <n v="617"/>
    <n v="51.416666666666664"/>
    <n v="56.55833333333333"/>
    <n v="4.7131944444444445"/>
    <x v="0"/>
  </r>
  <r>
    <x v="18"/>
    <x v="61"/>
    <x v="616"/>
    <x v="87"/>
    <x v="55"/>
    <x v="0"/>
    <x v="0"/>
    <n v="369"/>
    <n v="30.75"/>
    <n v="33.825000000000003"/>
    <n v="2.8187500000000001"/>
    <x v="0"/>
  </r>
  <r>
    <x v="18"/>
    <x v="61"/>
    <x v="617"/>
    <x v="87"/>
    <x v="18"/>
    <x v="0"/>
    <x v="0"/>
    <n v="235"/>
    <n v="19.583333333333332"/>
    <n v="21.541666666666664"/>
    <n v="1.7951388888888886"/>
    <x v="0"/>
  </r>
  <r>
    <x v="18"/>
    <x v="61"/>
    <x v="618"/>
    <x v="87"/>
    <x v="42"/>
    <x v="0"/>
    <x v="0"/>
    <n v="694"/>
    <n v="57.833333333333336"/>
    <n v="63.616666666666667"/>
    <n v="5.3013888888888889"/>
    <x v="0"/>
  </r>
  <r>
    <x v="18"/>
    <x v="61"/>
    <x v="619"/>
    <x v="87"/>
    <x v="41"/>
    <x v="2"/>
    <x v="1"/>
    <n v="146"/>
    <n v="12.166666666666666"/>
    <n v="13.383333333333333"/>
    <n v="1.1152777777777778"/>
    <x v="0"/>
  </r>
  <r>
    <x v="18"/>
    <x v="61"/>
    <x v="620"/>
    <x v="41"/>
    <x v="47"/>
    <x v="2"/>
    <x v="1"/>
    <n v="328"/>
    <n v="27.333333333333332"/>
    <n v="30.066666666666666"/>
    <n v="2.5055555555555555"/>
    <x v="0"/>
  </r>
  <r>
    <x v="18"/>
    <x v="61"/>
    <x v="621"/>
    <x v="87"/>
    <x v="31"/>
    <x v="0"/>
    <x v="0"/>
    <n v="2078"/>
    <n v="173.16666666666666"/>
    <n v="190.48333333333332"/>
    <n v="15.87361111111111"/>
    <x v="0"/>
  </r>
  <r>
    <x v="18"/>
    <x v="61"/>
    <x v="621"/>
    <x v="88"/>
    <x v="31"/>
    <x v="0"/>
    <x v="0"/>
    <n v="127"/>
    <n v="10.583333333333334"/>
    <n v="11.641666666666667"/>
    <n v="0.97013888888888899"/>
    <x v="0"/>
  </r>
  <r>
    <x v="18"/>
    <x v="61"/>
    <x v="621"/>
    <x v="41"/>
    <x v="31"/>
    <x v="0"/>
    <x v="0"/>
    <n v="3205"/>
    <n v="267.08333333333331"/>
    <n v="293.79166666666663"/>
    <n v="24.482638888888886"/>
    <x v="0"/>
  </r>
  <r>
    <x v="18"/>
    <x v="61"/>
    <x v="622"/>
    <x v="87"/>
    <x v="80"/>
    <x v="2"/>
    <x v="1"/>
    <n v="232"/>
    <n v="19.333333333333332"/>
    <n v="21.266666666666666"/>
    <n v="1.7722222222222221"/>
    <x v="0"/>
  </r>
  <r>
    <x v="18"/>
    <x v="61"/>
    <x v="623"/>
    <x v="87"/>
    <x v="68"/>
    <x v="2"/>
    <x v="1"/>
    <n v="783"/>
    <n v="65.25"/>
    <n v="71.775000000000006"/>
    <n v="5.9812500000000002"/>
    <x v="0"/>
  </r>
  <r>
    <x v="0"/>
    <x v="0"/>
    <x v="0"/>
    <x v="8"/>
    <x v="77"/>
    <x v="0"/>
    <x v="0"/>
    <n v="5"/>
    <n v="5"/>
    <n v="10"/>
    <n v="0.83333333333333337"/>
    <x v="1"/>
  </r>
  <r>
    <x v="0"/>
    <x v="0"/>
    <x v="0"/>
    <x v="2"/>
    <x v="77"/>
    <x v="0"/>
    <x v="0"/>
    <n v="128"/>
    <n v="128"/>
    <n v="256"/>
    <n v="21.333333333333332"/>
    <x v="1"/>
  </r>
  <r>
    <x v="0"/>
    <x v="0"/>
    <x v="0"/>
    <x v="3"/>
    <x v="77"/>
    <x v="0"/>
    <x v="0"/>
    <n v="12"/>
    <n v="12"/>
    <n v="24"/>
    <n v="2"/>
    <x v="1"/>
  </r>
  <r>
    <x v="0"/>
    <x v="0"/>
    <x v="0"/>
    <x v="5"/>
    <x v="77"/>
    <x v="0"/>
    <x v="0"/>
    <n v="90"/>
    <n v="90"/>
    <n v="180"/>
    <n v="15"/>
    <x v="1"/>
  </r>
  <r>
    <x v="0"/>
    <x v="0"/>
    <x v="1"/>
    <x v="8"/>
    <x v="17"/>
    <x v="0"/>
    <x v="0"/>
    <n v="9"/>
    <n v="9"/>
    <n v="18"/>
    <n v="1.5"/>
    <x v="1"/>
  </r>
  <r>
    <x v="0"/>
    <x v="0"/>
    <x v="1"/>
    <x v="2"/>
    <x v="17"/>
    <x v="0"/>
    <x v="0"/>
    <n v="160"/>
    <n v="160"/>
    <n v="320"/>
    <n v="26.666666666666668"/>
    <x v="1"/>
  </r>
  <r>
    <x v="0"/>
    <x v="0"/>
    <x v="1"/>
    <x v="5"/>
    <x v="17"/>
    <x v="0"/>
    <x v="0"/>
    <n v="100"/>
    <n v="100"/>
    <n v="200"/>
    <n v="16.666666666666668"/>
    <x v="1"/>
  </r>
  <r>
    <x v="0"/>
    <x v="0"/>
    <x v="2"/>
    <x v="8"/>
    <x v="20"/>
    <x v="0"/>
    <x v="0"/>
    <n v="9"/>
    <n v="9"/>
    <n v="18"/>
    <n v="1.5"/>
    <x v="1"/>
  </r>
  <r>
    <x v="0"/>
    <x v="0"/>
    <x v="2"/>
    <x v="2"/>
    <x v="20"/>
    <x v="0"/>
    <x v="0"/>
    <n v="38"/>
    <n v="38"/>
    <n v="76"/>
    <n v="6.333333333333333"/>
    <x v="1"/>
  </r>
  <r>
    <x v="0"/>
    <x v="0"/>
    <x v="2"/>
    <x v="5"/>
    <x v="20"/>
    <x v="0"/>
    <x v="0"/>
    <n v="26"/>
    <n v="26"/>
    <n v="52"/>
    <n v="4.333333333333333"/>
    <x v="1"/>
  </r>
  <r>
    <x v="0"/>
    <x v="0"/>
    <x v="3"/>
    <x v="2"/>
    <x v="20"/>
    <x v="0"/>
    <x v="0"/>
    <n v="22"/>
    <n v="22"/>
    <n v="44"/>
    <n v="3.6666666666666665"/>
    <x v="1"/>
  </r>
  <r>
    <x v="0"/>
    <x v="0"/>
    <x v="3"/>
    <x v="5"/>
    <x v="20"/>
    <x v="0"/>
    <x v="0"/>
    <n v="12"/>
    <n v="12"/>
    <n v="24"/>
    <n v="2"/>
    <x v="1"/>
  </r>
  <r>
    <x v="0"/>
    <x v="0"/>
    <x v="4"/>
    <x v="8"/>
    <x v="0"/>
    <x v="0"/>
    <x v="0"/>
    <n v="12"/>
    <n v="12"/>
    <n v="24"/>
    <n v="2"/>
    <x v="1"/>
  </r>
  <r>
    <x v="0"/>
    <x v="0"/>
    <x v="4"/>
    <x v="2"/>
    <x v="0"/>
    <x v="0"/>
    <x v="0"/>
    <n v="383"/>
    <n v="383"/>
    <n v="766"/>
    <n v="63.833333333333336"/>
    <x v="1"/>
  </r>
  <r>
    <x v="0"/>
    <x v="0"/>
    <x v="4"/>
    <x v="3"/>
    <x v="0"/>
    <x v="0"/>
    <x v="0"/>
    <n v="3"/>
    <n v="3"/>
    <n v="6"/>
    <n v="0.5"/>
    <x v="1"/>
  </r>
  <r>
    <x v="0"/>
    <x v="0"/>
    <x v="4"/>
    <x v="5"/>
    <x v="0"/>
    <x v="0"/>
    <x v="0"/>
    <n v="114"/>
    <n v="114"/>
    <n v="228"/>
    <n v="19"/>
    <x v="1"/>
  </r>
  <r>
    <x v="0"/>
    <x v="0"/>
    <x v="5"/>
    <x v="2"/>
    <x v="0"/>
    <x v="0"/>
    <x v="0"/>
    <n v="35"/>
    <n v="35"/>
    <n v="70"/>
    <n v="5.833333333333333"/>
    <x v="1"/>
  </r>
  <r>
    <x v="0"/>
    <x v="0"/>
    <x v="5"/>
    <x v="3"/>
    <x v="0"/>
    <x v="0"/>
    <x v="0"/>
    <n v="580"/>
    <n v="580"/>
    <n v="1160"/>
    <n v="96.666666666666671"/>
    <x v="1"/>
  </r>
  <r>
    <x v="0"/>
    <x v="0"/>
    <x v="5"/>
    <x v="5"/>
    <x v="0"/>
    <x v="0"/>
    <x v="0"/>
    <n v="74"/>
    <n v="74"/>
    <n v="148"/>
    <n v="12.333333333333334"/>
    <x v="1"/>
  </r>
  <r>
    <x v="0"/>
    <x v="0"/>
    <x v="6"/>
    <x v="2"/>
    <x v="17"/>
    <x v="0"/>
    <x v="0"/>
    <n v="60"/>
    <n v="60"/>
    <n v="120"/>
    <n v="10"/>
    <x v="1"/>
  </r>
  <r>
    <x v="0"/>
    <x v="0"/>
    <x v="6"/>
    <x v="3"/>
    <x v="17"/>
    <x v="0"/>
    <x v="0"/>
    <n v="13"/>
    <n v="13"/>
    <n v="26"/>
    <n v="2.1666666666666665"/>
    <x v="1"/>
  </r>
  <r>
    <x v="0"/>
    <x v="0"/>
    <x v="6"/>
    <x v="5"/>
    <x v="17"/>
    <x v="0"/>
    <x v="0"/>
    <n v="81"/>
    <n v="81"/>
    <n v="162"/>
    <n v="13.5"/>
    <x v="1"/>
  </r>
  <r>
    <x v="1"/>
    <x v="1"/>
    <x v="7"/>
    <x v="8"/>
    <x v="14"/>
    <x v="0"/>
    <x v="0"/>
    <n v="5"/>
    <n v="5"/>
    <n v="10"/>
    <n v="0.83333333333333337"/>
    <x v="1"/>
  </r>
  <r>
    <x v="1"/>
    <x v="1"/>
    <x v="7"/>
    <x v="5"/>
    <x v="14"/>
    <x v="0"/>
    <x v="0"/>
    <n v="28"/>
    <n v="28"/>
    <n v="56"/>
    <n v="4.666666666666667"/>
    <x v="1"/>
  </r>
  <r>
    <x v="1"/>
    <x v="1"/>
    <x v="8"/>
    <x v="5"/>
    <x v="45"/>
    <x v="0"/>
    <x v="0"/>
    <n v="3"/>
    <n v="3"/>
    <n v="6"/>
    <n v="0.5"/>
    <x v="1"/>
  </r>
  <r>
    <x v="1"/>
    <x v="1"/>
    <x v="9"/>
    <x v="8"/>
    <x v="76"/>
    <x v="0"/>
    <x v="0"/>
    <n v="9"/>
    <n v="9"/>
    <n v="18"/>
    <n v="1.5"/>
    <x v="1"/>
  </r>
  <r>
    <x v="1"/>
    <x v="1"/>
    <x v="9"/>
    <x v="5"/>
    <x v="76"/>
    <x v="0"/>
    <x v="0"/>
    <n v="76"/>
    <n v="76"/>
    <n v="152"/>
    <n v="12.666666666666666"/>
    <x v="1"/>
  </r>
  <r>
    <x v="1"/>
    <x v="1"/>
    <x v="10"/>
    <x v="5"/>
    <x v="45"/>
    <x v="0"/>
    <x v="0"/>
    <n v="10"/>
    <n v="10"/>
    <n v="20"/>
    <n v="1.6666666666666667"/>
    <x v="1"/>
  </r>
  <r>
    <x v="1"/>
    <x v="1"/>
    <x v="11"/>
    <x v="59"/>
    <x v="0"/>
    <x v="0"/>
    <x v="0"/>
    <n v="4"/>
    <n v="4"/>
    <n v="8"/>
    <n v="0.66666666666666663"/>
    <x v="1"/>
  </r>
  <r>
    <x v="1"/>
    <x v="1"/>
    <x v="11"/>
    <x v="8"/>
    <x v="0"/>
    <x v="0"/>
    <x v="0"/>
    <n v="299"/>
    <n v="299"/>
    <n v="598"/>
    <n v="49.833333333333336"/>
    <x v="1"/>
  </r>
  <r>
    <x v="1"/>
    <x v="1"/>
    <x v="11"/>
    <x v="2"/>
    <x v="0"/>
    <x v="0"/>
    <x v="0"/>
    <n v="11"/>
    <n v="11"/>
    <n v="22"/>
    <n v="1.8333333333333333"/>
    <x v="1"/>
  </r>
  <r>
    <x v="1"/>
    <x v="1"/>
    <x v="11"/>
    <x v="5"/>
    <x v="0"/>
    <x v="0"/>
    <x v="0"/>
    <n v="421"/>
    <n v="421"/>
    <n v="842"/>
    <n v="70.166666666666671"/>
    <x v="1"/>
  </r>
  <r>
    <x v="1"/>
    <x v="1"/>
    <x v="12"/>
    <x v="8"/>
    <x v="12"/>
    <x v="0"/>
    <x v="0"/>
    <n v="17"/>
    <n v="17"/>
    <n v="34"/>
    <n v="2.8333333333333335"/>
    <x v="1"/>
  </r>
  <r>
    <x v="1"/>
    <x v="1"/>
    <x v="12"/>
    <x v="2"/>
    <x v="12"/>
    <x v="0"/>
    <x v="0"/>
    <n v="3"/>
    <n v="3"/>
    <n v="6"/>
    <n v="0.5"/>
    <x v="1"/>
  </r>
  <r>
    <x v="1"/>
    <x v="1"/>
    <x v="12"/>
    <x v="5"/>
    <x v="12"/>
    <x v="0"/>
    <x v="0"/>
    <n v="118"/>
    <n v="118"/>
    <n v="236"/>
    <n v="19.666666666666668"/>
    <x v="1"/>
  </r>
  <r>
    <x v="1"/>
    <x v="1"/>
    <x v="13"/>
    <x v="8"/>
    <x v="0"/>
    <x v="0"/>
    <x v="0"/>
    <n v="7"/>
    <n v="7"/>
    <n v="14"/>
    <n v="1.1666666666666667"/>
    <x v="1"/>
  </r>
  <r>
    <x v="1"/>
    <x v="1"/>
    <x v="13"/>
    <x v="5"/>
    <x v="0"/>
    <x v="0"/>
    <x v="0"/>
    <n v="97"/>
    <n v="97"/>
    <n v="194"/>
    <n v="16.166666666666668"/>
    <x v="1"/>
  </r>
  <r>
    <x v="1"/>
    <x v="1"/>
    <x v="14"/>
    <x v="8"/>
    <x v="58"/>
    <x v="0"/>
    <x v="0"/>
    <n v="5"/>
    <n v="5"/>
    <n v="10"/>
    <n v="0.83333333333333337"/>
    <x v="1"/>
  </r>
  <r>
    <x v="1"/>
    <x v="1"/>
    <x v="14"/>
    <x v="5"/>
    <x v="58"/>
    <x v="0"/>
    <x v="0"/>
    <n v="71"/>
    <n v="71"/>
    <n v="142"/>
    <n v="11.833333333333334"/>
    <x v="1"/>
  </r>
  <r>
    <x v="1"/>
    <x v="1"/>
    <x v="16"/>
    <x v="5"/>
    <x v="1"/>
    <x v="0"/>
    <x v="0"/>
    <n v="8"/>
    <n v="8"/>
    <n v="16"/>
    <n v="1.3333333333333333"/>
    <x v="1"/>
  </r>
  <r>
    <x v="1"/>
    <x v="1"/>
    <x v="17"/>
    <x v="59"/>
    <x v="27"/>
    <x v="0"/>
    <x v="0"/>
    <n v="27"/>
    <n v="27"/>
    <n v="54"/>
    <n v="4.5"/>
    <x v="1"/>
  </r>
  <r>
    <x v="1"/>
    <x v="1"/>
    <x v="17"/>
    <x v="8"/>
    <x v="27"/>
    <x v="0"/>
    <x v="0"/>
    <n v="9"/>
    <n v="9"/>
    <n v="18"/>
    <n v="1.5"/>
    <x v="1"/>
  </r>
  <r>
    <x v="1"/>
    <x v="1"/>
    <x v="17"/>
    <x v="2"/>
    <x v="27"/>
    <x v="0"/>
    <x v="0"/>
    <n v="6"/>
    <n v="6"/>
    <n v="12"/>
    <n v="1"/>
    <x v="1"/>
  </r>
  <r>
    <x v="1"/>
    <x v="1"/>
    <x v="17"/>
    <x v="5"/>
    <x v="27"/>
    <x v="0"/>
    <x v="0"/>
    <n v="88"/>
    <n v="88"/>
    <n v="176"/>
    <n v="14.666666666666666"/>
    <x v="1"/>
  </r>
  <r>
    <x v="2"/>
    <x v="2"/>
    <x v="18"/>
    <x v="8"/>
    <x v="42"/>
    <x v="0"/>
    <x v="0"/>
    <n v="8"/>
    <n v="8"/>
    <n v="16"/>
    <n v="1.3333333333333333"/>
    <x v="1"/>
  </r>
  <r>
    <x v="2"/>
    <x v="2"/>
    <x v="18"/>
    <x v="5"/>
    <x v="42"/>
    <x v="0"/>
    <x v="0"/>
    <n v="55"/>
    <n v="55"/>
    <n v="110"/>
    <n v="9.1666666666666661"/>
    <x v="1"/>
  </r>
  <r>
    <x v="2"/>
    <x v="2"/>
    <x v="19"/>
    <x v="8"/>
    <x v="13"/>
    <x v="0"/>
    <x v="0"/>
    <n v="7"/>
    <n v="7"/>
    <n v="14"/>
    <n v="1.1666666666666667"/>
    <x v="1"/>
  </r>
  <r>
    <x v="2"/>
    <x v="2"/>
    <x v="19"/>
    <x v="5"/>
    <x v="13"/>
    <x v="0"/>
    <x v="0"/>
    <n v="34"/>
    <n v="34"/>
    <n v="68"/>
    <n v="5.666666666666667"/>
    <x v="1"/>
  </r>
  <r>
    <x v="2"/>
    <x v="2"/>
    <x v="20"/>
    <x v="8"/>
    <x v="13"/>
    <x v="0"/>
    <x v="0"/>
    <n v="8"/>
    <n v="8"/>
    <n v="16"/>
    <n v="1.3333333333333333"/>
    <x v="1"/>
  </r>
  <r>
    <x v="2"/>
    <x v="2"/>
    <x v="20"/>
    <x v="2"/>
    <x v="13"/>
    <x v="0"/>
    <x v="0"/>
    <n v="4"/>
    <n v="4"/>
    <n v="8"/>
    <n v="0.66666666666666663"/>
    <x v="1"/>
  </r>
  <r>
    <x v="2"/>
    <x v="2"/>
    <x v="20"/>
    <x v="5"/>
    <x v="13"/>
    <x v="0"/>
    <x v="0"/>
    <n v="75"/>
    <n v="75"/>
    <n v="150"/>
    <n v="12.5"/>
    <x v="1"/>
  </r>
  <r>
    <x v="2"/>
    <x v="2"/>
    <x v="21"/>
    <x v="8"/>
    <x v="36"/>
    <x v="0"/>
    <x v="0"/>
    <n v="10"/>
    <n v="10"/>
    <n v="20"/>
    <n v="1.6666666666666667"/>
    <x v="1"/>
  </r>
  <r>
    <x v="2"/>
    <x v="2"/>
    <x v="21"/>
    <x v="5"/>
    <x v="36"/>
    <x v="0"/>
    <x v="0"/>
    <n v="79"/>
    <n v="79"/>
    <n v="158"/>
    <n v="13.166666666666666"/>
    <x v="1"/>
  </r>
  <r>
    <x v="2"/>
    <x v="2"/>
    <x v="22"/>
    <x v="8"/>
    <x v="48"/>
    <x v="0"/>
    <x v="0"/>
    <n v="9"/>
    <n v="9"/>
    <n v="18"/>
    <n v="1.5"/>
    <x v="1"/>
  </r>
  <r>
    <x v="2"/>
    <x v="2"/>
    <x v="22"/>
    <x v="2"/>
    <x v="48"/>
    <x v="0"/>
    <x v="0"/>
    <n v="3"/>
    <n v="3"/>
    <n v="6"/>
    <n v="0.5"/>
    <x v="1"/>
  </r>
  <r>
    <x v="2"/>
    <x v="2"/>
    <x v="22"/>
    <x v="5"/>
    <x v="48"/>
    <x v="0"/>
    <x v="0"/>
    <n v="29"/>
    <n v="29"/>
    <n v="58"/>
    <n v="4.833333333333333"/>
    <x v="1"/>
  </r>
  <r>
    <x v="3"/>
    <x v="3"/>
    <x v="23"/>
    <x v="8"/>
    <x v="4"/>
    <x v="0"/>
    <x v="0"/>
    <n v="8"/>
    <n v="8"/>
    <n v="16"/>
    <n v="1.3333333333333333"/>
    <x v="1"/>
  </r>
  <r>
    <x v="3"/>
    <x v="3"/>
    <x v="23"/>
    <x v="2"/>
    <x v="4"/>
    <x v="0"/>
    <x v="0"/>
    <n v="6"/>
    <n v="6"/>
    <n v="12"/>
    <n v="1"/>
    <x v="1"/>
  </r>
  <r>
    <x v="3"/>
    <x v="3"/>
    <x v="23"/>
    <x v="5"/>
    <x v="4"/>
    <x v="0"/>
    <x v="0"/>
    <n v="170"/>
    <n v="170"/>
    <n v="340"/>
    <n v="28.333333333333332"/>
    <x v="1"/>
  </r>
  <r>
    <x v="3"/>
    <x v="3"/>
    <x v="24"/>
    <x v="8"/>
    <x v="15"/>
    <x v="0"/>
    <x v="0"/>
    <n v="5"/>
    <n v="5"/>
    <n v="10"/>
    <n v="0.83333333333333337"/>
    <x v="1"/>
  </r>
  <r>
    <x v="3"/>
    <x v="3"/>
    <x v="24"/>
    <x v="5"/>
    <x v="15"/>
    <x v="0"/>
    <x v="0"/>
    <n v="184"/>
    <n v="184"/>
    <n v="368"/>
    <n v="30.666666666666668"/>
    <x v="1"/>
  </r>
  <r>
    <x v="3"/>
    <x v="3"/>
    <x v="25"/>
    <x v="59"/>
    <x v="22"/>
    <x v="0"/>
    <x v="0"/>
    <n v="3"/>
    <n v="3"/>
    <n v="6"/>
    <n v="0.5"/>
    <x v="1"/>
  </r>
  <r>
    <x v="3"/>
    <x v="3"/>
    <x v="25"/>
    <x v="5"/>
    <x v="22"/>
    <x v="0"/>
    <x v="0"/>
    <n v="43"/>
    <n v="43"/>
    <n v="86"/>
    <n v="7.166666666666667"/>
    <x v="1"/>
  </r>
  <r>
    <x v="3"/>
    <x v="3"/>
    <x v="26"/>
    <x v="2"/>
    <x v="42"/>
    <x v="0"/>
    <x v="0"/>
    <n v="3"/>
    <n v="3"/>
    <n v="6"/>
    <n v="0.5"/>
    <x v="1"/>
  </r>
  <r>
    <x v="3"/>
    <x v="3"/>
    <x v="26"/>
    <x v="5"/>
    <x v="42"/>
    <x v="0"/>
    <x v="0"/>
    <n v="122"/>
    <n v="122"/>
    <n v="244"/>
    <n v="20.333333333333332"/>
    <x v="1"/>
  </r>
  <r>
    <x v="3"/>
    <x v="3"/>
    <x v="27"/>
    <x v="5"/>
    <x v="70"/>
    <x v="4"/>
    <x v="1"/>
    <n v="18"/>
    <n v="18"/>
    <n v="36"/>
    <n v="3"/>
    <x v="1"/>
  </r>
  <r>
    <x v="3"/>
    <x v="3"/>
    <x v="28"/>
    <x v="5"/>
    <x v="8"/>
    <x v="0"/>
    <x v="0"/>
    <n v="12"/>
    <n v="12"/>
    <n v="24"/>
    <n v="2"/>
    <x v="1"/>
  </r>
  <r>
    <x v="3"/>
    <x v="3"/>
    <x v="29"/>
    <x v="8"/>
    <x v="11"/>
    <x v="0"/>
    <x v="0"/>
    <n v="8"/>
    <n v="8"/>
    <n v="16"/>
    <n v="1.3333333333333333"/>
    <x v="1"/>
  </r>
  <r>
    <x v="3"/>
    <x v="3"/>
    <x v="29"/>
    <x v="2"/>
    <x v="11"/>
    <x v="0"/>
    <x v="0"/>
    <n v="3"/>
    <n v="3"/>
    <n v="6"/>
    <n v="0.5"/>
    <x v="1"/>
  </r>
  <r>
    <x v="3"/>
    <x v="3"/>
    <x v="29"/>
    <x v="5"/>
    <x v="11"/>
    <x v="0"/>
    <x v="0"/>
    <n v="205"/>
    <n v="205"/>
    <n v="410"/>
    <n v="34.166666666666664"/>
    <x v="1"/>
  </r>
  <r>
    <x v="3"/>
    <x v="3"/>
    <x v="30"/>
    <x v="8"/>
    <x v="8"/>
    <x v="0"/>
    <x v="0"/>
    <n v="5"/>
    <n v="5"/>
    <n v="10"/>
    <n v="0.83333333333333337"/>
    <x v="1"/>
  </r>
  <r>
    <x v="3"/>
    <x v="3"/>
    <x v="30"/>
    <x v="5"/>
    <x v="8"/>
    <x v="0"/>
    <x v="0"/>
    <n v="29"/>
    <n v="29"/>
    <n v="58"/>
    <n v="4.833333333333333"/>
    <x v="1"/>
  </r>
  <r>
    <x v="4"/>
    <x v="4"/>
    <x v="31"/>
    <x v="8"/>
    <x v="74"/>
    <x v="0"/>
    <x v="0"/>
    <n v="24"/>
    <n v="24"/>
    <n v="48"/>
    <n v="4"/>
    <x v="1"/>
  </r>
  <r>
    <x v="4"/>
    <x v="4"/>
    <x v="31"/>
    <x v="2"/>
    <x v="74"/>
    <x v="0"/>
    <x v="0"/>
    <n v="6"/>
    <n v="6"/>
    <n v="12"/>
    <n v="1"/>
    <x v="1"/>
  </r>
  <r>
    <x v="4"/>
    <x v="4"/>
    <x v="31"/>
    <x v="5"/>
    <x v="74"/>
    <x v="0"/>
    <x v="0"/>
    <n v="284"/>
    <n v="284"/>
    <n v="568"/>
    <n v="47.333333333333336"/>
    <x v="1"/>
  </r>
  <r>
    <x v="4"/>
    <x v="4"/>
    <x v="32"/>
    <x v="8"/>
    <x v="74"/>
    <x v="0"/>
    <x v="0"/>
    <n v="8"/>
    <n v="8"/>
    <n v="16"/>
    <n v="1.3333333333333333"/>
    <x v="1"/>
  </r>
  <r>
    <x v="4"/>
    <x v="4"/>
    <x v="32"/>
    <x v="2"/>
    <x v="74"/>
    <x v="0"/>
    <x v="0"/>
    <n v="6"/>
    <n v="6"/>
    <n v="12"/>
    <n v="1"/>
    <x v="1"/>
  </r>
  <r>
    <x v="4"/>
    <x v="4"/>
    <x v="32"/>
    <x v="5"/>
    <x v="74"/>
    <x v="0"/>
    <x v="0"/>
    <n v="219"/>
    <n v="219"/>
    <n v="438"/>
    <n v="36.5"/>
    <x v="1"/>
  </r>
  <r>
    <x v="4"/>
    <x v="4"/>
    <x v="33"/>
    <x v="8"/>
    <x v="42"/>
    <x v="0"/>
    <x v="0"/>
    <n v="12"/>
    <n v="12"/>
    <n v="24"/>
    <n v="2"/>
    <x v="1"/>
  </r>
  <r>
    <x v="4"/>
    <x v="4"/>
    <x v="33"/>
    <x v="2"/>
    <x v="42"/>
    <x v="0"/>
    <x v="0"/>
    <n v="4"/>
    <n v="4"/>
    <n v="8"/>
    <n v="0.66666666666666663"/>
    <x v="1"/>
  </r>
  <r>
    <x v="4"/>
    <x v="4"/>
    <x v="33"/>
    <x v="5"/>
    <x v="42"/>
    <x v="0"/>
    <x v="0"/>
    <n v="176"/>
    <n v="176"/>
    <n v="352"/>
    <n v="29.333333333333332"/>
    <x v="1"/>
  </r>
  <r>
    <x v="4"/>
    <x v="4"/>
    <x v="34"/>
    <x v="5"/>
    <x v="54"/>
    <x v="0"/>
    <x v="0"/>
    <n v="51"/>
    <n v="51"/>
    <n v="102"/>
    <n v="8.5"/>
    <x v="1"/>
  </r>
  <r>
    <x v="4"/>
    <x v="4"/>
    <x v="35"/>
    <x v="8"/>
    <x v="1"/>
    <x v="0"/>
    <x v="0"/>
    <n v="28"/>
    <n v="28"/>
    <n v="56"/>
    <n v="4.666666666666667"/>
    <x v="1"/>
  </r>
  <r>
    <x v="4"/>
    <x v="4"/>
    <x v="35"/>
    <x v="2"/>
    <x v="1"/>
    <x v="0"/>
    <x v="0"/>
    <n v="14"/>
    <n v="14"/>
    <n v="28"/>
    <n v="2.3333333333333335"/>
    <x v="1"/>
  </r>
  <r>
    <x v="4"/>
    <x v="4"/>
    <x v="35"/>
    <x v="5"/>
    <x v="1"/>
    <x v="0"/>
    <x v="0"/>
    <n v="509"/>
    <n v="509"/>
    <n v="1018"/>
    <n v="84.833333333333329"/>
    <x v="1"/>
  </r>
  <r>
    <x v="4"/>
    <x v="4"/>
    <x v="36"/>
    <x v="5"/>
    <x v="49"/>
    <x v="0"/>
    <x v="0"/>
    <n v="4"/>
    <n v="4"/>
    <n v="8"/>
    <n v="0.66666666666666663"/>
    <x v="1"/>
  </r>
  <r>
    <x v="4"/>
    <x v="4"/>
    <x v="37"/>
    <x v="8"/>
    <x v="38"/>
    <x v="0"/>
    <x v="0"/>
    <n v="11"/>
    <n v="11"/>
    <n v="22"/>
    <n v="1.8333333333333333"/>
    <x v="1"/>
  </r>
  <r>
    <x v="4"/>
    <x v="4"/>
    <x v="37"/>
    <x v="5"/>
    <x v="38"/>
    <x v="0"/>
    <x v="0"/>
    <n v="91"/>
    <n v="91"/>
    <n v="182"/>
    <n v="15.166666666666666"/>
    <x v="1"/>
  </r>
  <r>
    <x v="5"/>
    <x v="5"/>
    <x v="38"/>
    <x v="59"/>
    <x v="0"/>
    <x v="0"/>
    <x v="0"/>
    <n v="21"/>
    <n v="21"/>
    <n v="42"/>
    <n v="3.5"/>
    <x v="1"/>
  </r>
  <r>
    <x v="5"/>
    <x v="5"/>
    <x v="38"/>
    <x v="8"/>
    <x v="0"/>
    <x v="0"/>
    <x v="0"/>
    <n v="296"/>
    <n v="296"/>
    <n v="592"/>
    <n v="49.333333333333336"/>
    <x v="1"/>
  </r>
  <r>
    <x v="5"/>
    <x v="5"/>
    <x v="38"/>
    <x v="61"/>
    <x v="0"/>
    <x v="0"/>
    <x v="0"/>
    <n v="4"/>
    <n v="4"/>
    <n v="8"/>
    <n v="0.66666666666666663"/>
    <x v="1"/>
  </r>
  <r>
    <x v="5"/>
    <x v="5"/>
    <x v="38"/>
    <x v="2"/>
    <x v="0"/>
    <x v="0"/>
    <x v="0"/>
    <n v="89"/>
    <n v="89"/>
    <n v="178"/>
    <n v="14.833333333333334"/>
    <x v="1"/>
  </r>
  <r>
    <x v="5"/>
    <x v="5"/>
    <x v="38"/>
    <x v="3"/>
    <x v="0"/>
    <x v="0"/>
    <x v="0"/>
    <n v="5"/>
    <n v="5"/>
    <n v="10"/>
    <n v="0.83333333333333337"/>
    <x v="1"/>
  </r>
  <r>
    <x v="5"/>
    <x v="5"/>
    <x v="38"/>
    <x v="5"/>
    <x v="0"/>
    <x v="0"/>
    <x v="0"/>
    <n v="8638"/>
    <n v="8638"/>
    <n v="17276"/>
    <n v="1439.6666666666667"/>
    <x v="1"/>
  </r>
  <r>
    <x v="6"/>
    <x v="6"/>
    <x v="39"/>
    <x v="29"/>
    <x v="64"/>
    <x v="4"/>
    <x v="1"/>
    <n v="48"/>
    <n v="48"/>
    <n v="96"/>
    <n v="8"/>
    <x v="1"/>
  </r>
  <r>
    <x v="6"/>
    <x v="6"/>
    <x v="39"/>
    <x v="5"/>
    <x v="64"/>
    <x v="4"/>
    <x v="1"/>
    <n v="8"/>
    <n v="8"/>
    <n v="16"/>
    <n v="1.3333333333333333"/>
    <x v="1"/>
  </r>
  <r>
    <x v="6"/>
    <x v="6"/>
    <x v="40"/>
    <x v="2"/>
    <x v="17"/>
    <x v="0"/>
    <x v="0"/>
    <n v="3"/>
    <n v="3"/>
    <n v="6"/>
    <n v="0.5"/>
    <x v="1"/>
  </r>
  <r>
    <x v="6"/>
    <x v="6"/>
    <x v="40"/>
    <x v="29"/>
    <x v="17"/>
    <x v="0"/>
    <x v="0"/>
    <n v="76"/>
    <n v="76"/>
    <n v="152"/>
    <n v="12.666666666666666"/>
    <x v="1"/>
  </r>
  <r>
    <x v="6"/>
    <x v="6"/>
    <x v="40"/>
    <x v="5"/>
    <x v="17"/>
    <x v="0"/>
    <x v="0"/>
    <n v="7"/>
    <n v="7"/>
    <n v="14"/>
    <n v="1.1666666666666667"/>
    <x v="1"/>
  </r>
  <r>
    <x v="6"/>
    <x v="6"/>
    <x v="41"/>
    <x v="29"/>
    <x v="81"/>
    <x v="0"/>
    <x v="0"/>
    <n v="209"/>
    <n v="209"/>
    <n v="418"/>
    <n v="34.833333333333336"/>
    <x v="1"/>
  </r>
  <r>
    <x v="6"/>
    <x v="6"/>
    <x v="41"/>
    <x v="5"/>
    <x v="81"/>
    <x v="0"/>
    <x v="0"/>
    <n v="28"/>
    <n v="28"/>
    <n v="56"/>
    <n v="4.666666666666667"/>
    <x v="1"/>
  </r>
  <r>
    <x v="6"/>
    <x v="6"/>
    <x v="42"/>
    <x v="29"/>
    <x v="69"/>
    <x v="4"/>
    <x v="1"/>
    <n v="124"/>
    <n v="124"/>
    <n v="248"/>
    <n v="20.666666666666668"/>
    <x v="1"/>
  </r>
  <r>
    <x v="6"/>
    <x v="6"/>
    <x v="42"/>
    <x v="5"/>
    <x v="69"/>
    <x v="4"/>
    <x v="1"/>
    <n v="18"/>
    <n v="18"/>
    <n v="36"/>
    <n v="3"/>
    <x v="1"/>
  </r>
  <r>
    <x v="6"/>
    <x v="6"/>
    <x v="43"/>
    <x v="29"/>
    <x v="6"/>
    <x v="0"/>
    <x v="0"/>
    <n v="57"/>
    <n v="57"/>
    <n v="114"/>
    <n v="9.5"/>
    <x v="1"/>
  </r>
  <r>
    <x v="6"/>
    <x v="6"/>
    <x v="43"/>
    <x v="5"/>
    <x v="6"/>
    <x v="0"/>
    <x v="0"/>
    <n v="7"/>
    <n v="7"/>
    <n v="14"/>
    <n v="1.1666666666666667"/>
    <x v="1"/>
  </r>
  <r>
    <x v="6"/>
    <x v="6"/>
    <x v="44"/>
    <x v="29"/>
    <x v="91"/>
    <x v="4"/>
    <x v="1"/>
    <n v="56"/>
    <n v="56"/>
    <n v="112"/>
    <n v="9.3333333333333339"/>
    <x v="1"/>
  </r>
  <r>
    <x v="6"/>
    <x v="6"/>
    <x v="44"/>
    <x v="5"/>
    <x v="91"/>
    <x v="4"/>
    <x v="1"/>
    <n v="10"/>
    <n v="10"/>
    <n v="20"/>
    <n v="1.6666666666666667"/>
    <x v="1"/>
  </r>
  <r>
    <x v="6"/>
    <x v="6"/>
    <x v="45"/>
    <x v="59"/>
    <x v="55"/>
    <x v="0"/>
    <x v="0"/>
    <n v="3"/>
    <n v="3"/>
    <n v="6"/>
    <n v="0.5"/>
    <x v="1"/>
  </r>
  <r>
    <x v="6"/>
    <x v="6"/>
    <x v="45"/>
    <x v="29"/>
    <x v="55"/>
    <x v="0"/>
    <x v="0"/>
    <n v="267"/>
    <n v="267"/>
    <n v="534"/>
    <n v="44.5"/>
    <x v="1"/>
  </r>
  <r>
    <x v="6"/>
    <x v="6"/>
    <x v="45"/>
    <x v="5"/>
    <x v="55"/>
    <x v="0"/>
    <x v="0"/>
    <n v="39"/>
    <n v="39"/>
    <n v="78"/>
    <n v="6.5"/>
    <x v="1"/>
  </r>
  <r>
    <x v="6"/>
    <x v="6"/>
    <x v="46"/>
    <x v="59"/>
    <x v="0"/>
    <x v="0"/>
    <x v="0"/>
    <n v="3"/>
    <n v="3"/>
    <n v="6"/>
    <n v="0.5"/>
    <x v="1"/>
  </r>
  <r>
    <x v="6"/>
    <x v="6"/>
    <x v="46"/>
    <x v="2"/>
    <x v="0"/>
    <x v="0"/>
    <x v="0"/>
    <n v="3"/>
    <n v="3"/>
    <n v="6"/>
    <n v="0.5"/>
    <x v="1"/>
  </r>
  <r>
    <x v="6"/>
    <x v="6"/>
    <x v="46"/>
    <x v="29"/>
    <x v="0"/>
    <x v="0"/>
    <x v="0"/>
    <n v="319"/>
    <n v="319"/>
    <n v="638"/>
    <n v="53.166666666666664"/>
    <x v="1"/>
  </r>
  <r>
    <x v="6"/>
    <x v="6"/>
    <x v="46"/>
    <x v="5"/>
    <x v="0"/>
    <x v="0"/>
    <x v="0"/>
    <n v="33"/>
    <n v="33"/>
    <n v="66"/>
    <n v="5.5"/>
    <x v="1"/>
  </r>
  <r>
    <x v="6"/>
    <x v="6"/>
    <x v="47"/>
    <x v="59"/>
    <x v="10"/>
    <x v="0"/>
    <x v="0"/>
    <n v="4"/>
    <n v="4"/>
    <n v="8"/>
    <n v="0.66666666666666663"/>
    <x v="1"/>
  </r>
  <r>
    <x v="6"/>
    <x v="6"/>
    <x v="47"/>
    <x v="29"/>
    <x v="10"/>
    <x v="0"/>
    <x v="0"/>
    <n v="180"/>
    <n v="180"/>
    <n v="360"/>
    <n v="30"/>
    <x v="1"/>
  </r>
  <r>
    <x v="6"/>
    <x v="6"/>
    <x v="47"/>
    <x v="5"/>
    <x v="10"/>
    <x v="0"/>
    <x v="0"/>
    <n v="29"/>
    <n v="29"/>
    <n v="58"/>
    <n v="4.833333333333333"/>
    <x v="1"/>
  </r>
  <r>
    <x v="6"/>
    <x v="7"/>
    <x v="48"/>
    <x v="29"/>
    <x v="100"/>
    <x v="5"/>
    <x v="1"/>
    <n v="5"/>
    <n v="5"/>
    <n v="10"/>
    <n v="0.83333333333333337"/>
    <x v="1"/>
  </r>
  <r>
    <x v="6"/>
    <x v="7"/>
    <x v="49"/>
    <x v="29"/>
    <x v="101"/>
    <x v="6"/>
    <x v="1"/>
    <n v="30"/>
    <n v="30"/>
    <n v="60"/>
    <n v="5"/>
    <x v="1"/>
  </r>
  <r>
    <x v="6"/>
    <x v="7"/>
    <x v="50"/>
    <x v="29"/>
    <x v="102"/>
    <x v="6"/>
    <x v="1"/>
    <n v="6"/>
    <n v="6"/>
    <n v="12"/>
    <n v="1"/>
    <x v="1"/>
  </r>
  <r>
    <x v="6"/>
    <x v="7"/>
    <x v="51"/>
    <x v="29"/>
    <x v="103"/>
    <x v="6"/>
    <x v="1"/>
    <n v="11"/>
    <n v="11"/>
    <n v="22"/>
    <n v="1.8333333333333333"/>
    <x v="1"/>
  </r>
  <r>
    <x v="6"/>
    <x v="7"/>
    <x v="52"/>
    <x v="29"/>
    <x v="104"/>
    <x v="4"/>
    <x v="1"/>
    <n v="27"/>
    <n v="27"/>
    <n v="54"/>
    <n v="4.5"/>
    <x v="1"/>
  </r>
  <r>
    <x v="6"/>
    <x v="7"/>
    <x v="52"/>
    <x v="5"/>
    <x v="104"/>
    <x v="4"/>
    <x v="1"/>
    <n v="3"/>
    <n v="3"/>
    <n v="6"/>
    <n v="0.5"/>
    <x v="1"/>
  </r>
  <r>
    <x v="6"/>
    <x v="7"/>
    <x v="53"/>
    <x v="29"/>
    <x v="103"/>
    <x v="6"/>
    <x v="1"/>
    <n v="33"/>
    <n v="33"/>
    <n v="66"/>
    <n v="5.5"/>
    <x v="1"/>
  </r>
  <r>
    <x v="6"/>
    <x v="7"/>
    <x v="54"/>
    <x v="29"/>
    <x v="105"/>
    <x v="6"/>
    <x v="1"/>
    <n v="4"/>
    <n v="4"/>
    <n v="8"/>
    <n v="0.66666666666666663"/>
    <x v="1"/>
  </r>
  <r>
    <x v="6"/>
    <x v="7"/>
    <x v="55"/>
    <x v="29"/>
    <x v="61"/>
    <x v="4"/>
    <x v="1"/>
    <n v="17"/>
    <n v="17"/>
    <n v="34"/>
    <n v="2.8333333333333335"/>
    <x v="1"/>
  </r>
  <r>
    <x v="6"/>
    <x v="7"/>
    <x v="55"/>
    <x v="5"/>
    <x v="61"/>
    <x v="4"/>
    <x v="1"/>
    <n v="3"/>
    <n v="3"/>
    <n v="6"/>
    <n v="0.5"/>
    <x v="1"/>
  </r>
  <r>
    <x v="6"/>
    <x v="7"/>
    <x v="56"/>
    <x v="29"/>
    <x v="106"/>
    <x v="6"/>
    <x v="1"/>
    <n v="17"/>
    <n v="17"/>
    <n v="34"/>
    <n v="2.8333333333333335"/>
    <x v="1"/>
  </r>
  <r>
    <x v="6"/>
    <x v="7"/>
    <x v="57"/>
    <x v="29"/>
    <x v="107"/>
    <x v="4"/>
    <x v="1"/>
    <n v="25"/>
    <n v="25"/>
    <n v="50"/>
    <n v="4.166666666666667"/>
    <x v="1"/>
  </r>
  <r>
    <x v="6"/>
    <x v="7"/>
    <x v="58"/>
    <x v="29"/>
    <x v="108"/>
    <x v="4"/>
    <x v="1"/>
    <n v="29"/>
    <n v="29"/>
    <n v="58"/>
    <n v="4.833333333333333"/>
    <x v="1"/>
  </r>
  <r>
    <x v="6"/>
    <x v="7"/>
    <x v="58"/>
    <x v="5"/>
    <x v="108"/>
    <x v="4"/>
    <x v="1"/>
    <n v="3"/>
    <n v="3"/>
    <n v="6"/>
    <n v="0.5"/>
    <x v="1"/>
  </r>
  <r>
    <x v="6"/>
    <x v="7"/>
    <x v="59"/>
    <x v="29"/>
    <x v="109"/>
    <x v="6"/>
    <x v="1"/>
    <n v="18"/>
    <n v="18"/>
    <n v="36"/>
    <n v="3"/>
    <x v="1"/>
  </r>
  <r>
    <x v="6"/>
    <x v="7"/>
    <x v="60"/>
    <x v="29"/>
    <x v="110"/>
    <x v="4"/>
    <x v="1"/>
    <n v="10"/>
    <n v="10"/>
    <n v="20"/>
    <n v="1.6666666666666667"/>
    <x v="1"/>
  </r>
  <r>
    <x v="6"/>
    <x v="7"/>
    <x v="61"/>
    <x v="29"/>
    <x v="111"/>
    <x v="4"/>
    <x v="1"/>
    <n v="67"/>
    <n v="67"/>
    <n v="134"/>
    <n v="11.166666666666666"/>
    <x v="1"/>
  </r>
  <r>
    <x v="6"/>
    <x v="7"/>
    <x v="61"/>
    <x v="5"/>
    <x v="111"/>
    <x v="4"/>
    <x v="1"/>
    <n v="3"/>
    <n v="3"/>
    <n v="6"/>
    <n v="0.5"/>
    <x v="1"/>
  </r>
  <r>
    <x v="6"/>
    <x v="7"/>
    <x v="62"/>
    <x v="29"/>
    <x v="112"/>
    <x v="4"/>
    <x v="1"/>
    <n v="12"/>
    <n v="12"/>
    <n v="24"/>
    <n v="2"/>
    <x v="1"/>
  </r>
  <r>
    <x v="7"/>
    <x v="8"/>
    <x v="63"/>
    <x v="7"/>
    <x v="68"/>
    <x v="4"/>
    <x v="1"/>
    <n v="3"/>
    <n v="3"/>
    <n v="6"/>
    <n v="0.5"/>
    <x v="1"/>
  </r>
  <r>
    <x v="7"/>
    <x v="8"/>
    <x v="64"/>
    <x v="36"/>
    <x v="113"/>
    <x v="4"/>
    <x v="1"/>
    <n v="3"/>
    <n v="3"/>
    <n v="6"/>
    <n v="0.5"/>
    <x v="1"/>
  </r>
  <r>
    <x v="7"/>
    <x v="8"/>
    <x v="64"/>
    <x v="42"/>
    <x v="113"/>
    <x v="4"/>
    <x v="1"/>
    <n v="12"/>
    <n v="12"/>
    <n v="24"/>
    <n v="2"/>
    <x v="1"/>
  </r>
  <r>
    <x v="7"/>
    <x v="8"/>
    <x v="64"/>
    <x v="7"/>
    <x v="113"/>
    <x v="4"/>
    <x v="1"/>
    <n v="11"/>
    <n v="11"/>
    <n v="22"/>
    <n v="1.8333333333333333"/>
    <x v="1"/>
  </r>
  <r>
    <x v="7"/>
    <x v="8"/>
    <x v="66"/>
    <x v="59"/>
    <x v="114"/>
    <x v="4"/>
    <x v="1"/>
    <n v="5"/>
    <n v="5"/>
    <n v="10"/>
    <n v="0.83333333333333337"/>
    <x v="1"/>
  </r>
  <r>
    <x v="7"/>
    <x v="8"/>
    <x v="66"/>
    <x v="42"/>
    <x v="114"/>
    <x v="4"/>
    <x v="1"/>
    <n v="34"/>
    <n v="34"/>
    <n v="68"/>
    <n v="5.666666666666667"/>
    <x v="1"/>
  </r>
  <r>
    <x v="7"/>
    <x v="8"/>
    <x v="66"/>
    <x v="7"/>
    <x v="114"/>
    <x v="4"/>
    <x v="1"/>
    <n v="8"/>
    <n v="8"/>
    <n v="16"/>
    <n v="1.3333333333333333"/>
    <x v="1"/>
  </r>
  <r>
    <x v="7"/>
    <x v="8"/>
    <x v="67"/>
    <x v="7"/>
    <x v="90"/>
    <x v="4"/>
    <x v="1"/>
    <n v="18"/>
    <n v="18"/>
    <n v="36"/>
    <n v="3"/>
    <x v="1"/>
  </r>
  <r>
    <x v="7"/>
    <x v="8"/>
    <x v="68"/>
    <x v="7"/>
    <x v="70"/>
    <x v="4"/>
    <x v="1"/>
    <n v="4"/>
    <n v="4"/>
    <n v="8"/>
    <n v="0.66666666666666663"/>
    <x v="1"/>
  </r>
  <r>
    <x v="7"/>
    <x v="8"/>
    <x v="69"/>
    <x v="42"/>
    <x v="97"/>
    <x v="4"/>
    <x v="1"/>
    <n v="7"/>
    <n v="7"/>
    <n v="14"/>
    <n v="1.1666666666666667"/>
    <x v="1"/>
  </r>
  <r>
    <x v="7"/>
    <x v="8"/>
    <x v="69"/>
    <x v="7"/>
    <x v="97"/>
    <x v="4"/>
    <x v="1"/>
    <n v="5"/>
    <n v="5"/>
    <n v="10"/>
    <n v="0.83333333333333337"/>
    <x v="1"/>
  </r>
  <r>
    <x v="7"/>
    <x v="8"/>
    <x v="70"/>
    <x v="59"/>
    <x v="70"/>
    <x v="4"/>
    <x v="1"/>
    <n v="17"/>
    <n v="17"/>
    <n v="34"/>
    <n v="2.8333333333333335"/>
    <x v="1"/>
  </r>
  <r>
    <x v="7"/>
    <x v="8"/>
    <x v="70"/>
    <x v="36"/>
    <x v="70"/>
    <x v="4"/>
    <x v="1"/>
    <n v="5"/>
    <n v="5"/>
    <n v="10"/>
    <n v="0.83333333333333337"/>
    <x v="1"/>
  </r>
  <r>
    <x v="7"/>
    <x v="8"/>
    <x v="70"/>
    <x v="42"/>
    <x v="70"/>
    <x v="4"/>
    <x v="1"/>
    <n v="4"/>
    <n v="4"/>
    <n v="8"/>
    <n v="0.66666666666666663"/>
    <x v="1"/>
  </r>
  <r>
    <x v="7"/>
    <x v="8"/>
    <x v="70"/>
    <x v="5"/>
    <x v="70"/>
    <x v="4"/>
    <x v="1"/>
    <n v="15"/>
    <n v="15"/>
    <n v="30"/>
    <n v="2.5"/>
    <x v="1"/>
  </r>
  <r>
    <x v="7"/>
    <x v="8"/>
    <x v="70"/>
    <x v="7"/>
    <x v="70"/>
    <x v="4"/>
    <x v="1"/>
    <n v="85"/>
    <n v="85"/>
    <n v="170"/>
    <n v="14.166666666666666"/>
    <x v="1"/>
  </r>
  <r>
    <x v="7"/>
    <x v="8"/>
    <x v="72"/>
    <x v="7"/>
    <x v="115"/>
    <x v="4"/>
    <x v="1"/>
    <n v="6"/>
    <n v="6"/>
    <n v="12"/>
    <n v="1"/>
    <x v="1"/>
  </r>
  <r>
    <x v="7"/>
    <x v="8"/>
    <x v="73"/>
    <x v="42"/>
    <x v="99"/>
    <x v="4"/>
    <x v="1"/>
    <n v="14"/>
    <n v="14"/>
    <n v="28"/>
    <n v="2.3333333333333335"/>
    <x v="1"/>
  </r>
  <r>
    <x v="7"/>
    <x v="8"/>
    <x v="73"/>
    <x v="7"/>
    <x v="99"/>
    <x v="4"/>
    <x v="1"/>
    <n v="8"/>
    <n v="8"/>
    <n v="16"/>
    <n v="1.3333333333333333"/>
    <x v="1"/>
  </r>
  <r>
    <x v="7"/>
    <x v="8"/>
    <x v="74"/>
    <x v="7"/>
    <x v="69"/>
    <x v="4"/>
    <x v="1"/>
    <n v="4"/>
    <n v="4"/>
    <n v="8"/>
    <n v="0.66666666666666663"/>
    <x v="1"/>
  </r>
  <r>
    <x v="7"/>
    <x v="8"/>
    <x v="75"/>
    <x v="42"/>
    <x v="68"/>
    <x v="4"/>
    <x v="1"/>
    <n v="101"/>
    <n v="101"/>
    <n v="202"/>
    <n v="16.833333333333332"/>
    <x v="1"/>
  </r>
  <r>
    <x v="7"/>
    <x v="8"/>
    <x v="75"/>
    <x v="5"/>
    <x v="68"/>
    <x v="4"/>
    <x v="1"/>
    <n v="4"/>
    <n v="4"/>
    <n v="8"/>
    <n v="0.66666666666666663"/>
    <x v="1"/>
  </r>
  <r>
    <x v="7"/>
    <x v="8"/>
    <x v="75"/>
    <x v="7"/>
    <x v="68"/>
    <x v="4"/>
    <x v="1"/>
    <n v="13"/>
    <n v="13"/>
    <n v="26"/>
    <n v="2.1666666666666665"/>
    <x v="1"/>
  </r>
  <r>
    <x v="7"/>
    <x v="9"/>
    <x v="76"/>
    <x v="7"/>
    <x v="116"/>
    <x v="6"/>
    <x v="1"/>
    <n v="9"/>
    <n v="9"/>
    <n v="18"/>
    <n v="1.5"/>
    <x v="1"/>
  </r>
  <r>
    <x v="7"/>
    <x v="9"/>
    <x v="77"/>
    <x v="7"/>
    <x v="117"/>
    <x v="6"/>
    <x v="1"/>
    <n v="4"/>
    <n v="4"/>
    <n v="8"/>
    <n v="0.66666666666666663"/>
    <x v="1"/>
  </r>
  <r>
    <x v="7"/>
    <x v="9"/>
    <x v="79"/>
    <x v="42"/>
    <x v="118"/>
    <x v="4"/>
    <x v="1"/>
    <n v="18"/>
    <n v="18"/>
    <n v="36"/>
    <n v="3"/>
    <x v="1"/>
  </r>
  <r>
    <x v="7"/>
    <x v="9"/>
    <x v="80"/>
    <x v="7"/>
    <x v="119"/>
    <x v="4"/>
    <x v="1"/>
    <n v="16"/>
    <n v="16"/>
    <n v="32"/>
    <n v="2.6666666666666665"/>
    <x v="1"/>
  </r>
  <r>
    <x v="7"/>
    <x v="9"/>
    <x v="81"/>
    <x v="42"/>
    <x v="120"/>
    <x v="6"/>
    <x v="1"/>
    <n v="18"/>
    <n v="18"/>
    <n v="36"/>
    <n v="3"/>
    <x v="1"/>
  </r>
  <r>
    <x v="7"/>
    <x v="9"/>
    <x v="83"/>
    <x v="42"/>
    <x v="121"/>
    <x v="4"/>
    <x v="1"/>
    <n v="7"/>
    <n v="7"/>
    <n v="14"/>
    <n v="1.1666666666666667"/>
    <x v="1"/>
  </r>
  <r>
    <x v="7"/>
    <x v="9"/>
    <x v="83"/>
    <x v="5"/>
    <x v="121"/>
    <x v="4"/>
    <x v="1"/>
    <n v="4"/>
    <n v="4"/>
    <n v="8"/>
    <n v="0.66666666666666663"/>
    <x v="1"/>
  </r>
  <r>
    <x v="7"/>
    <x v="9"/>
    <x v="83"/>
    <x v="7"/>
    <x v="121"/>
    <x v="4"/>
    <x v="1"/>
    <n v="42"/>
    <n v="42"/>
    <n v="84"/>
    <n v="7"/>
    <x v="1"/>
  </r>
  <r>
    <x v="7"/>
    <x v="9"/>
    <x v="85"/>
    <x v="42"/>
    <x v="122"/>
    <x v="6"/>
    <x v="1"/>
    <n v="45"/>
    <n v="45"/>
    <n v="90"/>
    <n v="7.5"/>
    <x v="1"/>
  </r>
  <r>
    <x v="7"/>
    <x v="9"/>
    <x v="88"/>
    <x v="7"/>
    <x v="123"/>
    <x v="4"/>
    <x v="1"/>
    <n v="4"/>
    <n v="4"/>
    <n v="8"/>
    <n v="0.66666666666666663"/>
    <x v="1"/>
  </r>
  <r>
    <x v="7"/>
    <x v="9"/>
    <x v="89"/>
    <x v="42"/>
    <x v="124"/>
    <x v="6"/>
    <x v="1"/>
    <n v="5"/>
    <n v="5"/>
    <n v="10"/>
    <n v="0.83333333333333337"/>
    <x v="1"/>
  </r>
  <r>
    <x v="7"/>
    <x v="9"/>
    <x v="90"/>
    <x v="7"/>
    <x v="125"/>
    <x v="4"/>
    <x v="1"/>
    <n v="9"/>
    <n v="9"/>
    <n v="18"/>
    <n v="1.5"/>
    <x v="1"/>
  </r>
  <r>
    <x v="7"/>
    <x v="10"/>
    <x v="92"/>
    <x v="5"/>
    <x v="8"/>
    <x v="0"/>
    <x v="0"/>
    <n v="3"/>
    <n v="3"/>
    <n v="6"/>
    <n v="0.5"/>
    <x v="1"/>
  </r>
  <r>
    <x v="7"/>
    <x v="10"/>
    <x v="92"/>
    <x v="7"/>
    <x v="8"/>
    <x v="0"/>
    <x v="0"/>
    <n v="8"/>
    <n v="8"/>
    <n v="16"/>
    <n v="1.3333333333333333"/>
    <x v="1"/>
  </r>
  <r>
    <x v="7"/>
    <x v="10"/>
    <x v="93"/>
    <x v="7"/>
    <x v="3"/>
    <x v="0"/>
    <x v="0"/>
    <n v="12"/>
    <n v="12"/>
    <n v="24"/>
    <n v="2"/>
    <x v="1"/>
  </r>
  <r>
    <x v="7"/>
    <x v="10"/>
    <x v="94"/>
    <x v="42"/>
    <x v="42"/>
    <x v="0"/>
    <x v="0"/>
    <n v="13"/>
    <n v="13"/>
    <n v="26"/>
    <n v="2.1666666666666665"/>
    <x v="1"/>
  </r>
  <r>
    <x v="7"/>
    <x v="10"/>
    <x v="94"/>
    <x v="7"/>
    <x v="42"/>
    <x v="0"/>
    <x v="0"/>
    <n v="26"/>
    <n v="26"/>
    <n v="52"/>
    <n v="4.333333333333333"/>
    <x v="1"/>
  </r>
  <r>
    <x v="7"/>
    <x v="10"/>
    <x v="95"/>
    <x v="7"/>
    <x v="9"/>
    <x v="0"/>
    <x v="0"/>
    <n v="6"/>
    <n v="6"/>
    <n v="12"/>
    <n v="1"/>
    <x v="1"/>
  </r>
  <r>
    <x v="7"/>
    <x v="10"/>
    <x v="96"/>
    <x v="5"/>
    <x v="53"/>
    <x v="4"/>
    <x v="1"/>
    <n v="5"/>
    <n v="5"/>
    <n v="10"/>
    <n v="0.83333333333333337"/>
    <x v="1"/>
  </r>
  <r>
    <x v="7"/>
    <x v="10"/>
    <x v="96"/>
    <x v="7"/>
    <x v="53"/>
    <x v="4"/>
    <x v="1"/>
    <n v="24"/>
    <n v="24"/>
    <n v="48"/>
    <n v="4"/>
    <x v="1"/>
  </r>
  <r>
    <x v="7"/>
    <x v="10"/>
    <x v="97"/>
    <x v="7"/>
    <x v="79"/>
    <x v="0"/>
    <x v="0"/>
    <n v="13"/>
    <n v="13"/>
    <n v="26"/>
    <n v="2.1666666666666665"/>
    <x v="1"/>
  </r>
  <r>
    <x v="7"/>
    <x v="10"/>
    <x v="98"/>
    <x v="42"/>
    <x v="36"/>
    <x v="0"/>
    <x v="0"/>
    <n v="104"/>
    <n v="104"/>
    <n v="208"/>
    <n v="17.333333333333332"/>
    <x v="1"/>
  </r>
  <r>
    <x v="7"/>
    <x v="10"/>
    <x v="98"/>
    <x v="5"/>
    <x v="36"/>
    <x v="0"/>
    <x v="0"/>
    <n v="13"/>
    <n v="13"/>
    <n v="26"/>
    <n v="2.1666666666666665"/>
    <x v="1"/>
  </r>
  <r>
    <x v="7"/>
    <x v="10"/>
    <x v="98"/>
    <x v="7"/>
    <x v="36"/>
    <x v="0"/>
    <x v="0"/>
    <n v="24"/>
    <n v="24"/>
    <n v="48"/>
    <n v="4"/>
    <x v="1"/>
  </r>
  <r>
    <x v="7"/>
    <x v="10"/>
    <x v="99"/>
    <x v="5"/>
    <x v="4"/>
    <x v="0"/>
    <x v="0"/>
    <n v="4"/>
    <n v="4"/>
    <n v="8"/>
    <n v="0.66666666666666663"/>
    <x v="1"/>
  </r>
  <r>
    <x v="7"/>
    <x v="10"/>
    <x v="99"/>
    <x v="7"/>
    <x v="4"/>
    <x v="0"/>
    <x v="0"/>
    <n v="12"/>
    <n v="12"/>
    <n v="24"/>
    <n v="2"/>
    <x v="1"/>
  </r>
  <r>
    <x v="7"/>
    <x v="10"/>
    <x v="100"/>
    <x v="5"/>
    <x v="52"/>
    <x v="0"/>
    <x v="0"/>
    <n v="6"/>
    <n v="6"/>
    <n v="12"/>
    <n v="1"/>
    <x v="1"/>
  </r>
  <r>
    <x v="7"/>
    <x v="10"/>
    <x v="100"/>
    <x v="7"/>
    <x v="52"/>
    <x v="0"/>
    <x v="0"/>
    <n v="20"/>
    <n v="20"/>
    <n v="40"/>
    <n v="3.3333333333333335"/>
    <x v="1"/>
  </r>
  <r>
    <x v="7"/>
    <x v="10"/>
    <x v="101"/>
    <x v="59"/>
    <x v="53"/>
    <x v="4"/>
    <x v="1"/>
    <n v="10"/>
    <n v="10"/>
    <n v="20"/>
    <n v="1.6666666666666667"/>
    <x v="1"/>
  </r>
  <r>
    <x v="7"/>
    <x v="10"/>
    <x v="101"/>
    <x v="7"/>
    <x v="53"/>
    <x v="4"/>
    <x v="1"/>
    <n v="10"/>
    <n v="10"/>
    <n v="20"/>
    <n v="1.6666666666666667"/>
    <x v="1"/>
  </r>
  <r>
    <x v="7"/>
    <x v="10"/>
    <x v="102"/>
    <x v="42"/>
    <x v="54"/>
    <x v="0"/>
    <x v="0"/>
    <n v="15"/>
    <n v="15"/>
    <n v="30"/>
    <n v="2.5"/>
    <x v="1"/>
  </r>
  <r>
    <x v="7"/>
    <x v="10"/>
    <x v="103"/>
    <x v="17"/>
    <x v="18"/>
    <x v="0"/>
    <x v="0"/>
    <n v="4"/>
    <n v="4"/>
    <n v="8"/>
    <n v="0.66666666666666663"/>
    <x v="1"/>
  </r>
  <r>
    <x v="7"/>
    <x v="10"/>
    <x v="103"/>
    <x v="42"/>
    <x v="18"/>
    <x v="0"/>
    <x v="0"/>
    <n v="63"/>
    <n v="63"/>
    <n v="126"/>
    <n v="10.5"/>
    <x v="1"/>
  </r>
  <r>
    <x v="7"/>
    <x v="10"/>
    <x v="103"/>
    <x v="5"/>
    <x v="18"/>
    <x v="0"/>
    <x v="0"/>
    <n v="4"/>
    <n v="4"/>
    <n v="8"/>
    <n v="0.66666666666666663"/>
    <x v="1"/>
  </r>
  <r>
    <x v="7"/>
    <x v="10"/>
    <x v="103"/>
    <x v="7"/>
    <x v="18"/>
    <x v="0"/>
    <x v="0"/>
    <n v="15"/>
    <n v="15"/>
    <n v="30"/>
    <n v="2.5"/>
    <x v="1"/>
  </r>
  <r>
    <x v="7"/>
    <x v="10"/>
    <x v="104"/>
    <x v="5"/>
    <x v="55"/>
    <x v="0"/>
    <x v="0"/>
    <n v="3"/>
    <n v="3"/>
    <n v="6"/>
    <n v="0.5"/>
    <x v="1"/>
  </r>
  <r>
    <x v="7"/>
    <x v="10"/>
    <x v="104"/>
    <x v="7"/>
    <x v="55"/>
    <x v="0"/>
    <x v="0"/>
    <n v="17"/>
    <n v="17"/>
    <n v="34"/>
    <n v="2.8333333333333335"/>
    <x v="1"/>
  </r>
  <r>
    <x v="7"/>
    <x v="10"/>
    <x v="105"/>
    <x v="5"/>
    <x v="38"/>
    <x v="0"/>
    <x v="0"/>
    <n v="17"/>
    <n v="17"/>
    <n v="34"/>
    <n v="2.8333333333333335"/>
    <x v="1"/>
  </r>
  <r>
    <x v="7"/>
    <x v="10"/>
    <x v="105"/>
    <x v="7"/>
    <x v="38"/>
    <x v="0"/>
    <x v="0"/>
    <n v="26"/>
    <n v="26"/>
    <n v="52"/>
    <n v="4.333333333333333"/>
    <x v="1"/>
  </r>
  <r>
    <x v="7"/>
    <x v="10"/>
    <x v="106"/>
    <x v="5"/>
    <x v="0"/>
    <x v="0"/>
    <x v="0"/>
    <n v="46"/>
    <n v="46"/>
    <n v="92"/>
    <n v="7.666666666666667"/>
    <x v="1"/>
  </r>
  <r>
    <x v="7"/>
    <x v="10"/>
    <x v="106"/>
    <x v="7"/>
    <x v="0"/>
    <x v="0"/>
    <x v="0"/>
    <n v="318"/>
    <n v="318"/>
    <n v="636"/>
    <n v="53"/>
    <x v="1"/>
  </r>
  <r>
    <x v="7"/>
    <x v="10"/>
    <x v="108"/>
    <x v="42"/>
    <x v="35"/>
    <x v="4"/>
    <x v="1"/>
    <n v="15"/>
    <n v="15"/>
    <n v="30"/>
    <n v="2.5"/>
    <x v="1"/>
  </r>
  <r>
    <x v="7"/>
    <x v="10"/>
    <x v="108"/>
    <x v="5"/>
    <x v="35"/>
    <x v="4"/>
    <x v="1"/>
    <n v="5"/>
    <n v="5"/>
    <n v="10"/>
    <n v="0.83333333333333337"/>
    <x v="1"/>
  </r>
  <r>
    <x v="7"/>
    <x v="10"/>
    <x v="108"/>
    <x v="7"/>
    <x v="35"/>
    <x v="4"/>
    <x v="1"/>
    <n v="9"/>
    <n v="9"/>
    <n v="18"/>
    <n v="1.5"/>
    <x v="1"/>
  </r>
  <r>
    <x v="7"/>
    <x v="10"/>
    <x v="109"/>
    <x v="5"/>
    <x v="10"/>
    <x v="0"/>
    <x v="0"/>
    <n v="11"/>
    <n v="11"/>
    <n v="22"/>
    <n v="1.8333333333333333"/>
    <x v="1"/>
  </r>
  <r>
    <x v="7"/>
    <x v="10"/>
    <x v="109"/>
    <x v="7"/>
    <x v="10"/>
    <x v="0"/>
    <x v="0"/>
    <n v="43"/>
    <n v="43"/>
    <n v="86"/>
    <n v="7.166666666666667"/>
    <x v="1"/>
  </r>
  <r>
    <x v="8"/>
    <x v="11"/>
    <x v="110"/>
    <x v="36"/>
    <x v="26"/>
    <x v="4"/>
    <x v="1"/>
    <n v="12"/>
    <n v="12"/>
    <n v="24"/>
    <n v="2"/>
    <x v="1"/>
  </r>
  <r>
    <x v="8"/>
    <x v="11"/>
    <x v="110"/>
    <x v="42"/>
    <x v="26"/>
    <x v="4"/>
    <x v="1"/>
    <n v="7"/>
    <n v="7"/>
    <n v="14"/>
    <n v="1.1666666666666667"/>
    <x v="1"/>
  </r>
  <r>
    <x v="8"/>
    <x v="11"/>
    <x v="111"/>
    <x v="36"/>
    <x v="95"/>
    <x v="4"/>
    <x v="1"/>
    <n v="7"/>
    <n v="7"/>
    <n v="14"/>
    <n v="1.1666666666666667"/>
    <x v="1"/>
  </r>
  <r>
    <x v="8"/>
    <x v="11"/>
    <x v="112"/>
    <x v="36"/>
    <x v="47"/>
    <x v="4"/>
    <x v="1"/>
    <n v="64"/>
    <n v="64"/>
    <n v="128"/>
    <n v="10.666666666666666"/>
    <x v="1"/>
  </r>
  <r>
    <x v="8"/>
    <x v="11"/>
    <x v="112"/>
    <x v="42"/>
    <x v="47"/>
    <x v="4"/>
    <x v="1"/>
    <n v="59"/>
    <n v="59"/>
    <n v="118"/>
    <n v="9.8333333333333339"/>
    <x v="1"/>
  </r>
  <r>
    <x v="8"/>
    <x v="11"/>
    <x v="114"/>
    <x v="36"/>
    <x v="44"/>
    <x v="4"/>
    <x v="1"/>
    <n v="12"/>
    <n v="12"/>
    <n v="24"/>
    <n v="2"/>
    <x v="1"/>
  </r>
  <r>
    <x v="8"/>
    <x v="11"/>
    <x v="114"/>
    <x v="42"/>
    <x v="44"/>
    <x v="4"/>
    <x v="1"/>
    <n v="10"/>
    <n v="10"/>
    <n v="20"/>
    <n v="1.6666666666666667"/>
    <x v="1"/>
  </r>
  <r>
    <x v="8"/>
    <x v="11"/>
    <x v="115"/>
    <x v="42"/>
    <x v="126"/>
    <x v="4"/>
    <x v="1"/>
    <n v="4"/>
    <n v="4"/>
    <n v="8"/>
    <n v="0.66666666666666663"/>
    <x v="1"/>
  </r>
  <r>
    <x v="8"/>
    <x v="11"/>
    <x v="116"/>
    <x v="36"/>
    <x v="127"/>
    <x v="4"/>
    <x v="1"/>
    <n v="16"/>
    <n v="16"/>
    <n v="32"/>
    <n v="2.6666666666666665"/>
    <x v="1"/>
  </r>
  <r>
    <x v="8"/>
    <x v="11"/>
    <x v="116"/>
    <x v="42"/>
    <x v="127"/>
    <x v="4"/>
    <x v="1"/>
    <n v="14"/>
    <n v="14"/>
    <n v="28"/>
    <n v="2.3333333333333335"/>
    <x v="1"/>
  </r>
  <r>
    <x v="8"/>
    <x v="11"/>
    <x v="117"/>
    <x v="36"/>
    <x v="128"/>
    <x v="4"/>
    <x v="1"/>
    <n v="8"/>
    <n v="8"/>
    <n v="16"/>
    <n v="1.3333333333333333"/>
    <x v="1"/>
  </r>
  <r>
    <x v="8"/>
    <x v="11"/>
    <x v="117"/>
    <x v="42"/>
    <x v="128"/>
    <x v="4"/>
    <x v="1"/>
    <n v="3"/>
    <n v="3"/>
    <n v="6"/>
    <n v="0.5"/>
    <x v="1"/>
  </r>
  <r>
    <x v="8"/>
    <x v="11"/>
    <x v="118"/>
    <x v="36"/>
    <x v="129"/>
    <x v="4"/>
    <x v="1"/>
    <n v="19"/>
    <n v="19"/>
    <n v="38"/>
    <n v="3.1666666666666665"/>
    <x v="1"/>
  </r>
  <r>
    <x v="8"/>
    <x v="11"/>
    <x v="118"/>
    <x v="42"/>
    <x v="129"/>
    <x v="4"/>
    <x v="1"/>
    <n v="21"/>
    <n v="21"/>
    <n v="42"/>
    <n v="3.5"/>
    <x v="1"/>
  </r>
  <r>
    <x v="8"/>
    <x v="11"/>
    <x v="119"/>
    <x v="36"/>
    <x v="111"/>
    <x v="4"/>
    <x v="1"/>
    <n v="5"/>
    <n v="5"/>
    <n v="10"/>
    <n v="0.83333333333333337"/>
    <x v="1"/>
  </r>
  <r>
    <x v="8"/>
    <x v="11"/>
    <x v="119"/>
    <x v="42"/>
    <x v="111"/>
    <x v="4"/>
    <x v="1"/>
    <n v="12"/>
    <n v="12"/>
    <n v="24"/>
    <n v="2"/>
    <x v="1"/>
  </r>
  <r>
    <x v="8"/>
    <x v="11"/>
    <x v="120"/>
    <x v="36"/>
    <x v="129"/>
    <x v="4"/>
    <x v="1"/>
    <n v="7"/>
    <n v="7"/>
    <n v="14"/>
    <n v="1.1666666666666667"/>
    <x v="1"/>
  </r>
  <r>
    <x v="8"/>
    <x v="11"/>
    <x v="120"/>
    <x v="42"/>
    <x v="129"/>
    <x v="4"/>
    <x v="1"/>
    <n v="6"/>
    <n v="6"/>
    <n v="12"/>
    <n v="1"/>
    <x v="1"/>
  </r>
  <r>
    <x v="8"/>
    <x v="11"/>
    <x v="121"/>
    <x v="36"/>
    <x v="40"/>
    <x v="4"/>
    <x v="1"/>
    <n v="8"/>
    <n v="8"/>
    <n v="16"/>
    <n v="1.3333333333333333"/>
    <x v="1"/>
  </r>
  <r>
    <x v="8"/>
    <x v="11"/>
    <x v="121"/>
    <x v="42"/>
    <x v="40"/>
    <x v="4"/>
    <x v="1"/>
    <n v="12"/>
    <n v="12"/>
    <n v="24"/>
    <n v="2"/>
    <x v="1"/>
  </r>
  <r>
    <x v="8"/>
    <x v="11"/>
    <x v="122"/>
    <x v="36"/>
    <x v="130"/>
    <x v="4"/>
    <x v="1"/>
    <n v="15"/>
    <n v="15"/>
    <n v="30"/>
    <n v="2.5"/>
    <x v="1"/>
  </r>
  <r>
    <x v="8"/>
    <x v="11"/>
    <x v="122"/>
    <x v="42"/>
    <x v="130"/>
    <x v="4"/>
    <x v="1"/>
    <n v="39"/>
    <n v="39"/>
    <n v="78"/>
    <n v="6.5"/>
    <x v="1"/>
  </r>
  <r>
    <x v="8"/>
    <x v="11"/>
    <x v="123"/>
    <x v="42"/>
    <x v="131"/>
    <x v="4"/>
    <x v="1"/>
    <n v="3"/>
    <n v="3"/>
    <n v="6"/>
    <n v="0.5"/>
    <x v="1"/>
  </r>
  <r>
    <x v="8"/>
    <x v="11"/>
    <x v="124"/>
    <x v="36"/>
    <x v="118"/>
    <x v="4"/>
    <x v="1"/>
    <n v="5"/>
    <n v="5"/>
    <n v="10"/>
    <n v="0.83333333333333337"/>
    <x v="1"/>
  </r>
  <r>
    <x v="8"/>
    <x v="11"/>
    <x v="124"/>
    <x v="42"/>
    <x v="118"/>
    <x v="4"/>
    <x v="1"/>
    <n v="20"/>
    <n v="20"/>
    <n v="40"/>
    <n v="3.3333333333333335"/>
    <x v="1"/>
  </r>
  <r>
    <x v="8"/>
    <x v="11"/>
    <x v="125"/>
    <x v="36"/>
    <x v="132"/>
    <x v="4"/>
    <x v="1"/>
    <n v="13"/>
    <n v="13"/>
    <n v="26"/>
    <n v="2.1666666666666665"/>
    <x v="1"/>
  </r>
  <r>
    <x v="8"/>
    <x v="11"/>
    <x v="125"/>
    <x v="42"/>
    <x v="132"/>
    <x v="4"/>
    <x v="1"/>
    <n v="21"/>
    <n v="21"/>
    <n v="42"/>
    <n v="3.5"/>
    <x v="1"/>
  </r>
  <r>
    <x v="8"/>
    <x v="11"/>
    <x v="126"/>
    <x v="42"/>
    <x v="133"/>
    <x v="4"/>
    <x v="1"/>
    <n v="3"/>
    <n v="3"/>
    <n v="6"/>
    <n v="0.5"/>
    <x v="1"/>
  </r>
  <r>
    <x v="8"/>
    <x v="12"/>
    <x v="127"/>
    <x v="40"/>
    <x v="90"/>
    <x v="4"/>
    <x v="1"/>
    <n v="3"/>
    <n v="3"/>
    <n v="6"/>
    <n v="0.5"/>
    <x v="1"/>
  </r>
  <r>
    <x v="8"/>
    <x v="12"/>
    <x v="127"/>
    <x v="42"/>
    <x v="90"/>
    <x v="4"/>
    <x v="1"/>
    <n v="42"/>
    <n v="42"/>
    <n v="84"/>
    <n v="7"/>
    <x v="1"/>
  </r>
  <r>
    <x v="8"/>
    <x v="12"/>
    <x v="128"/>
    <x v="42"/>
    <x v="64"/>
    <x v="4"/>
    <x v="1"/>
    <n v="13"/>
    <n v="13"/>
    <n v="26"/>
    <n v="2.1666666666666665"/>
    <x v="1"/>
  </r>
  <r>
    <x v="8"/>
    <x v="12"/>
    <x v="131"/>
    <x v="40"/>
    <x v="50"/>
    <x v="4"/>
    <x v="1"/>
    <n v="121"/>
    <n v="121"/>
    <n v="242"/>
    <n v="20.166666666666668"/>
    <x v="1"/>
  </r>
  <r>
    <x v="8"/>
    <x v="12"/>
    <x v="131"/>
    <x v="36"/>
    <x v="50"/>
    <x v="4"/>
    <x v="1"/>
    <n v="3"/>
    <n v="3"/>
    <n v="6"/>
    <n v="0.5"/>
    <x v="1"/>
  </r>
  <r>
    <x v="8"/>
    <x v="12"/>
    <x v="131"/>
    <x v="42"/>
    <x v="50"/>
    <x v="4"/>
    <x v="1"/>
    <n v="53"/>
    <n v="53"/>
    <n v="106"/>
    <n v="8.8333333333333339"/>
    <x v="1"/>
  </r>
  <r>
    <x v="8"/>
    <x v="12"/>
    <x v="132"/>
    <x v="42"/>
    <x v="41"/>
    <x v="4"/>
    <x v="1"/>
    <n v="4"/>
    <n v="4"/>
    <n v="8"/>
    <n v="0.66666666666666663"/>
    <x v="1"/>
  </r>
  <r>
    <x v="8"/>
    <x v="12"/>
    <x v="133"/>
    <x v="42"/>
    <x v="134"/>
    <x v="4"/>
    <x v="1"/>
    <n v="4"/>
    <n v="4"/>
    <n v="8"/>
    <n v="0.66666666666666663"/>
    <x v="1"/>
  </r>
  <r>
    <x v="8"/>
    <x v="12"/>
    <x v="134"/>
    <x v="42"/>
    <x v="135"/>
    <x v="4"/>
    <x v="1"/>
    <n v="13"/>
    <n v="13"/>
    <n v="26"/>
    <n v="2.1666666666666665"/>
    <x v="1"/>
  </r>
  <r>
    <x v="8"/>
    <x v="12"/>
    <x v="135"/>
    <x v="42"/>
    <x v="85"/>
    <x v="4"/>
    <x v="1"/>
    <n v="11"/>
    <n v="11"/>
    <n v="22"/>
    <n v="1.8333333333333333"/>
    <x v="1"/>
  </r>
  <r>
    <x v="8"/>
    <x v="12"/>
    <x v="136"/>
    <x v="36"/>
    <x v="35"/>
    <x v="4"/>
    <x v="1"/>
    <n v="3"/>
    <n v="3"/>
    <n v="6"/>
    <n v="0.5"/>
    <x v="1"/>
  </r>
  <r>
    <x v="8"/>
    <x v="12"/>
    <x v="136"/>
    <x v="42"/>
    <x v="35"/>
    <x v="4"/>
    <x v="1"/>
    <n v="82"/>
    <n v="82"/>
    <n v="164"/>
    <n v="13.666666666666666"/>
    <x v="1"/>
  </r>
  <r>
    <x v="8"/>
    <x v="12"/>
    <x v="137"/>
    <x v="42"/>
    <x v="136"/>
    <x v="4"/>
    <x v="1"/>
    <n v="7"/>
    <n v="7"/>
    <n v="14"/>
    <n v="1.1666666666666667"/>
    <x v="1"/>
  </r>
  <r>
    <x v="8"/>
    <x v="12"/>
    <x v="138"/>
    <x v="42"/>
    <x v="6"/>
    <x v="0"/>
    <x v="0"/>
    <n v="21"/>
    <n v="21"/>
    <n v="42"/>
    <n v="3.5"/>
    <x v="1"/>
  </r>
  <r>
    <x v="8"/>
    <x v="12"/>
    <x v="139"/>
    <x v="42"/>
    <x v="137"/>
    <x v="4"/>
    <x v="1"/>
    <n v="4"/>
    <n v="4"/>
    <n v="8"/>
    <n v="0.66666666666666663"/>
    <x v="1"/>
  </r>
  <r>
    <x v="8"/>
    <x v="12"/>
    <x v="140"/>
    <x v="42"/>
    <x v="55"/>
    <x v="0"/>
    <x v="0"/>
    <n v="63"/>
    <n v="63"/>
    <n v="126"/>
    <n v="10.5"/>
    <x v="1"/>
  </r>
  <r>
    <x v="8"/>
    <x v="12"/>
    <x v="141"/>
    <x v="36"/>
    <x v="138"/>
    <x v="4"/>
    <x v="1"/>
    <n v="3"/>
    <n v="3"/>
    <n v="6"/>
    <n v="0.5"/>
    <x v="1"/>
  </r>
  <r>
    <x v="8"/>
    <x v="12"/>
    <x v="141"/>
    <x v="42"/>
    <x v="138"/>
    <x v="4"/>
    <x v="1"/>
    <n v="24"/>
    <n v="24"/>
    <n v="48"/>
    <n v="4"/>
    <x v="1"/>
  </r>
  <r>
    <x v="8"/>
    <x v="12"/>
    <x v="142"/>
    <x v="40"/>
    <x v="33"/>
    <x v="4"/>
    <x v="1"/>
    <n v="3"/>
    <n v="3"/>
    <n v="6"/>
    <n v="0.5"/>
    <x v="1"/>
  </r>
  <r>
    <x v="8"/>
    <x v="12"/>
    <x v="142"/>
    <x v="42"/>
    <x v="33"/>
    <x v="4"/>
    <x v="1"/>
    <n v="12"/>
    <n v="12"/>
    <n v="24"/>
    <n v="2"/>
    <x v="1"/>
  </r>
  <r>
    <x v="8"/>
    <x v="12"/>
    <x v="143"/>
    <x v="42"/>
    <x v="46"/>
    <x v="4"/>
    <x v="1"/>
    <n v="5"/>
    <n v="5"/>
    <n v="10"/>
    <n v="0.83333333333333337"/>
    <x v="1"/>
  </r>
  <r>
    <x v="8"/>
    <x v="12"/>
    <x v="144"/>
    <x v="42"/>
    <x v="139"/>
    <x v="4"/>
    <x v="1"/>
    <n v="6"/>
    <n v="6"/>
    <n v="12"/>
    <n v="1"/>
    <x v="1"/>
  </r>
  <r>
    <x v="8"/>
    <x v="13"/>
    <x v="145"/>
    <x v="36"/>
    <x v="68"/>
    <x v="4"/>
    <x v="1"/>
    <n v="17"/>
    <n v="17"/>
    <n v="34"/>
    <n v="2.8333333333333335"/>
    <x v="1"/>
  </r>
  <r>
    <x v="8"/>
    <x v="13"/>
    <x v="146"/>
    <x v="36"/>
    <x v="52"/>
    <x v="0"/>
    <x v="0"/>
    <n v="8"/>
    <n v="8"/>
    <n v="16"/>
    <n v="1.3333333333333333"/>
    <x v="1"/>
  </r>
  <r>
    <x v="8"/>
    <x v="13"/>
    <x v="147"/>
    <x v="36"/>
    <x v="71"/>
    <x v="0"/>
    <x v="0"/>
    <n v="25"/>
    <n v="25"/>
    <n v="50"/>
    <n v="4.166666666666667"/>
    <x v="1"/>
  </r>
  <r>
    <x v="8"/>
    <x v="13"/>
    <x v="148"/>
    <x v="36"/>
    <x v="0"/>
    <x v="0"/>
    <x v="0"/>
    <n v="240"/>
    <n v="240"/>
    <n v="480"/>
    <n v="40"/>
    <x v="1"/>
  </r>
  <r>
    <x v="8"/>
    <x v="13"/>
    <x v="148"/>
    <x v="42"/>
    <x v="0"/>
    <x v="0"/>
    <x v="0"/>
    <n v="10"/>
    <n v="10"/>
    <n v="20"/>
    <n v="1.6666666666666667"/>
    <x v="1"/>
  </r>
  <r>
    <x v="8"/>
    <x v="13"/>
    <x v="149"/>
    <x v="36"/>
    <x v="35"/>
    <x v="4"/>
    <x v="1"/>
    <n v="18"/>
    <n v="18"/>
    <n v="36"/>
    <n v="3"/>
    <x v="1"/>
  </r>
  <r>
    <x v="8"/>
    <x v="13"/>
    <x v="149"/>
    <x v="42"/>
    <x v="35"/>
    <x v="4"/>
    <x v="1"/>
    <n v="3"/>
    <n v="3"/>
    <n v="6"/>
    <n v="0.5"/>
    <x v="1"/>
  </r>
  <r>
    <x v="8"/>
    <x v="13"/>
    <x v="150"/>
    <x v="36"/>
    <x v="9"/>
    <x v="0"/>
    <x v="0"/>
    <n v="25"/>
    <n v="25"/>
    <n v="50"/>
    <n v="4.166666666666667"/>
    <x v="1"/>
  </r>
  <r>
    <x v="8"/>
    <x v="13"/>
    <x v="151"/>
    <x v="36"/>
    <x v="39"/>
    <x v="4"/>
    <x v="1"/>
    <n v="34"/>
    <n v="34"/>
    <n v="68"/>
    <n v="5.666666666666667"/>
    <x v="1"/>
  </r>
  <r>
    <x v="8"/>
    <x v="13"/>
    <x v="151"/>
    <x v="42"/>
    <x v="39"/>
    <x v="4"/>
    <x v="1"/>
    <n v="5"/>
    <n v="5"/>
    <n v="10"/>
    <n v="0.83333333333333337"/>
    <x v="1"/>
  </r>
  <r>
    <x v="8"/>
    <x v="13"/>
    <x v="152"/>
    <x v="36"/>
    <x v="48"/>
    <x v="0"/>
    <x v="0"/>
    <n v="13"/>
    <n v="13"/>
    <n v="26"/>
    <n v="2.1666666666666665"/>
    <x v="1"/>
  </r>
  <r>
    <x v="8"/>
    <x v="13"/>
    <x v="153"/>
    <x v="36"/>
    <x v="62"/>
    <x v="4"/>
    <x v="1"/>
    <n v="11"/>
    <n v="11"/>
    <n v="22"/>
    <n v="1.8333333333333333"/>
    <x v="1"/>
  </r>
  <r>
    <x v="8"/>
    <x v="13"/>
    <x v="154"/>
    <x v="36"/>
    <x v="33"/>
    <x v="4"/>
    <x v="1"/>
    <n v="14"/>
    <n v="14"/>
    <n v="28"/>
    <n v="2.3333333333333335"/>
    <x v="1"/>
  </r>
  <r>
    <x v="8"/>
    <x v="13"/>
    <x v="155"/>
    <x v="36"/>
    <x v="9"/>
    <x v="0"/>
    <x v="0"/>
    <n v="5"/>
    <n v="5"/>
    <n v="10"/>
    <n v="0.83333333333333337"/>
    <x v="1"/>
  </r>
  <r>
    <x v="8"/>
    <x v="13"/>
    <x v="156"/>
    <x v="36"/>
    <x v="55"/>
    <x v="0"/>
    <x v="0"/>
    <n v="52"/>
    <n v="52"/>
    <n v="104"/>
    <n v="8.6666666666666661"/>
    <x v="1"/>
  </r>
  <r>
    <x v="8"/>
    <x v="13"/>
    <x v="156"/>
    <x v="42"/>
    <x v="55"/>
    <x v="0"/>
    <x v="0"/>
    <n v="5"/>
    <n v="5"/>
    <n v="10"/>
    <n v="0.83333333333333337"/>
    <x v="1"/>
  </r>
  <r>
    <x v="8"/>
    <x v="13"/>
    <x v="157"/>
    <x v="36"/>
    <x v="62"/>
    <x v="4"/>
    <x v="1"/>
    <n v="8"/>
    <n v="8"/>
    <n v="16"/>
    <n v="1.3333333333333333"/>
    <x v="1"/>
  </r>
  <r>
    <x v="8"/>
    <x v="14"/>
    <x v="158"/>
    <x v="42"/>
    <x v="9"/>
    <x v="0"/>
    <x v="0"/>
    <n v="52"/>
    <n v="52"/>
    <n v="104"/>
    <n v="8.6666666666666661"/>
    <x v="1"/>
  </r>
  <r>
    <x v="8"/>
    <x v="14"/>
    <x v="159"/>
    <x v="42"/>
    <x v="66"/>
    <x v="0"/>
    <x v="0"/>
    <n v="64"/>
    <n v="64"/>
    <n v="128"/>
    <n v="10.666666666666666"/>
    <x v="1"/>
  </r>
  <r>
    <x v="8"/>
    <x v="14"/>
    <x v="160"/>
    <x v="42"/>
    <x v="66"/>
    <x v="0"/>
    <x v="0"/>
    <n v="17"/>
    <n v="17"/>
    <n v="34"/>
    <n v="2.8333333333333335"/>
    <x v="1"/>
  </r>
  <r>
    <x v="8"/>
    <x v="14"/>
    <x v="161"/>
    <x v="42"/>
    <x v="38"/>
    <x v="0"/>
    <x v="0"/>
    <n v="5"/>
    <n v="5"/>
    <n v="10"/>
    <n v="0.83333333333333337"/>
    <x v="1"/>
  </r>
  <r>
    <x v="8"/>
    <x v="14"/>
    <x v="162"/>
    <x v="42"/>
    <x v="69"/>
    <x v="4"/>
    <x v="1"/>
    <n v="42"/>
    <n v="42"/>
    <n v="84"/>
    <n v="7"/>
    <x v="1"/>
  </r>
  <r>
    <x v="8"/>
    <x v="14"/>
    <x v="163"/>
    <x v="42"/>
    <x v="2"/>
    <x v="0"/>
    <x v="0"/>
    <n v="38"/>
    <n v="38"/>
    <n v="76"/>
    <n v="6.333333333333333"/>
    <x v="1"/>
  </r>
  <r>
    <x v="8"/>
    <x v="14"/>
    <x v="164"/>
    <x v="42"/>
    <x v="55"/>
    <x v="0"/>
    <x v="0"/>
    <n v="37"/>
    <n v="37"/>
    <n v="74"/>
    <n v="6.166666666666667"/>
    <x v="1"/>
  </r>
  <r>
    <x v="8"/>
    <x v="14"/>
    <x v="624"/>
    <x v="42"/>
    <x v="8"/>
    <x v="0"/>
    <x v="0"/>
    <n v="3"/>
    <n v="3"/>
    <n v="6"/>
    <n v="0.5"/>
    <x v="1"/>
  </r>
  <r>
    <x v="8"/>
    <x v="14"/>
    <x v="165"/>
    <x v="42"/>
    <x v="3"/>
    <x v="0"/>
    <x v="0"/>
    <n v="18"/>
    <n v="18"/>
    <n v="36"/>
    <n v="3"/>
    <x v="1"/>
  </r>
  <r>
    <x v="8"/>
    <x v="14"/>
    <x v="166"/>
    <x v="36"/>
    <x v="0"/>
    <x v="0"/>
    <x v="0"/>
    <n v="5"/>
    <n v="5"/>
    <n v="10"/>
    <n v="0.83333333333333337"/>
    <x v="1"/>
  </r>
  <r>
    <x v="8"/>
    <x v="14"/>
    <x v="166"/>
    <x v="42"/>
    <x v="0"/>
    <x v="0"/>
    <x v="0"/>
    <n v="284"/>
    <n v="284"/>
    <n v="568"/>
    <n v="47.333333333333336"/>
    <x v="1"/>
  </r>
  <r>
    <x v="8"/>
    <x v="14"/>
    <x v="167"/>
    <x v="42"/>
    <x v="76"/>
    <x v="0"/>
    <x v="0"/>
    <n v="20"/>
    <n v="20"/>
    <n v="40"/>
    <n v="3.3333333333333335"/>
    <x v="1"/>
  </r>
  <r>
    <x v="8"/>
    <x v="14"/>
    <x v="168"/>
    <x v="42"/>
    <x v="80"/>
    <x v="4"/>
    <x v="1"/>
    <n v="13"/>
    <n v="13"/>
    <n v="26"/>
    <n v="2.1666666666666665"/>
    <x v="1"/>
  </r>
  <r>
    <x v="8"/>
    <x v="15"/>
    <x v="169"/>
    <x v="59"/>
    <x v="132"/>
    <x v="4"/>
    <x v="1"/>
    <n v="26"/>
    <n v="26"/>
    <n v="52"/>
    <n v="4.333333333333333"/>
    <x v="1"/>
  </r>
  <r>
    <x v="8"/>
    <x v="15"/>
    <x v="169"/>
    <x v="42"/>
    <x v="132"/>
    <x v="4"/>
    <x v="1"/>
    <n v="24"/>
    <n v="24"/>
    <n v="48"/>
    <n v="4"/>
    <x v="1"/>
  </r>
  <r>
    <x v="8"/>
    <x v="15"/>
    <x v="170"/>
    <x v="42"/>
    <x v="140"/>
    <x v="4"/>
    <x v="1"/>
    <n v="15"/>
    <n v="15"/>
    <n v="30"/>
    <n v="2.5"/>
    <x v="1"/>
  </r>
  <r>
    <x v="8"/>
    <x v="15"/>
    <x v="170"/>
    <x v="46"/>
    <x v="140"/>
    <x v="4"/>
    <x v="1"/>
    <n v="7"/>
    <n v="7"/>
    <n v="14"/>
    <n v="1.1666666666666667"/>
    <x v="1"/>
  </r>
  <r>
    <x v="8"/>
    <x v="15"/>
    <x v="171"/>
    <x v="42"/>
    <x v="119"/>
    <x v="4"/>
    <x v="1"/>
    <n v="15"/>
    <n v="15"/>
    <n v="30"/>
    <n v="2.5"/>
    <x v="1"/>
  </r>
  <r>
    <x v="8"/>
    <x v="15"/>
    <x v="172"/>
    <x v="42"/>
    <x v="141"/>
    <x v="4"/>
    <x v="1"/>
    <n v="91"/>
    <n v="91"/>
    <n v="182"/>
    <n v="15.166666666666666"/>
    <x v="1"/>
  </r>
  <r>
    <x v="8"/>
    <x v="15"/>
    <x v="172"/>
    <x v="46"/>
    <x v="141"/>
    <x v="4"/>
    <x v="1"/>
    <n v="3"/>
    <n v="3"/>
    <n v="6"/>
    <n v="0.5"/>
    <x v="1"/>
  </r>
  <r>
    <x v="8"/>
    <x v="15"/>
    <x v="625"/>
    <x v="42"/>
    <x v="142"/>
    <x v="4"/>
    <x v="1"/>
    <n v="5"/>
    <n v="5"/>
    <n v="10"/>
    <n v="0.83333333333333337"/>
    <x v="1"/>
  </r>
  <r>
    <x v="8"/>
    <x v="15"/>
    <x v="173"/>
    <x v="42"/>
    <x v="143"/>
    <x v="4"/>
    <x v="1"/>
    <n v="45"/>
    <n v="45"/>
    <n v="90"/>
    <n v="7.5"/>
    <x v="1"/>
  </r>
  <r>
    <x v="8"/>
    <x v="15"/>
    <x v="174"/>
    <x v="42"/>
    <x v="144"/>
    <x v="4"/>
    <x v="1"/>
    <n v="11"/>
    <n v="11"/>
    <n v="22"/>
    <n v="1.8333333333333333"/>
    <x v="1"/>
  </r>
  <r>
    <x v="9"/>
    <x v="16"/>
    <x v="176"/>
    <x v="42"/>
    <x v="145"/>
    <x v="4"/>
    <x v="1"/>
    <n v="43"/>
    <n v="43"/>
    <n v="86"/>
    <n v="7.166666666666667"/>
    <x v="1"/>
  </r>
  <r>
    <x v="9"/>
    <x v="16"/>
    <x v="176"/>
    <x v="46"/>
    <x v="145"/>
    <x v="4"/>
    <x v="1"/>
    <n v="21"/>
    <n v="21"/>
    <n v="42"/>
    <n v="3.5"/>
    <x v="1"/>
  </r>
  <r>
    <x v="9"/>
    <x v="16"/>
    <x v="176"/>
    <x v="43"/>
    <x v="145"/>
    <x v="4"/>
    <x v="1"/>
    <n v="3"/>
    <n v="3"/>
    <n v="6"/>
    <n v="0.5"/>
    <x v="1"/>
  </r>
  <r>
    <x v="9"/>
    <x v="16"/>
    <x v="177"/>
    <x v="42"/>
    <x v="126"/>
    <x v="4"/>
    <x v="1"/>
    <n v="10"/>
    <n v="10"/>
    <n v="20"/>
    <n v="1.6666666666666667"/>
    <x v="1"/>
  </r>
  <r>
    <x v="9"/>
    <x v="16"/>
    <x v="179"/>
    <x v="42"/>
    <x v="137"/>
    <x v="4"/>
    <x v="1"/>
    <n v="13"/>
    <n v="13"/>
    <n v="26"/>
    <n v="2.1666666666666665"/>
    <x v="1"/>
  </r>
  <r>
    <x v="9"/>
    <x v="16"/>
    <x v="179"/>
    <x v="46"/>
    <x v="137"/>
    <x v="4"/>
    <x v="1"/>
    <n v="6"/>
    <n v="6"/>
    <n v="12"/>
    <n v="1"/>
    <x v="1"/>
  </r>
  <r>
    <x v="9"/>
    <x v="16"/>
    <x v="180"/>
    <x v="42"/>
    <x v="146"/>
    <x v="4"/>
    <x v="1"/>
    <n v="4"/>
    <n v="4"/>
    <n v="8"/>
    <n v="0.66666666666666663"/>
    <x v="1"/>
  </r>
  <r>
    <x v="9"/>
    <x v="16"/>
    <x v="181"/>
    <x v="42"/>
    <x v="147"/>
    <x v="4"/>
    <x v="1"/>
    <n v="20"/>
    <n v="20"/>
    <n v="40"/>
    <n v="3.3333333333333335"/>
    <x v="1"/>
  </r>
  <r>
    <x v="9"/>
    <x v="16"/>
    <x v="181"/>
    <x v="46"/>
    <x v="147"/>
    <x v="4"/>
    <x v="1"/>
    <n v="17"/>
    <n v="17"/>
    <n v="34"/>
    <n v="2.8333333333333335"/>
    <x v="1"/>
  </r>
  <r>
    <x v="9"/>
    <x v="16"/>
    <x v="181"/>
    <x v="43"/>
    <x v="147"/>
    <x v="4"/>
    <x v="1"/>
    <n v="5"/>
    <n v="5"/>
    <n v="10"/>
    <n v="0.83333333333333337"/>
    <x v="1"/>
  </r>
  <r>
    <x v="9"/>
    <x v="16"/>
    <x v="182"/>
    <x v="46"/>
    <x v="148"/>
    <x v="4"/>
    <x v="1"/>
    <n v="7"/>
    <n v="7"/>
    <n v="14"/>
    <n v="1.1666666666666667"/>
    <x v="1"/>
  </r>
  <r>
    <x v="9"/>
    <x v="16"/>
    <x v="185"/>
    <x v="42"/>
    <x v="137"/>
    <x v="4"/>
    <x v="1"/>
    <n v="4"/>
    <n v="4"/>
    <n v="8"/>
    <n v="0.66666666666666663"/>
    <x v="1"/>
  </r>
  <r>
    <x v="9"/>
    <x v="17"/>
    <x v="186"/>
    <x v="42"/>
    <x v="89"/>
    <x v="4"/>
    <x v="1"/>
    <n v="20"/>
    <n v="20"/>
    <n v="40"/>
    <n v="3.3333333333333335"/>
    <x v="1"/>
  </r>
  <r>
    <x v="9"/>
    <x v="17"/>
    <x v="186"/>
    <x v="46"/>
    <x v="89"/>
    <x v="4"/>
    <x v="1"/>
    <n v="46"/>
    <n v="46"/>
    <n v="92"/>
    <n v="7.666666666666667"/>
    <x v="1"/>
  </r>
  <r>
    <x v="9"/>
    <x v="17"/>
    <x v="186"/>
    <x v="43"/>
    <x v="89"/>
    <x v="4"/>
    <x v="1"/>
    <n v="65"/>
    <n v="65"/>
    <n v="130"/>
    <n v="10.833333333333334"/>
    <x v="1"/>
  </r>
  <r>
    <x v="9"/>
    <x v="17"/>
    <x v="187"/>
    <x v="42"/>
    <x v="93"/>
    <x v="4"/>
    <x v="1"/>
    <n v="7"/>
    <n v="7"/>
    <n v="14"/>
    <n v="1.1666666666666667"/>
    <x v="1"/>
  </r>
  <r>
    <x v="9"/>
    <x v="17"/>
    <x v="187"/>
    <x v="46"/>
    <x v="93"/>
    <x v="4"/>
    <x v="1"/>
    <n v="7"/>
    <n v="7"/>
    <n v="14"/>
    <n v="1.1666666666666667"/>
    <x v="1"/>
  </r>
  <r>
    <x v="9"/>
    <x v="17"/>
    <x v="187"/>
    <x v="43"/>
    <x v="93"/>
    <x v="4"/>
    <x v="1"/>
    <n v="12"/>
    <n v="12"/>
    <n v="24"/>
    <n v="2"/>
    <x v="1"/>
  </r>
  <r>
    <x v="9"/>
    <x v="17"/>
    <x v="626"/>
    <x v="43"/>
    <x v="149"/>
    <x v="4"/>
    <x v="1"/>
    <n v="5"/>
    <n v="5"/>
    <n v="10"/>
    <n v="0.83333333333333337"/>
    <x v="1"/>
  </r>
  <r>
    <x v="9"/>
    <x v="17"/>
    <x v="627"/>
    <x v="46"/>
    <x v="129"/>
    <x v="4"/>
    <x v="1"/>
    <n v="3"/>
    <n v="3"/>
    <n v="6"/>
    <n v="0.5"/>
    <x v="1"/>
  </r>
  <r>
    <x v="9"/>
    <x v="17"/>
    <x v="189"/>
    <x v="42"/>
    <x v="150"/>
    <x v="4"/>
    <x v="1"/>
    <n v="5"/>
    <n v="5"/>
    <n v="10"/>
    <n v="0.83333333333333337"/>
    <x v="1"/>
  </r>
  <r>
    <x v="9"/>
    <x v="17"/>
    <x v="189"/>
    <x v="46"/>
    <x v="150"/>
    <x v="4"/>
    <x v="1"/>
    <n v="6"/>
    <n v="6"/>
    <n v="12"/>
    <n v="1"/>
    <x v="1"/>
  </r>
  <r>
    <x v="9"/>
    <x v="17"/>
    <x v="189"/>
    <x v="43"/>
    <x v="150"/>
    <x v="4"/>
    <x v="1"/>
    <n v="6"/>
    <n v="6"/>
    <n v="12"/>
    <n v="1"/>
    <x v="1"/>
  </r>
  <r>
    <x v="9"/>
    <x v="17"/>
    <x v="190"/>
    <x v="42"/>
    <x v="49"/>
    <x v="0"/>
    <x v="0"/>
    <n v="8"/>
    <n v="8"/>
    <n v="16"/>
    <n v="1.3333333333333333"/>
    <x v="1"/>
  </r>
  <r>
    <x v="9"/>
    <x v="17"/>
    <x v="190"/>
    <x v="46"/>
    <x v="49"/>
    <x v="0"/>
    <x v="0"/>
    <n v="8"/>
    <n v="8"/>
    <n v="16"/>
    <n v="1.3333333333333333"/>
    <x v="1"/>
  </r>
  <r>
    <x v="9"/>
    <x v="17"/>
    <x v="190"/>
    <x v="43"/>
    <x v="49"/>
    <x v="0"/>
    <x v="0"/>
    <n v="13"/>
    <n v="13"/>
    <n v="26"/>
    <n v="2.1666666666666665"/>
    <x v="1"/>
  </r>
  <r>
    <x v="9"/>
    <x v="17"/>
    <x v="191"/>
    <x v="42"/>
    <x v="151"/>
    <x v="4"/>
    <x v="1"/>
    <n v="7"/>
    <n v="7"/>
    <n v="14"/>
    <n v="1.1666666666666667"/>
    <x v="1"/>
  </r>
  <r>
    <x v="9"/>
    <x v="17"/>
    <x v="191"/>
    <x v="46"/>
    <x v="151"/>
    <x v="4"/>
    <x v="1"/>
    <n v="17"/>
    <n v="17"/>
    <n v="34"/>
    <n v="2.8333333333333335"/>
    <x v="1"/>
  </r>
  <r>
    <x v="9"/>
    <x v="17"/>
    <x v="191"/>
    <x v="43"/>
    <x v="151"/>
    <x v="4"/>
    <x v="1"/>
    <n v="30"/>
    <n v="30"/>
    <n v="60"/>
    <n v="5"/>
    <x v="1"/>
  </r>
  <r>
    <x v="9"/>
    <x v="17"/>
    <x v="194"/>
    <x v="46"/>
    <x v="97"/>
    <x v="4"/>
    <x v="1"/>
    <n v="7"/>
    <n v="7"/>
    <n v="14"/>
    <n v="1.1666666666666667"/>
    <x v="1"/>
  </r>
  <r>
    <x v="9"/>
    <x v="17"/>
    <x v="194"/>
    <x v="43"/>
    <x v="97"/>
    <x v="4"/>
    <x v="1"/>
    <n v="5"/>
    <n v="5"/>
    <n v="10"/>
    <n v="0.83333333333333337"/>
    <x v="1"/>
  </r>
  <r>
    <x v="9"/>
    <x v="18"/>
    <x v="195"/>
    <x v="46"/>
    <x v="22"/>
    <x v="0"/>
    <x v="0"/>
    <n v="4"/>
    <n v="4"/>
    <n v="8"/>
    <n v="0.66666666666666663"/>
    <x v="1"/>
  </r>
  <r>
    <x v="9"/>
    <x v="18"/>
    <x v="198"/>
    <x v="46"/>
    <x v="6"/>
    <x v="0"/>
    <x v="0"/>
    <n v="7"/>
    <n v="7"/>
    <n v="14"/>
    <n v="1.1666666666666667"/>
    <x v="1"/>
  </r>
  <r>
    <x v="9"/>
    <x v="18"/>
    <x v="200"/>
    <x v="46"/>
    <x v="53"/>
    <x v="4"/>
    <x v="1"/>
    <n v="8"/>
    <n v="8"/>
    <n v="16"/>
    <n v="1.3333333333333333"/>
    <x v="1"/>
  </r>
  <r>
    <x v="9"/>
    <x v="18"/>
    <x v="201"/>
    <x v="42"/>
    <x v="79"/>
    <x v="0"/>
    <x v="0"/>
    <n v="25"/>
    <n v="25"/>
    <n v="50"/>
    <n v="4.166666666666667"/>
    <x v="1"/>
  </r>
  <r>
    <x v="9"/>
    <x v="18"/>
    <x v="201"/>
    <x v="46"/>
    <x v="79"/>
    <x v="0"/>
    <x v="0"/>
    <n v="30"/>
    <n v="30"/>
    <n v="60"/>
    <n v="5"/>
    <x v="1"/>
  </r>
  <r>
    <x v="9"/>
    <x v="18"/>
    <x v="202"/>
    <x v="46"/>
    <x v="13"/>
    <x v="0"/>
    <x v="0"/>
    <n v="11"/>
    <n v="11"/>
    <n v="22"/>
    <n v="1.8333333333333333"/>
    <x v="1"/>
  </r>
  <r>
    <x v="9"/>
    <x v="18"/>
    <x v="203"/>
    <x v="46"/>
    <x v="41"/>
    <x v="4"/>
    <x v="1"/>
    <n v="5"/>
    <n v="5"/>
    <n v="10"/>
    <n v="0.83333333333333337"/>
    <x v="1"/>
  </r>
  <r>
    <x v="9"/>
    <x v="18"/>
    <x v="204"/>
    <x v="46"/>
    <x v="42"/>
    <x v="0"/>
    <x v="0"/>
    <n v="4"/>
    <n v="4"/>
    <n v="8"/>
    <n v="0.66666666666666663"/>
    <x v="1"/>
  </r>
  <r>
    <x v="9"/>
    <x v="18"/>
    <x v="205"/>
    <x v="46"/>
    <x v="4"/>
    <x v="0"/>
    <x v="0"/>
    <n v="8"/>
    <n v="8"/>
    <n v="16"/>
    <n v="1.3333333333333333"/>
    <x v="1"/>
  </r>
  <r>
    <x v="9"/>
    <x v="18"/>
    <x v="206"/>
    <x v="59"/>
    <x v="0"/>
    <x v="0"/>
    <x v="0"/>
    <n v="4"/>
    <n v="4"/>
    <n v="8"/>
    <n v="0.66666666666666663"/>
    <x v="1"/>
  </r>
  <r>
    <x v="9"/>
    <x v="18"/>
    <x v="206"/>
    <x v="46"/>
    <x v="0"/>
    <x v="0"/>
    <x v="0"/>
    <n v="333"/>
    <n v="333"/>
    <n v="666"/>
    <n v="55.5"/>
    <x v="1"/>
  </r>
  <r>
    <x v="9"/>
    <x v="18"/>
    <x v="206"/>
    <x v="43"/>
    <x v="0"/>
    <x v="0"/>
    <x v="0"/>
    <n v="3"/>
    <n v="3"/>
    <n v="6"/>
    <n v="0.5"/>
    <x v="1"/>
  </r>
  <r>
    <x v="9"/>
    <x v="18"/>
    <x v="207"/>
    <x v="46"/>
    <x v="15"/>
    <x v="0"/>
    <x v="0"/>
    <n v="5"/>
    <n v="5"/>
    <n v="10"/>
    <n v="0.83333333333333337"/>
    <x v="1"/>
  </r>
  <r>
    <x v="9"/>
    <x v="18"/>
    <x v="208"/>
    <x v="46"/>
    <x v="76"/>
    <x v="0"/>
    <x v="0"/>
    <n v="11"/>
    <n v="11"/>
    <n v="22"/>
    <n v="1.8333333333333333"/>
    <x v="1"/>
  </r>
  <r>
    <x v="9"/>
    <x v="18"/>
    <x v="209"/>
    <x v="46"/>
    <x v="18"/>
    <x v="0"/>
    <x v="0"/>
    <n v="3"/>
    <n v="3"/>
    <n v="6"/>
    <n v="0.5"/>
    <x v="1"/>
  </r>
  <r>
    <x v="9"/>
    <x v="18"/>
    <x v="209"/>
    <x v="43"/>
    <x v="18"/>
    <x v="0"/>
    <x v="0"/>
    <n v="4"/>
    <n v="4"/>
    <n v="8"/>
    <n v="0.66666666666666663"/>
    <x v="1"/>
  </r>
  <r>
    <x v="9"/>
    <x v="18"/>
    <x v="210"/>
    <x v="46"/>
    <x v="20"/>
    <x v="0"/>
    <x v="0"/>
    <n v="12"/>
    <n v="12"/>
    <n v="24"/>
    <n v="2"/>
    <x v="1"/>
  </r>
  <r>
    <x v="9"/>
    <x v="18"/>
    <x v="211"/>
    <x v="46"/>
    <x v="19"/>
    <x v="0"/>
    <x v="0"/>
    <n v="13"/>
    <n v="13"/>
    <n v="26"/>
    <n v="2.1666666666666665"/>
    <x v="1"/>
  </r>
  <r>
    <x v="9"/>
    <x v="18"/>
    <x v="212"/>
    <x v="42"/>
    <x v="78"/>
    <x v="4"/>
    <x v="1"/>
    <n v="7"/>
    <n v="7"/>
    <n v="14"/>
    <n v="1.1666666666666667"/>
    <x v="1"/>
  </r>
  <r>
    <x v="9"/>
    <x v="18"/>
    <x v="212"/>
    <x v="46"/>
    <x v="78"/>
    <x v="4"/>
    <x v="1"/>
    <n v="6"/>
    <n v="6"/>
    <n v="12"/>
    <n v="1"/>
    <x v="1"/>
  </r>
  <r>
    <x v="9"/>
    <x v="18"/>
    <x v="213"/>
    <x v="46"/>
    <x v="12"/>
    <x v="0"/>
    <x v="0"/>
    <n v="17"/>
    <n v="17"/>
    <n v="34"/>
    <n v="2.8333333333333335"/>
    <x v="1"/>
  </r>
  <r>
    <x v="9"/>
    <x v="19"/>
    <x v="214"/>
    <x v="42"/>
    <x v="92"/>
    <x v="0"/>
    <x v="0"/>
    <n v="9"/>
    <n v="9"/>
    <n v="18"/>
    <n v="1.5"/>
    <x v="1"/>
  </r>
  <r>
    <x v="9"/>
    <x v="19"/>
    <x v="214"/>
    <x v="43"/>
    <x v="92"/>
    <x v="0"/>
    <x v="0"/>
    <n v="5"/>
    <n v="5"/>
    <n v="10"/>
    <n v="0.83333333333333337"/>
    <x v="1"/>
  </r>
  <r>
    <x v="9"/>
    <x v="19"/>
    <x v="215"/>
    <x v="43"/>
    <x v="77"/>
    <x v="0"/>
    <x v="0"/>
    <n v="6"/>
    <n v="6"/>
    <n v="12"/>
    <n v="1"/>
    <x v="1"/>
  </r>
  <r>
    <x v="9"/>
    <x v="19"/>
    <x v="216"/>
    <x v="46"/>
    <x v="11"/>
    <x v="0"/>
    <x v="0"/>
    <n v="5"/>
    <n v="5"/>
    <n v="10"/>
    <n v="0.83333333333333337"/>
    <x v="1"/>
  </r>
  <r>
    <x v="9"/>
    <x v="19"/>
    <x v="216"/>
    <x v="43"/>
    <x v="11"/>
    <x v="0"/>
    <x v="0"/>
    <n v="18"/>
    <n v="18"/>
    <n v="36"/>
    <n v="3"/>
    <x v="1"/>
  </r>
  <r>
    <x v="9"/>
    <x v="19"/>
    <x v="217"/>
    <x v="43"/>
    <x v="32"/>
    <x v="4"/>
    <x v="1"/>
    <n v="7"/>
    <n v="7"/>
    <n v="14"/>
    <n v="1.1666666666666667"/>
    <x v="1"/>
  </r>
  <r>
    <x v="9"/>
    <x v="19"/>
    <x v="218"/>
    <x v="42"/>
    <x v="15"/>
    <x v="0"/>
    <x v="0"/>
    <n v="4"/>
    <n v="4"/>
    <n v="8"/>
    <n v="0.66666666666666663"/>
    <x v="1"/>
  </r>
  <r>
    <x v="9"/>
    <x v="19"/>
    <x v="218"/>
    <x v="43"/>
    <x v="15"/>
    <x v="0"/>
    <x v="0"/>
    <n v="7"/>
    <n v="7"/>
    <n v="14"/>
    <n v="1.1666666666666667"/>
    <x v="1"/>
  </r>
  <r>
    <x v="9"/>
    <x v="19"/>
    <x v="219"/>
    <x v="36"/>
    <x v="51"/>
    <x v="0"/>
    <x v="0"/>
    <n v="3"/>
    <n v="3"/>
    <n v="6"/>
    <n v="0.5"/>
    <x v="1"/>
  </r>
  <r>
    <x v="9"/>
    <x v="19"/>
    <x v="219"/>
    <x v="42"/>
    <x v="51"/>
    <x v="0"/>
    <x v="0"/>
    <n v="5"/>
    <n v="5"/>
    <n v="10"/>
    <n v="0.83333333333333337"/>
    <x v="1"/>
  </r>
  <r>
    <x v="9"/>
    <x v="19"/>
    <x v="219"/>
    <x v="43"/>
    <x v="51"/>
    <x v="0"/>
    <x v="0"/>
    <n v="14"/>
    <n v="14"/>
    <n v="28"/>
    <n v="2.3333333333333335"/>
    <x v="1"/>
  </r>
  <r>
    <x v="9"/>
    <x v="19"/>
    <x v="221"/>
    <x v="42"/>
    <x v="0"/>
    <x v="0"/>
    <x v="0"/>
    <n v="23"/>
    <n v="23"/>
    <n v="46"/>
    <n v="3.8333333333333335"/>
    <x v="1"/>
  </r>
  <r>
    <x v="9"/>
    <x v="19"/>
    <x v="221"/>
    <x v="46"/>
    <x v="0"/>
    <x v="0"/>
    <x v="0"/>
    <n v="15"/>
    <n v="15"/>
    <n v="30"/>
    <n v="2.5"/>
    <x v="1"/>
  </r>
  <r>
    <x v="9"/>
    <x v="19"/>
    <x v="221"/>
    <x v="43"/>
    <x v="0"/>
    <x v="0"/>
    <x v="0"/>
    <n v="181"/>
    <n v="181"/>
    <n v="362"/>
    <n v="30.166666666666668"/>
    <x v="1"/>
  </r>
  <r>
    <x v="9"/>
    <x v="19"/>
    <x v="222"/>
    <x v="43"/>
    <x v="2"/>
    <x v="0"/>
    <x v="0"/>
    <n v="3"/>
    <n v="3"/>
    <n v="6"/>
    <n v="0.5"/>
    <x v="1"/>
  </r>
  <r>
    <x v="9"/>
    <x v="19"/>
    <x v="223"/>
    <x v="42"/>
    <x v="76"/>
    <x v="0"/>
    <x v="0"/>
    <n v="5"/>
    <n v="5"/>
    <n v="10"/>
    <n v="0.83333333333333337"/>
    <x v="1"/>
  </r>
  <r>
    <x v="9"/>
    <x v="19"/>
    <x v="223"/>
    <x v="43"/>
    <x v="76"/>
    <x v="0"/>
    <x v="0"/>
    <n v="7"/>
    <n v="7"/>
    <n v="14"/>
    <n v="1.1666666666666667"/>
    <x v="1"/>
  </r>
  <r>
    <x v="9"/>
    <x v="19"/>
    <x v="224"/>
    <x v="42"/>
    <x v="54"/>
    <x v="0"/>
    <x v="0"/>
    <n v="30"/>
    <n v="30"/>
    <n v="60"/>
    <n v="5"/>
    <x v="1"/>
  </r>
  <r>
    <x v="9"/>
    <x v="19"/>
    <x v="224"/>
    <x v="43"/>
    <x v="54"/>
    <x v="0"/>
    <x v="0"/>
    <n v="36"/>
    <n v="36"/>
    <n v="72"/>
    <n v="6"/>
    <x v="1"/>
  </r>
  <r>
    <x v="9"/>
    <x v="19"/>
    <x v="225"/>
    <x v="42"/>
    <x v="36"/>
    <x v="0"/>
    <x v="0"/>
    <n v="8"/>
    <n v="8"/>
    <n v="16"/>
    <n v="1.3333333333333333"/>
    <x v="1"/>
  </r>
  <r>
    <x v="9"/>
    <x v="19"/>
    <x v="225"/>
    <x v="43"/>
    <x v="36"/>
    <x v="0"/>
    <x v="0"/>
    <n v="5"/>
    <n v="5"/>
    <n v="10"/>
    <n v="0.83333333333333337"/>
    <x v="1"/>
  </r>
  <r>
    <x v="9"/>
    <x v="20"/>
    <x v="227"/>
    <x v="46"/>
    <x v="152"/>
    <x v="4"/>
    <x v="1"/>
    <n v="4"/>
    <n v="4"/>
    <n v="8"/>
    <n v="0.66666666666666663"/>
    <x v="1"/>
  </r>
  <r>
    <x v="9"/>
    <x v="20"/>
    <x v="228"/>
    <x v="42"/>
    <x v="152"/>
    <x v="4"/>
    <x v="1"/>
    <n v="13"/>
    <n v="13"/>
    <n v="26"/>
    <n v="2.1666666666666665"/>
    <x v="1"/>
  </r>
  <r>
    <x v="9"/>
    <x v="20"/>
    <x v="228"/>
    <x v="46"/>
    <x v="152"/>
    <x v="4"/>
    <x v="1"/>
    <n v="15"/>
    <n v="15"/>
    <n v="30"/>
    <n v="2.5"/>
    <x v="1"/>
  </r>
  <r>
    <x v="9"/>
    <x v="20"/>
    <x v="229"/>
    <x v="42"/>
    <x v="35"/>
    <x v="4"/>
    <x v="1"/>
    <n v="3"/>
    <n v="3"/>
    <n v="6"/>
    <n v="0.5"/>
    <x v="1"/>
  </r>
  <r>
    <x v="9"/>
    <x v="20"/>
    <x v="229"/>
    <x v="46"/>
    <x v="35"/>
    <x v="4"/>
    <x v="1"/>
    <n v="9"/>
    <n v="9"/>
    <n v="18"/>
    <n v="1.5"/>
    <x v="1"/>
  </r>
  <r>
    <x v="9"/>
    <x v="20"/>
    <x v="230"/>
    <x v="42"/>
    <x v="153"/>
    <x v="4"/>
    <x v="1"/>
    <n v="3"/>
    <n v="3"/>
    <n v="6"/>
    <n v="0.5"/>
    <x v="1"/>
  </r>
  <r>
    <x v="9"/>
    <x v="20"/>
    <x v="231"/>
    <x v="42"/>
    <x v="110"/>
    <x v="4"/>
    <x v="1"/>
    <n v="4"/>
    <n v="4"/>
    <n v="8"/>
    <n v="0.66666666666666663"/>
    <x v="1"/>
  </r>
  <r>
    <x v="9"/>
    <x v="20"/>
    <x v="231"/>
    <x v="46"/>
    <x v="110"/>
    <x v="4"/>
    <x v="1"/>
    <n v="8"/>
    <n v="8"/>
    <n v="16"/>
    <n v="1.3333333333333333"/>
    <x v="1"/>
  </r>
  <r>
    <x v="9"/>
    <x v="20"/>
    <x v="233"/>
    <x v="42"/>
    <x v="149"/>
    <x v="4"/>
    <x v="1"/>
    <n v="8"/>
    <n v="8"/>
    <n v="16"/>
    <n v="1.3333333333333333"/>
    <x v="1"/>
  </r>
  <r>
    <x v="9"/>
    <x v="20"/>
    <x v="233"/>
    <x v="46"/>
    <x v="149"/>
    <x v="4"/>
    <x v="1"/>
    <n v="6"/>
    <n v="6"/>
    <n v="12"/>
    <n v="1"/>
    <x v="1"/>
  </r>
  <r>
    <x v="9"/>
    <x v="20"/>
    <x v="234"/>
    <x v="59"/>
    <x v="88"/>
    <x v="4"/>
    <x v="1"/>
    <n v="5"/>
    <n v="5"/>
    <n v="10"/>
    <n v="0.83333333333333337"/>
    <x v="1"/>
  </r>
  <r>
    <x v="9"/>
    <x v="20"/>
    <x v="234"/>
    <x v="42"/>
    <x v="88"/>
    <x v="4"/>
    <x v="1"/>
    <n v="30"/>
    <n v="30"/>
    <n v="60"/>
    <n v="5"/>
    <x v="1"/>
  </r>
  <r>
    <x v="9"/>
    <x v="20"/>
    <x v="234"/>
    <x v="46"/>
    <x v="88"/>
    <x v="4"/>
    <x v="1"/>
    <n v="43"/>
    <n v="43"/>
    <n v="86"/>
    <n v="7.166666666666667"/>
    <x v="1"/>
  </r>
  <r>
    <x v="9"/>
    <x v="20"/>
    <x v="234"/>
    <x v="43"/>
    <x v="88"/>
    <x v="4"/>
    <x v="1"/>
    <n v="6"/>
    <n v="6"/>
    <n v="12"/>
    <n v="1"/>
    <x v="1"/>
  </r>
  <r>
    <x v="10"/>
    <x v="21"/>
    <x v="235"/>
    <x v="42"/>
    <x v="129"/>
    <x v="4"/>
    <x v="1"/>
    <n v="15"/>
    <n v="15"/>
    <n v="30"/>
    <n v="2.5"/>
    <x v="1"/>
  </r>
  <r>
    <x v="10"/>
    <x v="21"/>
    <x v="235"/>
    <x v="52"/>
    <x v="129"/>
    <x v="4"/>
    <x v="1"/>
    <n v="56"/>
    <n v="56"/>
    <n v="112"/>
    <n v="9.3333333333333339"/>
    <x v="1"/>
  </r>
  <r>
    <x v="10"/>
    <x v="21"/>
    <x v="235"/>
    <x v="55"/>
    <x v="129"/>
    <x v="4"/>
    <x v="1"/>
    <n v="4"/>
    <n v="4"/>
    <n v="8"/>
    <n v="0.66666666666666663"/>
    <x v="1"/>
  </r>
  <r>
    <x v="10"/>
    <x v="21"/>
    <x v="236"/>
    <x v="52"/>
    <x v="98"/>
    <x v="4"/>
    <x v="1"/>
    <n v="7"/>
    <n v="7"/>
    <n v="14"/>
    <n v="1.1666666666666667"/>
    <x v="1"/>
  </r>
  <r>
    <x v="10"/>
    <x v="21"/>
    <x v="237"/>
    <x v="52"/>
    <x v="75"/>
    <x v="4"/>
    <x v="1"/>
    <n v="20"/>
    <n v="20"/>
    <n v="40"/>
    <n v="3.3333333333333335"/>
    <x v="1"/>
  </r>
  <r>
    <x v="10"/>
    <x v="21"/>
    <x v="238"/>
    <x v="52"/>
    <x v="154"/>
    <x v="4"/>
    <x v="1"/>
    <n v="5"/>
    <n v="5"/>
    <n v="10"/>
    <n v="0.83333333333333337"/>
    <x v="1"/>
  </r>
  <r>
    <x v="10"/>
    <x v="21"/>
    <x v="240"/>
    <x v="52"/>
    <x v="113"/>
    <x v="4"/>
    <x v="1"/>
    <n v="9"/>
    <n v="9"/>
    <n v="18"/>
    <n v="1.5"/>
    <x v="1"/>
  </r>
  <r>
    <x v="10"/>
    <x v="21"/>
    <x v="241"/>
    <x v="42"/>
    <x v="134"/>
    <x v="4"/>
    <x v="1"/>
    <n v="4"/>
    <n v="4"/>
    <n v="8"/>
    <n v="0.66666666666666663"/>
    <x v="1"/>
  </r>
  <r>
    <x v="10"/>
    <x v="21"/>
    <x v="241"/>
    <x v="52"/>
    <x v="134"/>
    <x v="4"/>
    <x v="1"/>
    <n v="14"/>
    <n v="14"/>
    <n v="28"/>
    <n v="2.3333333333333335"/>
    <x v="1"/>
  </r>
  <r>
    <x v="10"/>
    <x v="21"/>
    <x v="242"/>
    <x v="52"/>
    <x v="155"/>
    <x v="4"/>
    <x v="1"/>
    <n v="9"/>
    <n v="9"/>
    <n v="18"/>
    <n v="1.5"/>
    <x v="1"/>
  </r>
  <r>
    <x v="10"/>
    <x v="21"/>
    <x v="243"/>
    <x v="52"/>
    <x v="156"/>
    <x v="4"/>
    <x v="1"/>
    <n v="8"/>
    <n v="8"/>
    <n v="16"/>
    <n v="1.3333333333333333"/>
    <x v="1"/>
  </r>
  <r>
    <x v="10"/>
    <x v="21"/>
    <x v="245"/>
    <x v="52"/>
    <x v="136"/>
    <x v="4"/>
    <x v="1"/>
    <n v="21"/>
    <n v="21"/>
    <n v="42"/>
    <n v="3.5"/>
    <x v="1"/>
  </r>
  <r>
    <x v="10"/>
    <x v="22"/>
    <x v="246"/>
    <x v="52"/>
    <x v="2"/>
    <x v="0"/>
    <x v="0"/>
    <n v="8"/>
    <n v="8"/>
    <n v="16"/>
    <n v="1.3333333333333333"/>
    <x v="1"/>
  </r>
  <r>
    <x v="10"/>
    <x v="22"/>
    <x v="247"/>
    <x v="52"/>
    <x v="81"/>
    <x v="0"/>
    <x v="0"/>
    <n v="32"/>
    <n v="32"/>
    <n v="64"/>
    <n v="5.333333333333333"/>
    <x v="1"/>
  </r>
  <r>
    <x v="10"/>
    <x v="22"/>
    <x v="248"/>
    <x v="52"/>
    <x v="55"/>
    <x v="0"/>
    <x v="0"/>
    <n v="4"/>
    <n v="4"/>
    <n v="8"/>
    <n v="0.66666666666666663"/>
    <x v="1"/>
  </r>
  <r>
    <x v="10"/>
    <x v="22"/>
    <x v="249"/>
    <x v="52"/>
    <x v="23"/>
    <x v="0"/>
    <x v="0"/>
    <n v="6"/>
    <n v="6"/>
    <n v="12"/>
    <n v="1"/>
    <x v="1"/>
  </r>
  <r>
    <x v="10"/>
    <x v="22"/>
    <x v="250"/>
    <x v="52"/>
    <x v="24"/>
    <x v="4"/>
    <x v="1"/>
    <n v="5"/>
    <n v="5"/>
    <n v="10"/>
    <n v="0.83333333333333337"/>
    <x v="1"/>
  </r>
  <r>
    <x v="10"/>
    <x v="22"/>
    <x v="252"/>
    <x v="52"/>
    <x v="3"/>
    <x v="0"/>
    <x v="0"/>
    <n v="4"/>
    <n v="4"/>
    <n v="8"/>
    <n v="0.66666666666666663"/>
    <x v="1"/>
  </r>
  <r>
    <x v="10"/>
    <x v="22"/>
    <x v="253"/>
    <x v="52"/>
    <x v="2"/>
    <x v="0"/>
    <x v="0"/>
    <n v="38"/>
    <n v="38"/>
    <n v="76"/>
    <n v="6.333333333333333"/>
    <x v="1"/>
  </r>
  <r>
    <x v="10"/>
    <x v="22"/>
    <x v="254"/>
    <x v="52"/>
    <x v="19"/>
    <x v="0"/>
    <x v="0"/>
    <n v="8"/>
    <n v="8"/>
    <n v="16"/>
    <n v="1.3333333333333333"/>
    <x v="1"/>
  </r>
  <r>
    <x v="10"/>
    <x v="22"/>
    <x v="255"/>
    <x v="52"/>
    <x v="55"/>
    <x v="0"/>
    <x v="0"/>
    <n v="32"/>
    <n v="32"/>
    <n v="64"/>
    <n v="5.333333333333333"/>
    <x v="1"/>
  </r>
  <r>
    <x v="10"/>
    <x v="22"/>
    <x v="255"/>
    <x v="55"/>
    <x v="55"/>
    <x v="0"/>
    <x v="0"/>
    <n v="3"/>
    <n v="3"/>
    <n v="6"/>
    <n v="0.5"/>
    <x v="1"/>
  </r>
  <r>
    <x v="10"/>
    <x v="22"/>
    <x v="256"/>
    <x v="52"/>
    <x v="51"/>
    <x v="0"/>
    <x v="0"/>
    <n v="18"/>
    <n v="18"/>
    <n v="36"/>
    <n v="3"/>
    <x v="1"/>
  </r>
  <r>
    <x v="10"/>
    <x v="22"/>
    <x v="257"/>
    <x v="59"/>
    <x v="0"/>
    <x v="0"/>
    <x v="0"/>
    <n v="6"/>
    <n v="6"/>
    <n v="12"/>
    <n v="1"/>
    <x v="1"/>
  </r>
  <r>
    <x v="10"/>
    <x v="22"/>
    <x v="257"/>
    <x v="52"/>
    <x v="0"/>
    <x v="0"/>
    <x v="0"/>
    <n v="280"/>
    <n v="280"/>
    <n v="560"/>
    <n v="46.666666666666664"/>
    <x v="1"/>
  </r>
  <r>
    <x v="10"/>
    <x v="22"/>
    <x v="257"/>
    <x v="55"/>
    <x v="0"/>
    <x v="0"/>
    <x v="0"/>
    <n v="4"/>
    <n v="4"/>
    <n v="8"/>
    <n v="0.66666666666666663"/>
    <x v="1"/>
  </r>
  <r>
    <x v="10"/>
    <x v="22"/>
    <x v="258"/>
    <x v="52"/>
    <x v="58"/>
    <x v="0"/>
    <x v="0"/>
    <n v="26"/>
    <n v="26"/>
    <n v="52"/>
    <n v="4.333333333333333"/>
    <x v="1"/>
  </r>
  <r>
    <x v="10"/>
    <x v="22"/>
    <x v="258"/>
    <x v="55"/>
    <x v="58"/>
    <x v="0"/>
    <x v="0"/>
    <n v="5"/>
    <n v="5"/>
    <n v="10"/>
    <n v="0.83333333333333337"/>
    <x v="1"/>
  </r>
  <r>
    <x v="10"/>
    <x v="22"/>
    <x v="259"/>
    <x v="52"/>
    <x v="68"/>
    <x v="4"/>
    <x v="1"/>
    <n v="5"/>
    <n v="5"/>
    <n v="10"/>
    <n v="0.83333333333333337"/>
    <x v="1"/>
  </r>
  <r>
    <x v="10"/>
    <x v="22"/>
    <x v="260"/>
    <x v="52"/>
    <x v="34"/>
    <x v="4"/>
    <x v="1"/>
    <n v="7"/>
    <n v="7"/>
    <n v="14"/>
    <n v="1.1666666666666667"/>
    <x v="1"/>
  </r>
  <r>
    <x v="10"/>
    <x v="22"/>
    <x v="261"/>
    <x v="52"/>
    <x v="42"/>
    <x v="0"/>
    <x v="0"/>
    <n v="18"/>
    <n v="18"/>
    <n v="36"/>
    <n v="3"/>
    <x v="1"/>
  </r>
  <r>
    <x v="10"/>
    <x v="22"/>
    <x v="262"/>
    <x v="52"/>
    <x v="13"/>
    <x v="0"/>
    <x v="0"/>
    <n v="5"/>
    <n v="5"/>
    <n v="10"/>
    <n v="0.83333333333333337"/>
    <x v="1"/>
  </r>
  <r>
    <x v="10"/>
    <x v="22"/>
    <x v="263"/>
    <x v="52"/>
    <x v="36"/>
    <x v="0"/>
    <x v="0"/>
    <n v="8"/>
    <n v="8"/>
    <n v="16"/>
    <n v="1.3333333333333333"/>
    <x v="1"/>
  </r>
  <r>
    <x v="10"/>
    <x v="22"/>
    <x v="264"/>
    <x v="52"/>
    <x v="79"/>
    <x v="0"/>
    <x v="0"/>
    <n v="10"/>
    <n v="10"/>
    <n v="20"/>
    <n v="1.6666666666666667"/>
    <x v="1"/>
  </r>
  <r>
    <x v="10"/>
    <x v="23"/>
    <x v="265"/>
    <x v="52"/>
    <x v="87"/>
    <x v="4"/>
    <x v="1"/>
    <n v="9"/>
    <n v="9"/>
    <n v="18"/>
    <n v="1.5"/>
    <x v="1"/>
  </r>
  <r>
    <x v="10"/>
    <x v="23"/>
    <x v="267"/>
    <x v="52"/>
    <x v="60"/>
    <x v="4"/>
    <x v="1"/>
    <n v="7"/>
    <n v="7"/>
    <n v="14"/>
    <n v="1.1666666666666667"/>
    <x v="1"/>
  </r>
  <r>
    <x v="10"/>
    <x v="23"/>
    <x v="268"/>
    <x v="52"/>
    <x v="39"/>
    <x v="4"/>
    <x v="1"/>
    <n v="12"/>
    <n v="12"/>
    <n v="24"/>
    <n v="2"/>
    <x v="1"/>
  </r>
  <r>
    <x v="10"/>
    <x v="23"/>
    <x v="269"/>
    <x v="42"/>
    <x v="35"/>
    <x v="4"/>
    <x v="1"/>
    <n v="3"/>
    <n v="3"/>
    <n v="6"/>
    <n v="0.5"/>
    <x v="1"/>
  </r>
  <r>
    <x v="10"/>
    <x v="23"/>
    <x v="269"/>
    <x v="52"/>
    <x v="35"/>
    <x v="4"/>
    <x v="1"/>
    <n v="30"/>
    <n v="30"/>
    <n v="60"/>
    <n v="5"/>
    <x v="1"/>
  </r>
  <r>
    <x v="10"/>
    <x v="24"/>
    <x v="270"/>
    <x v="52"/>
    <x v="47"/>
    <x v="4"/>
    <x v="1"/>
    <n v="7"/>
    <n v="7"/>
    <n v="14"/>
    <n v="1.1666666666666667"/>
    <x v="1"/>
  </r>
  <r>
    <x v="10"/>
    <x v="24"/>
    <x v="271"/>
    <x v="52"/>
    <x v="157"/>
    <x v="4"/>
    <x v="1"/>
    <n v="4"/>
    <n v="4"/>
    <n v="8"/>
    <n v="0.66666666666666663"/>
    <x v="1"/>
  </r>
  <r>
    <x v="10"/>
    <x v="24"/>
    <x v="272"/>
    <x v="52"/>
    <x v="53"/>
    <x v="4"/>
    <x v="1"/>
    <n v="5"/>
    <n v="5"/>
    <n v="10"/>
    <n v="0.83333333333333337"/>
    <x v="1"/>
  </r>
  <r>
    <x v="10"/>
    <x v="24"/>
    <x v="273"/>
    <x v="42"/>
    <x v="75"/>
    <x v="4"/>
    <x v="1"/>
    <n v="5"/>
    <n v="5"/>
    <n v="10"/>
    <n v="0.83333333333333337"/>
    <x v="1"/>
  </r>
  <r>
    <x v="10"/>
    <x v="24"/>
    <x v="273"/>
    <x v="52"/>
    <x v="75"/>
    <x v="4"/>
    <x v="1"/>
    <n v="52"/>
    <n v="52"/>
    <n v="104"/>
    <n v="8.6666666666666661"/>
    <x v="1"/>
  </r>
  <r>
    <x v="10"/>
    <x v="24"/>
    <x v="274"/>
    <x v="52"/>
    <x v="35"/>
    <x v="4"/>
    <x v="1"/>
    <n v="43"/>
    <n v="43"/>
    <n v="86"/>
    <n v="7.166666666666667"/>
    <x v="1"/>
  </r>
  <r>
    <x v="10"/>
    <x v="25"/>
    <x v="275"/>
    <x v="52"/>
    <x v="158"/>
    <x v="4"/>
    <x v="1"/>
    <n v="8"/>
    <n v="8"/>
    <n v="16"/>
    <n v="1.3333333333333333"/>
    <x v="1"/>
  </r>
  <r>
    <x v="10"/>
    <x v="25"/>
    <x v="276"/>
    <x v="52"/>
    <x v="70"/>
    <x v="4"/>
    <x v="1"/>
    <n v="24"/>
    <n v="24"/>
    <n v="48"/>
    <n v="4"/>
    <x v="1"/>
  </r>
  <r>
    <x v="10"/>
    <x v="25"/>
    <x v="628"/>
    <x v="52"/>
    <x v="159"/>
    <x v="6"/>
    <x v="1"/>
    <n v="27"/>
    <n v="27"/>
    <n v="54"/>
    <n v="4.5"/>
    <x v="1"/>
  </r>
  <r>
    <x v="10"/>
    <x v="25"/>
    <x v="277"/>
    <x v="59"/>
    <x v="160"/>
    <x v="4"/>
    <x v="1"/>
    <n v="10"/>
    <n v="10"/>
    <n v="20"/>
    <n v="1.6666666666666667"/>
    <x v="1"/>
  </r>
  <r>
    <x v="10"/>
    <x v="25"/>
    <x v="277"/>
    <x v="52"/>
    <x v="160"/>
    <x v="4"/>
    <x v="1"/>
    <n v="17"/>
    <n v="17"/>
    <n v="34"/>
    <n v="2.8333333333333335"/>
    <x v="1"/>
  </r>
  <r>
    <x v="11"/>
    <x v="26"/>
    <x v="629"/>
    <x v="53"/>
    <x v="55"/>
    <x v="0"/>
    <x v="0"/>
    <n v="10"/>
    <n v="10"/>
    <n v="20"/>
    <n v="1.6666666666666667"/>
    <x v="1"/>
  </r>
  <r>
    <x v="11"/>
    <x v="26"/>
    <x v="629"/>
    <x v="55"/>
    <x v="55"/>
    <x v="0"/>
    <x v="0"/>
    <n v="5"/>
    <n v="5"/>
    <n v="10"/>
    <n v="0.83333333333333337"/>
    <x v="1"/>
  </r>
  <r>
    <x v="11"/>
    <x v="26"/>
    <x v="278"/>
    <x v="59"/>
    <x v="0"/>
    <x v="0"/>
    <x v="0"/>
    <n v="11"/>
    <n v="11"/>
    <n v="22"/>
    <n v="1.8333333333333333"/>
    <x v="1"/>
  </r>
  <r>
    <x v="11"/>
    <x v="26"/>
    <x v="278"/>
    <x v="53"/>
    <x v="0"/>
    <x v="0"/>
    <x v="0"/>
    <n v="134"/>
    <n v="134"/>
    <n v="268"/>
    <n v="22.333333333333332"/>
    <x v="1"/>
  </r>
  <r>
    <x v="11"/>
    <x v="26"/>
    <x v="278"/>
    <x v="55"/>
    <x v="0"/>
    <x v="0"/>
    <x v="0"/>
    <n v="27"/>
    <n v="27"/>
    <n v="54"/>
    <n v="4.5"/>
    <x v="1"/>
  </r>
  <r>
    <x v="11"/>
    <x v="26"/>
    <x v="279"/>
    <x v="53"/>
    <x v="17"/>
    <x v="0"/>
    <x v="0"/>
    <n v="7"/>
    <n v="7"/>
    <n v="14"/>
    <n v="1.1666666666666667"/>
    <x v="1"/>
  </r>
  <r>
    <x v="11"/>
    <x v="26"/>
    <x v="279"/>
    <x v="55"/>
    <x v="17"/>
    <x v="0"/>
    <x v="0"/>
    <n v="3"/>
    <n v="3"/>
    <n v="6"/>
    <n v="0.5"/>
    <x v="1"/>
  </r>
  <r>
    <x v="11"/>
    <x v="26"/>
    <x v="630"/>
    <x v="53"/>
    <x v="20"/>
    <x v="0"/>
    <x v="0"/>
    <n v="3"/>
    <n v="3"/>
    <n v="6"/>
    <n v="0.5"/>
    <x v="1"/>
  </r>
  <r>
    <x v="11"/>
    <x v="26"/>
    <x v="281"/>
    <x v="53"/>
    <x v="22"/>
    <x v="0"/>
    <x v="0"/>
    <n v="8"/>
    <n v="8"/>
    <n v="16"/>
    <n v="1.3333333333333333"/>
    <x v="1"/>
  </r>
  <r>
    <x v="11"/>
    <x v="26"/>
    <x v="282"/>
    <x v="53"/>
    <x v="32"/>
    <x v="4"/>
    <x v="1"/>
    <n v="7"/>
    <n v="7"/>
    <n v="14"/>
    <n v="1.1666666666666667"/>
    <x v="1"/>
  </r>
  <r>
    <x v="11"/>
    <x v="26"/>
    <x v="282"/>
    <x v="55"/>
    <x v="32"/>
    <x v="4"/>
    <x v="1"/>
    <n v="6"/>
    <n v="6"/>
    <n v="12"/>
    <n v="1"/>
    <x v="1"/>
  </r>
  <r>
    <x v="11"/>
    <x v="26"/>
    <x v="283"/>
    <x v="59"/>
    <x v="1"/>
    <x v="0"/>
    <x v="0"/>
    <n v="7"/>
    <n v="7"/>
    <n v="14"/>
    <n v="1.1666666666666667"/>
    <x v="1"/>
  </r>
  <r>
    <x v="11"/>
    <x v="26"/>
    <x v="283"/>
    <x v="53"/>
    <x v="1"/>
    <x v="0"/>
    <x v="0"/>
    <n v="12"/>
    <n v="12"/>
    <n v="24"/>
    <n v="2"/>
    <x v="1"/>
  </r>
  <r>
    <x v="11"/>
    <x v="26"/>
    <x v="283"/>
    <x v="55"/>
    <x v="1"/>
    <x v="0"/>
    <x v="0"/>
    <n v="3"/>
    <n v="3"/>
    <n v="6"/>
    <n v="0.5"/>
    <x v="1"/>
  </r>
  <r>
    <x v="11"/>
    <x v="26"/>
    <x v="284"/>
    <x v="59"/>
    <x v="20"/>
    <x v="0"/>
    <x v="0"/>
    <n v="6"/>
    <n v="6"/>
    <n v="12"/>
    <n v="1"/>
    <x v="1"/>
  </r>
  <r>
    <x v="11"/>
    <x v="26"/>
    <x v="284"/>
    <x v="53"/>
    <x v="20"/>
    <x v="0"/>
    <x v="0"/>
    <n v="6"/>
    <n v="6"/>
    <n v="12"/>
    <n v="1"/>
    <x v="1"/>
  </r>
  <r>
    <x v="11"/>
    <x v="26"/>
    <x v="285"/>
    <x v="53"/>
    <x v="45"/>
    <x v="0"/>
    <x v="0"/>
    <n v="6"/>
    <n v="6"/>
    <n v="12"/>
    <n v="1"/>
    <x v="1"/>
  </r>
  <r>
    <x v="11"/>
    <x v="26"/>
    <x v="286"/>
    <x v="59"/>
    <x v="49"/>
    <x v="0"/>
    <x v="0"/>
    <n v="17"/>
    <n v="17"/>
    <n v="34"/>
    <n v="2.8333333333333335"/>
    <x v="1"/>
  </r>
  <r>
    <x v="11"/>
    <x v="26"/>
    <x v="286"/>
    <x v="53"/>
    <x v="49"/>
    <x v="0"/>
    <x v="0"/>
    <n v="47"/>
    <n v="47"/>
    <n v="94"/>
    <n v="7.833333333333333"/>
    <x v="1"/>
  </r>
  <r>
    <x v="11"/>
    <x v="26"/>
    <x v="286"/>
    <x v="55"/>
    <x v="49"/>
    <x v="0"/>
    <x v="0"/>
    <n v="6"/>
    <n v="6"/>
    <n v="12"/>
    <n v="1"/>
    <x v="1"/>
  </r>
  <r>
    <x v="11"/>
    <x v="26"/>
    <x v="287"/>
    <x v="53"/>
    <x v="66"/>
    <x v="0"/>
    <x v="0"/>
    <n v="5"/>
    <n v="5"/>
    <n v="10"/>
    <n v="0.83333333333333337"/>
    <x v="1"/>
  </r>
  <r>
    <x v="11"/>
    <x v="26"/>
    <x v="288"/>
    <x v="53"/>
    <x v="48"/>
    <x v="0"/>
    <x v="0"/>
    <n v="14"/>
    <n v="14"/>
    <n v="28"/>
    <n v="2.3333333333333335"/>
    <x v="1"/>
  </r>
  <r>
    <x v="11"/>
    <x v="26"/>
    <x v="288"/>
    <x v="55"/>
    <x v="48"/>
    <x v="0"/>
    <x v="0"/>
    <n v="3"/>
    <n v="3"/>
    <n v="6"/>
    <n v="0.5"/>
    <x v="1"/>
  </r>
  <r>
    <x v="11"/>
    <x v="26"/>
    <x v="289"/>
    <x v="53"/>
    <x v="5"/>
    <x v="0"/>
    <x v="0"/>
    <n v="19"/>
    <n v="19"/>
    <n v="38"/>
    <n v="3.1666666666666665"/>
    <x v="1"/>
  </r>
  <r>
    <x v="11"/>
    <x v="26"/>
    <x v="289"/>
    <x v="55"/>
    <x v="5"/>
    <x v="0"/>
    <x v="0"/>
    <n v="4"/>
    <n v="4"/>
    <n v="8"/>
    <n v="0.66666666666666663"/>
    <x v="1"/>
  </r>
  <r>
    <x v="11"/>
    <x v="26"/>
    <x v="290"/>
    <x v="59"/>
    <x v="23"/>
    <x v="0"/>
    <x v="0"/>
    <n v="8"/>
    <n v="8"/>
    <n v="16"/>
    <n v="1.3333333333333333"/>
    <x v="1"/>
  </r>
  <r>
    <x v="11"/>
    <x v="26"/>
    <x v="290"/>
    <x v="53"/>
    <x v="23"/>
    <x v="0"/>
    <x v="0"/>
    <n v="8"/>
    <n v="8"/>
    <n v="16"/>
    <n v="1.3333333333333333"/>
    <x v="1"/>
  </r>
  <r>
    <x v="11"/>
    <x v="26"/>
    <x v="291"/>
    <x v="53"/>
    <x v="56"/>
    <x v="4"/>
    <x v="1"/>
    <n v="5"/>
    <n v="5"/>
    <n v="10"/>
    <n v="0.83333333333333337"/>
    <x v="1"/>
  </r>
  <r>
    <x v="11"/>
    <x v="26"/>
    <x v="292"/>
    <x v="53"/>
    <x v="20"/>
    <x v="0"/>
    <x v="0"/>
    <n v="14"/>
    <n v="14"/>
    <n v="28"/>
    <n v="2.3333333333333335"/>
    <x v="1"/>
  </r>
  <r>
    <x v="11"/>
    <x v="26"/>
    <x v="293"/>
    <x v="53"/>
    <x v="161"/>
    <x v="0"/>
    <x v="0"/>
    <n v="15"/>
    <n v="15"/>
    <n v="30"/>
    <n v="2.5"/>
    <x v="1"/>
  </r>
  <r>
    <x v="11"/>
    <x v="26"/>
    <x v="293"/>
    <x v="55"/>
    <x v="161"/>
    <x v="0"/>
    <x v="0"/>
    <n v="3"/>
    <n v="3"/>
    <n v="6"/>
    <n v="0.5"/>
    <x v="1"/>
  </r>
  <r>
    <x v="11"/>
    <x v="26"/>
    <x v="294"/>
    <x v="53"/>
    <x v="23"/>
    <x v="0"/>
    <x v="0"/>
    <n v="19"/>
    <n v="19"/>
    <n v="38"/>
    <n v="3.1666666666666665"/>
    <x v="1"/>
  </r>
  <r>
    <x v="11"/>
    <x v="26"/>
    <x v="294"/>
    <x v="55"/>
    <x v="23"/>
    <x v="0"/>
    <x v="0"/>
    <n v="8"/>
    <n v="8"/>
    <n v="16"/>
    <n v="1.3333333333333333"/>
    <x v="1"/>
  </r>
  <r>
    <x v="11"/>
    <x v="27"/>
    <x v="295"/>
    <x v="55"/>
    <x v="80"/>
    <x v="4"/>
    <x v="1"/>
    <n v="4"/>
    <n v="4"/>
    <n v="8"/>
    <n v="0.66666666666666663"/>
    <x v="1"/>
  </r>
  <r>
    <x v="11"/>
    <x v="27"/>
    <x v="296"/>
    <x v="89"/>
    <x v="8"/>
    <x v="0"/>
    <x v="0"/>
    <n v="9"/>
    <n v="9"/>
    <n v="18"/>
    <n v="1.5"/>
    <x v="1"/>
  </r>
  <r>
    <x v="11"/>
    <x v="27"/>
    <x v="296"/>
    <x v="55"/>
    <x v="8"/>
    <x v="0"/>
    <x v="0"/>
    <n v="5"/>
    <n v="5"/>
    <n v="10"/>
    <n v="0.83333333333333337"/>
    <x v="1"/>
  </r>
  <r>
    <x v="11"/>
    <x v="27"/>
    <x v="297"/>
    <x v="89"/>
    <x v="24"/>
    <x v="4"/>
    <x v="1"/>
    <n v="4"/>
    <n v="4"/>
    <n v="8"/>
    <n v="0.66666666666666663"/>
    <x v="1"/>
  </r>
  <r>
    <x v="11"/>
    <x v="27"/>
    <x v="298"/>
    <x v="59"/>
    <x v="18"/>
    <x v="0"/>
    <x v="0"/>
    <n v="4"/>
    <n v="4"/>
    <n v="8"/>
    <n v="0.66666666666666663"/>
    <x v="1"/>
  </r>
  <r>
    <x v="11"/>
    <x v="27"/>
    <x v="298"/>
    <x v="89"/>
    <x v="18"/>
    <x v="0"/>
    <x v="0"/>
    <n v="41"/>
    <n v="41"/>
    <n v="82"/>
    <n v="6.833333333333333"/>
    <x v="1"/>
  </r>
  <r>
    <x v="11"/>
    <x v="27"/>
    <x v="298"/>
    <x v="55"/>
    <x v="18"/>
    <x v="0"/>
    <x v="0"/>
    <n v="27"/>
    <n v="27"/>
    <n v="54"/>
    <n v="4.5"/>
    <x v="1"/>
  </r>
  <r>
    <x v="11"/>
    <x v="27"/>
    <x v="631"/>
    <x v="89"/>
    <x v="71"/>
    <x v="0"/>
    <x v="0"/>
    <n v="5"/>
    <n v="5"/>
    <n v="10"/>
    <n v="0.83333333333333337"/>
    <x v="1"/>
  </r>
  <r>
    <x v="11"/>
    <x v="27"/>
    <x v="299"/>
    <x v="89"/>
    <x v="52"/>
    <x v="0"/>
    <x v="0"/>
    <n v="11"/>
    <n v="11"/>
    <n v="22"/>
    <n v="1.8333333333333333"/>
    <x v="1"/>
  </r>
  <r>
    <x v="11"/>
    <x v="27"/>
    <x v="299"/>
    <x v="55"/>
    <x v="52"/>
    <x v="0"/>
    <x v="0"/>
    <n v="12"/>
    <n v="12"/>
    <n v="24"/>
    <n v="2"/>
    <x v="1"/>
  </r>
  <r>
    <x v="11"/>
    <x v="28"/>
    <x v="300"/>
    <x v="89"/>
    <x v="18"/>
    <x v="0"/>
    <x v="0"/>
    <n v="7"/>
    <n v="7"/>
    <n v="14"/>
    <n v="1.1666666666666667"/>
    <x v="1"/>
  </r>
  <r>
    <x v="11"/>
    <x v="28"/>
    <x v="301"/>
    <x v="89"/>
    <x v="14"/>
    <x v="0"/>
    <x v="0"/>
    <n v="3"/>
    <n v="3"/>
    <n v="6"/>
    <n v="0.5"/>
    <x v="1"/>
  </r>
  <r>
    <x v="11"/>
    <x v="28"/>
    <x v="302"/>
    <x v="55"/>
    <x v="14"/>
    <x v="0"/>
    <x v="0"/>
    <n v="4"/>
    <n v="4"/>
    <n v="8"/>
    <n v="0.66666666666666663"/>
    <x v="1"/>
  </r>
  <r>
    <x v="11"/>
    <x v="28"/>
    <x v="632"/>
    <x v="89"/>
    <x v="74"/>
    <x v="0"/>
    <x v="0"/>
    <n v="5"/>
    <n v="5"/>
    <n v="10"/>
    <n v="0.83333333333333337"/>
    <x v="1"/>
  </r>
  <r>
    <x v="11"/>
    <x v="28"/>
    <x v="303"/>
    <x v="59"/>
    <x v="0"/>
    <x v="0"/>
    <x v="0"/>
    <n v="13"/>
    <n v="13"/>
    <n v="26"/>
    <n v="2.1666666666666665"/>
    <x v="1"/>
  </r>
  <r>
    <x v="11"/>
    <x v="28"/>
    <x v="303"/>
    <x v="89"/>
    <x v="0"/>
    <x v="0"/>
    <x v="0"/>
    <n v="59"/>
    <n v="59"/>
    <n v="118"/>
    <n v="9.8333333333333339"/>
    <x v="1"/>
  </r>
  <r>
    <x v="11"/>
    <x v="28"/>
    <x v="303"/>
    <x v="55"/>
    <x v="0"/>
    <x v="0"/>
    <x v="0"/>
    <n v="16"/>
    <n v="16"/>
    <n v="32"/>
    <n v="2.6666666666666665"/>
    <x v="1"/>
  </r>
  <r>
    <x v="11"/>
    <x v="28"/>
    <x v="306"/>
    <x v="89"/>
    <x v="48"/>
    <x v="0"/>
    <x v="0"/>
    <n v="12"/>
    <n v="12"/>
    <n v="24"/>
    <n v="2"/>
    <x v="1"/>
  </r>
  <r>
    <x v="11"/>
    <x v="28"/>
    <x v="306"/>
    <x v="55"/>
    <x v="48"/>
    <x v="0"/>
    <x v="0"/>
    <n v="9"/>
    <n v="9"/>
    <n v="18"/>
    <n v="1.5"/>
    <x v="1"/>
  </r>
  <r>
    <x v="11"/>
    <x v="28"/>
    <x v="307"/>
    <x v="89"/>
    <x v="1"/>
    <x v="0"/>
    <x v="0"/>
    <n v="5"/>
    <n v="5"/>
    <n v="10"/>
    <n v="0.83333333333333337"/>
    <x v="1"/>
  </r>
  <r>
    <x v="11"/>
    <x v="28"/>
    <x v="309"/>
    <x v="89"/>
    <x v="4"/>
    <x v="0"/>
    <x v="0"/>
    <n v="11"/>
    <n v="11"/>
    <n v="22"/>
    <n v="1.8333333333333333"/>
    <x v="1"/>
  </r>
  <r>
    <x v="11"/>
    <x v="28"/>
    <x v="309"/>
    <x v="55"/>
    <x v="4"/>
    <x v="0"/>
    <x v="0"/>
    <n v="4"/>
    <n v="4"/>
    <n v="8"/>
    <n v="0.66666666666666663"/>
    <x v="1"/>
  </r>
  <r>
    <x v="11"/>
    <x v="28"/>
    <x v="310"/>
    <x v="55"/>
    <x v="11"/>
    <x v="0"/>
    <x v="0"/>
    <n v="4"/>
    <n v="4"/>
    <n v="8"/>
    <n v="0.66666666666666663"/>
    <x v="1"/>
  </r>
  <r>
    <x v="11"/>
    <x v="28"/>
    <x v="311"/>
    <x v="55"/>
    <x v="15"/>
    <x v="0"/>
    <x v="0"/>
    <n v="4"/>
    <n v="4"/>
    <n v="8"/>
    <n v="0.66666666666666663"/>
    <x v="1"/>
  </r>
  <r>
    <x v="11"/>
    <x v="28"/>
    <x v="633"/>
    <x v="89"/>
    <x v="162"/>
    <x v="4"/>
    <x v="1"/>
    <n v="7"/>
    <n v="7"/>
    <n v="14"/>
    <n v="1.1666666666666667"/>
    <x v="1"/>
  </r>
  <r>
    <x v="11"/>
    <x v="28"/>
    <x v="312"/>
    <x v="89"/>
    <x v="77"/>
    <x v="0"/>
    <x v="0"/>
    <n v="18"/>
    <n v="18"/>
    <n v="36"/>
    <n v="3"/>
    <x v="1"/>
  </r>
  <r>
    <x v="11"/>
    <x v="28"/>
    <x v="312"/>
    <x v="55"/>
    <x v="77"/>
    <x v="0"/>
    <x v="0"/>
    <n v="6"/>
    <n v="6"/>
    <n v="12"/>
    <n v="1"/>
    <x v="1"/>
  </r>
  <r>
    <x v="11"/>
    <x v="28"/>
    <x v="313"/>
    <x v="89"/>
    <x v="16"/>
    <x v="0"/>
    <x v="0"/>
    <n v="3"/>
    <n v="3"/>
    <n v="6"/>
    <n v="0.5"/>
    <x v="1"/>
  </r>
  <r>
    <x v="11"/>
    <x v="29"/>
    <x v="314"/>
    <x v="89"/>
    <x v="12"/>
    <x v="0"/>
    <x v="0"/>
    <n v="12"/>
    <n v="12"/>
    <n v="24"/>
    <n v="2"/>
    <x v="1"/>
  </r>
  <r>
    <x v="11"/>
    <x v="29"/>
    <x v="315"/>
    <x v="59"/>
    <x v="4"/>
    <x v="0"/>
    <x v="0"/>
    <n v="12"/>
    <n v="12"/>
    <n v="24"/>
    <n v="2"/>
    <x v="1"/>
  </r>
  <r>
    <x v="11"/>
    <x v="29"/>
    <x v="315"/>
    <x v="89"/>
    <x v="4"/>
    <x v="0"/>
    <x v="0"/>
    <n v="86"/>
    <n v="86"/>
    <n v="172"/>
    <n v="14.333333333333334"/>
    <x v="1"/>
  </r>
  <r>
    <x v="11"/>
    <x v="29"/>
    <x v="315"/>
    <x v="55"/>
    <x v="4"/>
    <x v="0"/>
    <x v="0"/>
    <n v="38"/>
    <n v="38"/>
    <n v="76"/>
    <n v="6.333333333333333"/>
    <x v="1"/>
  </r>
  <r>
    <x v="11"/>
    <x v="29"/>
    <x v="316"/>
    <x v="89"/>
    <x v="24"/>
    <x v="4"/>
    <x v="1"/>
    <n v="5"/>
    <n v="5"/>
    <n v="10"/>
    <n v="0.83333333333333337"/>
    <x v="1"/>
  </r>
  <r>
    <x v="11"/>
    <x v="29"/>
    <x v="317"/>
    <x v="89"/>
    <x v="69"/>
    <x v="4"/>
    <x v="1"/>
    <n v="5"/>
    <n v="5"/>
    <n v="10"/>
    <n v="0.83333333333333337"/>
    <x v="1"/>
  </r>
  <r>
    <x v="11"/>
    <x v="29"/>
    <x v="318"/>
    <x v="89"/>
    <x v="8"/>
    <x v="0"/>
    <x v="0"/>
    <n v="8"/>
    <n v="8"/>
    <n v="16"/>
    <n v="1.3333333333333333"/>
    <x v="1"/>
  </r>
  <r>
    <x v="11"/>
    <x v="29"/>
    <x v="319"/>
    <x v="89"/>
    <x v="8"/>
    <x v="0"/>
    <x v="0"/>
    <n v="4"/>
    <n v="4"/>
    <n v="8"/>
    <n v="0.66666666666666663"/>
    <x v="1"/>
  </r>
  <r>
    <x v="11"/>
    <x v="29"/>
    <x v="319"/>
    <x v="55"/>
    <x v="8"/>
    <x v="0"/>
    <x v="0"/>
    <n v="3"/>
    <n v="3"/>
    <n v="6"/>
    <n v="0.5"/>
    <x v="1"/>
  </r>
  <r>
    <x v="11"/>
    <x v="29"/>
    <x v="320"/>
    <x v="55"/>
    <x v="56"/>
    <x v="4"/>
    <x v="1"/>
    <n v="3"/>
    <n v="3"/>
    <n v="6"/>
    <n v="0.5"/>
    <x v="1"/>
  </r>
  <r>
    <x v="11"/>
    <x v="29"/>
    <x v="321"/>
    <x v="59"/>
    <x v="8"/>
    <x v="0"/>
    <x v="0"/>
    <n v="6"/>
    <n v="6"/>
    <n v="12"/>
    <n v="1"/>
    <x v="1"/>
  </r>
  <r>
    <x v="11"/>
    <x v="29"/>
    <x v="321"/>
    <x v="89"/>
    <x v="8"/>
    <x v="0"/>
    <x v="0"/>
    <n v="11"/>
    <n v="11"/>
    <n v="22"/>
    <n v="1.8333333333333333"/>
    <x v="1"/>
  </r>
  <r>
    <x v="11"/>
    <x v="29"/>
    <x v="321"/>
    <x v="55"/>
    <x v="8"/>
    <x v="0"/>
    <x v="0"/>
    <n v="5"/>
    <n v="5"/>
    <n v="10"/>
    <n v="0.83333333333333337"/>
    <x v="1"/>
  </r>
  <r>
    <x v="11"/>
    <x v="29"/>
    <x v="322"/>
    <x v="89"/>
    <x v="92"/>
    <x v="0"/>
    <x v="0"/>
    <n v="4"/>
    <n v="4"/>
    <n v="8"/>
    <n v="0.66666666666666663"/>
    <x v="1"/>
  </r>
  <r>
    <x v="11"/>
    <x v="29"/>
    <x v="323"/>
    <x v="89"/>
    <x v="8"/>
    <x v="0"/>
    <x v="0"/>
    <n v="11"/>
    <n v="11"/>
    <n v="22"/>
    <n v="1.8333333333333333"/>
    <x v="1"/>
  </r>
  <r>
    <x v="11"/>
    <x v="29"/>
    <x v="324"/>
    <x v="89"/>
    <x v="48"/>
    <x v="0"/>
    <x v="0"/>
    <n v="4"/>
    <n v="4"/>
    <n v="8"/>
    <n v="0.66666666666666663"/>
    <x v="1"/>
  </r>
  <r>
    <x v="11"/>
    <x v="29"/>
    <x v="324"/>
    <x v="55"/>
    <x v="48"/>
    <x v="0"/>
    <x v="0"/>
    <n v="4"/>
    <n v="4"/>
    <n v="8"/>
    <n v="0.66666666666666663"/>
    <x v="1"/>
  </r>
  <r>
    <x v="11"/>
    <x v="29"/>
    <x v="326"/>
    <x v="89"/>
    <x v="15"/>
    <x v="0"/>
    <x v="0"/>
    <n v="7"/>
    <n v="7"/>
    <n v="14"/>
    <n v="1.1666666666666667"/>
    <x v="1"/>
  </r>
  <r>
    <x v="11"/>
    <x v="30"/>
    <x v="327"/>
    <x v="55"/>
    <x v="16"/>
    <x v="0"/>
    <x v="0"/>
    <n v="40"/>
    <n v="40"/>
    <n v="80"/>
    <n v="6.666666666666667"/>
    <x v="1"/>
  </r>
  <r>
    <x v="11"/>
    <x v="30"/>
    <x v="328"/>
    <x v="55"/>
    <x v="51"/>
    <x v="0"/>
    <x v="0"/>
    <n v="20"/>
    <n v="20"/>
    <n v="40"/>
    <n v="3.3333333333333335"/>
    <x v="1"/>
  </r>
  <r>
    <x v="11"/>
    <x v="30"/>
    <x v="329"/>
    <x v="55"/>
    <x v="22"/>
    <x v="0"/>
    <x v="0"/>
    <n v="31"/>
    <n v="31"/>
    <n v="62"/>
    <n v="5.166666666666667"/>
    <x v="1"/>
  </r>
  <r>
    <x v="11"/>
    <x v="30"/>
    <x v="330"/>
    <x v="55"/>
    <x v="3"/>
    <x v="0"/>
    <x v="0"/>
    <n v="36"/>
    <n v="36"/>
    <n v="72"/>
    <n v="6"/>
    <x v="1"/>
  </r>
  <r>
    <x v="11"/>
    <x v="30"/>
    <x v="331"/>
    <x v="55"/>
    <x v="18"/>
    <x v="0"/>
    <x v="0"/>
    <n v="19"/>
    <n v="19"/>
    <n v="38"/>
    <n v="3.1666666666666665"/>
    <x v="1"/>
  </r>
  <r>
    <x v="11"/>
    <x v="30"/>
    <x v="332"/>
    <x v="55"/>
    <x v="78"/>
    <x v="4"/>
    <x v="1"/>
    <n v="9"/>
    <n v="9"/>
    <n v="18"/>
    <n v="1.5"/>
    <x v="1"/>
  </r>
  <r>
    <x v="11"/>
    <x v="30"/>
    <x v="333"/>
    <x v="55"/>
    <x v="76"/>
    <x v="0"/>
    <x v="0"/>
    <n v="10"/>
    <n v="10"/>
    <n v="20"/>
    <n v="1.6666666666666667"/>
    <x v="1"/>
  </r>
  <r>
    <x v="11"/>
    <x v="30"/>
    <x v="334"/>
    <x v="55"/>
    <x v="16"/>
    <x v="0"/>
    <x v="0"/>
    <n v="107"/>
    <n v="107"/>
    <n v="214"/>
    <n v="17.833333333333332"/>
    <x v="1"/>
  </r>
  <r>
    <x v="11"/>
    <x v="30"/>
    <x v="335"/>
    <x v="55"/>
    <x v="2"/>
    <x v="0"/>
    <x v="0"/>
    <n v="18"/>
    <n v="18"/>
    <n v="36"/>
    <n v="3"/>
    <x v="1"/>
  </r>
  <r>
    <x v="11"/>
    <x v="30"/>
    <x v="336"/>
    <x v="55"/>
    <x v="79"/>
    <x v="0"/>
    <x v="0"/>
    <n v="12"/>
    <n v="12"/>
    <n v="24"/>
    <n v="2"/>
    <x v="1"/>
  </r>
  <r>
    <x v="11"/>
    <x v="30"/>
    <x v="337"/>
    <x v="55"/>
    <x v="15"/>
    <x v="0"/>
    <x v="0"/>
    <n v="9"/>
    <n v="9"/>
    <n v="18"/>
    <n v="1.5"/>
    <x v="1"/>
  </r>
  <r>
    <x v="11"/>
    <x v="30"/>
    <x v="338"/>
    <x v="55"/>
    <x v="42"/>
    <x v="0"/>
    <x v="0"/>
    <n v="28"/>
    <n v="28"/>
    <n v="56"/>
    <n v="4.666666666666667"/>
    <x v="1"/>
  </r>
  <r>
    <x v="11"/>
    <x v="30"/>
    <x v="339"/>
    <x v="55"/>
    <x v="2"/>
    <x v="0"/>
    <x v="0"/>
    <n v="20"/>
    <n v="20"/>
    <n v="40"/>
    <n v="3.3333333333333335"/>
    <x v="1"/>
  </r>
  <r>
    <x v="11"/>
    <x v="30"/>
    <x v="340"/>
    <x v="55"/>
    <x v="91"/>
    <x v="4"/>
    <x v="1"/>
    <n v="5"/>
    <n v="5"/>
    <n v="10"/>
    <n v="0.83333333333333337"/>
    <x v="1"/>
  </r>
  <r>
    <x v="11"/>
    <x v="30"/>
    <x v="341"/>
    <x v="55"/>
    <x v="67"/>
    <x v="4"/>
    <x v="1"/>
    <n v="23"/>
    <n v="23"/>
    <n v="46"/>
    <n v="3.8333333333333335"/>
    <x v="1"/>
  </r>
  <r>
    <x v="11"/>
    <x v="30"/>
    <x v="342"/>
    <x v="59"/>
    <x v="135"/>
    <x v="4"/>
    <x v="1"/>
    <n v="3"/>
    <n v="3"/>
    <n v="6"/>
    <n v="0.5"/>
    <x v="1"/>
  </r>
  <r>
    <x v="11"/>
    <x v="30"/>
    <x v="342"/>
    <x v="55"/>
    <x v="135"/>
    <x v="4"/>
    <x v="1"/>
    <n v="7"/>
    <n v="7"/>
    <n v="14"/>
    <n v="1.1666666666666667"/>
    <x v="1"/>
  </r>
  <r>
    <x v="11"/>
    <x v="30"/>
    <x v="343"/>
    <x v="55"/>
    <x v="48"/>
    <x v="0"/>
    <x v="0"/>
    <n v="36"/>
    <n v="36"/>
    <n v="72"/>
    <n v="6"/>
    <x v="1"/>
  </r>
  <r>
    <x v="11"/>
    <x v="30"/>
    <x v="344"/>
    <x v="59"/>
    <x v="0"/>
    <x v="0"/>
    <x v="0"/>
    <n v="38"/>
    <n v="38"/>
    <n v="76"/>
    <n v="6.333333333333333"/>
    <x v="1"/>
  </r>
  <r>
    <x v="11"/>
    <x v="30"/>
    <x v="344"/>
    <x v="55"/>
    <x v="0"/>
    <x v="0"/>
    <x v="0"/>
    <n v="1018"/>
    <n v="1018"/>
    <n v="2036"/>
    <n v="169.66666666666666"/>
    <x v="1"/>
  </r>
  <r>
    <x v="11"/>
    <x v="30"/>
    <x v="345"/>
    <x v="55"/>
    <x v="13"/>
    <x v="0"/>
    <x v="0"/>
    <n v="60"/>
    <n v="60"/>
    <n v="120"/>
    <n v="10"/>
    <x v="1"/>
  </r>
  <r>
    <x v="11"/>
    <x v="30"/>
    <x v="346"/>
    <x v="55"/>
    <x v="15"/>
    <x v="0"/>
    <x v="0"/>
    <n v="29"/>
    <n v="29"/>
    <n v="58"/>
    <n v="4.833333333333333"/>
    <x v="1"/>
  </r>
  <r>
    <x v="11"/>
    <x v="31"/>
    <x v="347"/>
    <x v="55"/>
    <x v="28"/>
    <x v="4"/>
    <x v="1"/>
    <n v="8"/>
    <n v="8"/>
    <n v="16"/>
    <n v="1.3333333333333333"/>
    <x v="1"/>
  </r>
  <r>
    <x v="11"/>
    <x v="31"/>
    <x v="348"/>
    <x v="55"/>
    <x v="51"/>
    <x v="0"/>
    <x v="0"/>
    <n v="13"/>
    <n v="13"/>
    <n v="26"/>
    <n v="2.1666666666666665"/>
    <x v="1"/>
  </r>
  <r>
    <x v="11"/>
    <x v="31"/>
    <x v="349"/>
    <x v="59"/>
    <x v="19"/>
    <x v="0"/>
    <x v="0"/>
    <n v="5"/>
    <n v="5"/>
    <n v="10"/>
    <n v="0.83333333333333337"/>
    <x v="1"/>
  </r>
  <r>
    <x v="11"/>
    <x v="31"/>
    <x v="349"/>
    <x v="55"/>
    <x v="19"/>
    <x v="0"/>
    <x v="0"/>
    <n v="47"/>
    <n v="47"/>
    <n v="94"/>
    <n v="7.833333333333333"/>
    <x v="1"/>
  </r>
  <r>
    <x v="11"/>
    <x v="31"/>
    <x v="350"/>
    <x v="55"/>
    <x v="31"/>
    <x v="0"/>
    <x v="0"/>
    <n v="12"/>
    <n v="12"/>
    <n v="24"/>
    <n v="2"/>
    <x v="1"/>
  </r>
  <r>
    <x v="11"/>
    <x v="31"/>
    <x v="351"/>
    <x v="53"/>
    <x v="23"/>
    <x v="0"/>
    <x v="0"/>
    <n v="4"/>
    <n v="4"/>
    <n v="8"/>
    <n v="0.66666666666666663"/>
    <x v="1"/>
  </r>
  <r>
    <x v="11"/>
    <x v="31"/>
    <x v="351"/>
    <x v="55"/>
    <x v="23"/>
    <x v="0"/>
    <x v="0"/>
    <n v="27"/>
    <n v="27"/>
    <n v="54"/>
    <n v="4.5"/>
    <x v="1"/>
  </r>
  <r>
    <x v="11"/>
    <x v="31"/>
    <x v="352"/>
    <x v="55"/>
    <x v="67"/>
    <x v="4"/>
    <x v="1"/>
    <n v="8"/>
    <n v="8"/>
    <n v="16"/>
    <n v="1.3333333333333333"/>
    <x v="1"/>
  </r>
  <r>
    <x v="11"/>
    <x v="31"/>
    <x v="353"/>
    <x v="55"/>
    <x v="37"/>
    <x v="4"/>
    <x v="1"/>
    <n v="14"/>
    <n v="14"/>
    <n v="28"/>
    <n v="2.3333333333333335"/>
    <x v="1"/>
  </r>
  <r>
    <x v="11"/>
    <x v="31"/>
    <x v="634"/>
    <x v="55"/>
    <x v="80"/>
    <x v="4"/>
    <x v="1"/>
    <n v="11"/>
    <n v="11"/>
    <n v="22"/>
    <n v="1.8333333333333333"/>
    <x v="1"/>
  </r>
  <r>
    <x v="11"/>
    <x v="31"/>
    <x v="354"/>
    <x v="55"/>
    <x v="28"/>
    <x v="4"/>
    <x v="1"/>
    <n v="6"/>
    <n v="6"/>
    <n v="12"/>
    <n v="1"/>
    <x v="1"/>
  </r>
  <r>
    <x v="11"/>
    <x v="31"/>
    <x v="356"/>
    <x v="55"/>
    <x v="75"/>
    <x v="4"/>
    <x v="1"/>
    <n v="8"/>
    <n v="8"/>
    <n v="16"/>
    <n v="1.3333333333333333"/>
    <x v="1"/>
  </r>
  <r>
    <x v="11"/>
    <x v="32"/>
    <x v="357"/>
    <x v="55"/>
    <x v="89"/>
    <x v="4"/>
    <x v="1"/>
    <n v="8"/>
    <n v="8"/>
    <n v="16"/>
    <n v="1.3333333333333333"/>
    <x v="1"/>
  </r>
  <r>
    <x v="11"/>
    <x v="32"/>
    <x v="358"/>
    <x v="55"/>
    <x v="152"/>
    <x v="4"/>
    <x v="1"/>
    <n v="6"/>
    <n v="6"/>
    <n v="12"/>
    <n v="1"/>
    <x v="1"/>
  </r>
  <r>
    <x v="11"/>
    <x v="32"/>
    <x v="359"/>
    <x v="89"/>
    <x v="44"/>
    <x v="4"/>
    <x v="1"/>
    <n v="3"/>
    <n v="3"/>
    <n v="6"/>
    <n v="0.5"/>
    <x v="1"/>
  </r>
  <r>
    <x v="11"/>
    <x v="32"/>
    <x v="359"/>
    <x v="55"/>
    <x v="44"/>
    <x v="4"/>
    <x v="1"/>
    <n v="20"/>
    <n v="20"/>
    <n v="40"/>
    <n v="3.3333333333333335"/>
    <x v="1"/>
  </r>
  <r>
    <x v="11"/>
    <x v="32"/>
    <x v="360"/>
    <x v="89"/>
    <x v="33"/>
    <x v="4"/>
    <x v="1"/>
    <n v="3"/>
    <n v="3"/>
    <n v="6"/>
    <n v="0.5"/>
    <x v="1"/>
  </r>
  <r>
    <x v="11"/>
    <x v="32"/>
    <x v="360"/>
    <x v="55"/>
    <x v="33"/>
    <x v="4"/>
    <x v="1"/>
    <n v="23"/>
    <n v="23"/>
    <n v="46"/>
    <n v="3.8333333333333335"/>
    <x v="1"/>
  </r>
  <r>
    <x v="11"/>
    <x v="32"/>
    <x v="361"/>
    <x v="55"/>
    <x v="91"/>
    <x v="4"/>
    <x v="1"/>
    <n v="11"/>
    <n v="11"/>
    <n v="22"/>
    <n v="1.8333333333333333"/>
    <x v="1"/>
  </r>
  <r>
    <x v="11"/>
    <x v="32"/>
    <x v="363"/>
    <x v="55"/>
    <x v="41"/>
    <x v="4"/>
    <x v="1"/>
    <n v="14"/>
    <n v="14"/>
    <n v="28"/>
    <n v="2.3333333333333335"/>
    <x v="1"/>
  </r>
  <r>
    <x v="11"/>
    <x v="32"/>
    <x v="364"/>
    <x v="55"/>
    <x v="88"/>
    <x v="4"/>
    <x v="1"/>
    <n v="10"/>
    <n v="10"/>
    <n v="20"/>
    <n v="1.6666666666666667"/>
    <x v="1"/>
  </r>
  <r>
    <x v="11"/>
    <x v="32"/>
    <x v="365"/>
    <x v="55"/>
    <x v="37"/>
    <x v="4"/>
    <x v="1"/>
    <n v="6"/>
    <n v="6"/>
    <n v="12"/>
    <n v="1"/>
    <x v="1"/>
  </r>
  <r>
    <x v="11"/>
    <x v="32"/>
    <x v="366"/>
    <x v="55"/>
    <x v="153"/>
    <x v="4"/>
    <x v="1"/>
    <n v="5"/>
    <n v="5"/>
    <n v="10"/>
    <n v="0.83333333333333337"/>
    <x v="1"/>
  </r>
  <r>
    <x v="11"/>
    <x v="32"/>
    <x v="367"/>
    <x v="53"/>
    <x v="47"/>
    <x v="4"/>
    <x v="1"/>
    <n v="3"/>
    <n v="3"/>
    <n v="6"/>
    <n v="0.5"/>
    <x v="1"/>
  </r>
  <r>
    <x v="11"/>
    <x v="32"/>
    <x v="367"/>
    <x v="55"/>
    <x v="47"/>
    <x v="4"/>
    <x v="1"/>
    <n v="19"/>
    <n v="19"/>
    <n v="38"/>
    <n v="3.1666666666666665"/>
    <x v="1"/>
  </r>
  <r>
    <x v="11"/>
    <x v="32"/>
    <x v="368"/>
    <x v="55"/>
    <x v="41"/>
    <x v="4"/>
    <x v="1"/>
    <n v="9"/>
    <n v="9"/>
    <n v="18"/>
    <n v="1.5"/>
    <x v="1"/>
  </r>
  <r>
    <x v="11"/>
    <x v="32"/>
    <x v="369"/>
    <x v="55"/>
    <x v="153"/>
    <x v="4"/>
    <x v="1"/>
    <n v="6"/>
    <n v="6"/>
    <n v="12"/>
    <n v="1"/>
    <x v="1"/>
  </r>
  <r>
    <x v="11"/>
    <x v="32"/>
    <x v="370"/>
    <x v="55"/>
    <x v="114"/>
    <x v="4"/>
    <x v="1"/>
    <n v="9"/>
    <n v="9"/>
    <n v="18"/>
    <n v="1.5"/>
    <x v="1"/>
  </r>
  <r>
    <x v="11"/>
    <x v="32"/>
    <x v="371"/>
    <x v="55"/>
    <x v="150"/>
    <x v="4"/>
    <x v="1"/>
    <n v="5"/>
    <n v="5"/>
    <n v="10"/>
    <n v="0.83333333333333337"/>
    <x v="1"/>
  </r>
  <r>
    <x v="11"/>
    <x v="32"/>
    <x v="372"/>
    <x v="55"/>
    <x v="41"/>
    <x v="4"/>
    <x v="1"/>
    <n v="19"/>
    <n v="19"/>
    <n v="38"/>
    <n v="3.1666666666666665"/>
    <x v="1"/>
  </r>
  <r>
    <x v="11"/>
    <x v="32"/>
    <x v="373"/>
    <x v="89"/>
    <x v="90"/>
    <x v="4"/>
    <x v="1"/>
    <n v="14"/>
    <n v="14"/>
    <n v="28"/>
    <n v="2.3333333333333335"/>
    <x v="1"/>
  </r>
  <r>
    <x v="11"/>
    <x v="32"/>
    <x v="373"/>
    <x v="55"/>
    <x v="90"/>
    <x v="4"/>
    <x v="1"/>
    <n v="124"/>
    <n v="124"/>
    <n v="248"/>
    <n v="20.666666666666668"/>
    <x v="1"/>
  </r>
  <r>
    <x v="12"/>
    <x v="33"/>
    <x v="374"/>
    <x v="59"/>
    <x v="70"/>
    <x v="4"/>
    <x v="1"/>
    <n v="7"/>
    <n v="7"/>
    <n v="14"/>
    <n v="1.1666666666666667"/>
    <x v="1"/>
  </r>
  <r>
    <x v="12"/>
    <x v="33"/>
    <x v="375"/>
    <x v="59"/>
    <x v="0"/>
    <x v="0"/>
    <x v="0"/>
    <n v="527"/>
    <n v="527"/>
    <n v="1054"/>
    <n v="87.833333333333329"/>
    <x v="1"/>
  </r>
  <r>
    <x v="12"/>
    <x v="33"/>
    <x v="376"/>
    <x v="59"/>
    <x v="69"/>
    <x v="4"/>
    <x v="1"/>
    <n v="17"/>
    <n v="17"/>
    <n v="34"/>
    <n v="2.8333333333333335"/>
    <x v="1"/>
  </r>
  <r>
    <x v="12"/>
    <x v="33"/>
    <x v="377"/>
    <x v="59"/>
    <x v="12"/>
    <x v="0"/>
    <x v="0"/>
    <n v="27"/>
    <n v="27"/>
    <n v="54"/>
    <n v="4.5"/>
    <x v="1"/>
  </r>
  <r>
    <x v="12"/>
    <x v="33"/>
    <x v="378"/>
    <x v="59"/>
    <x v="8"/>
    <x v="0"/>
    <x v="0"/>
    <n v="10"/>
    <n v="10"/>
    <n v="20"/>
    <n v="1.6666666666666667"/>
    <x v="1"/>
  </r>
  <r>
    <x v="12"/>
    <x v="33"/>
    <x v="379"/>
    <x v="59"/>
    <x v="18"/>
    <x v="0"/>
    <x v="0"/>
    <n v="94"/>
    <n v="94"/>
    <n v="188"/>
    <n v="15.666666666666666"/>
    <x v="1"/>
  </r>
  <r>
    <x v="12"/>
    <x v="33"/>
    <x v="380"/>
    <x v="59"/>
    <x v="49"/>
    <x v="0"/>
    <x v="0"/>
    <n v="19"/>
    <n v="19"/>
    <n v="38"/>
    <n v="3.1666666666666665"/>
    <x v="1"/>
  </r>
  <r>
    <x v="12"/>
    <x v="33"/>
    <x v="381"/>
    <x v="59"/>
    <x v="48"/>
    <x v="0"/>
    <x v="0"/>
    <n v="12"/>
    <n v="12"/>
    <n v="24"/>
    <n v="2"/>
    <x v="1"/>
  </r>
  <r>
    <x v="12"/>
    <x v="33"/>
    <x v="382"/>
    <x v="59"/>
    <x v="49"/>
    <x v="0"/>
    <x v="0"/>
    <n v="91"/>
    <n v="91"/>
    <n v="182"/>
    <n v="15.166666666666666"/>
    <x v="1"/>
  </r>
  <r>
    <x v="12"/>
    <x v="33"/>
    <x v="382"/>
    <x v="61"/>
    <x v="49"/>
    <x v="0"/>
    <x v="0"/>
    <n v="3"/>
    <n v="3"/>
    <n v="6"/>
    <n v="0.5"/>
    <x v="1"/>
  </r>
  <r>
    <x v="12"/>
    <x v="33"/>
    <x v="383"/>
    <x v="59"/>
    <x v="19"/>
    <x v="0"/>
    <x v="0"/>
    <n v="63"/>
    <n v="63"/>
    <n v="126"/>
    <n v="10.5"/>
    <x v="1"/>
  </r>
  <r>
    <x v="12"/>
    <x v="34"/>
    <x v="384"/>
    <x v="59"/>
    <x v="49"/>
    <x v="0"/>
    <x v="0"/>
    <n v="108"/>
    <n v="108"/>
    <n v="216"/>
    <n v="18"/>
    <x v="1"/>
  </r>
  <r>
    <x v="12"/>
    <x v="34"/>
    <x v="385"/>
    <x v="59"/>
    <x v="80"/>
    <x v="4"/>
    <x v="1"/>
    <n v="26"/>
    <n v="26"/>
    <n v="52"/>
    <n v="4.333333333333333"/>
    <x v="1"/>
  </r>
  <r>
    <x v="12"/>
    <x v="34"/>
    <x v="386"/>
    <x v="59"/>
    <x v="39"/>
    <x v="4"/>
    <x v="1"/>
    <n v="10"/>
    <n v="10"/>
    <n v="20"/>
    <n v="1.6666666666666667"/>
    <x v="1"/>
  </r>
  <r>
    <x v="12"/>
    <x v="34"/>
    <x v="387"/>
    <x v="59"/>
    <x v="72"/>
    <x v="4"/>
    <x v="1"/>
    <n v="15"/>
    <n v="15"/>
    <n v="30"/>
    <n v="2.5"/>
    <x v="1"/>
  </r>
  <r>
    <x v="12"/>
    <x v="34"/>
    <x v="388"/>
    <x v="59"/>
    <x v="28"/>
    <x v="4"/>
    <x v="1"/>
    <n v="4"/>
    <n v="4"/>
    <n v="8"/>
    <n v="0.66666666666666663"/>
    <x v="1"/>
  </r>
  <r>
    <x v="12"/>
    <x v="34"/>
    <x v="389"/>
    <x v="59"/>
    <x v="8"/>
    <x v="0"/>
    <x v="0"/>
    <n v="14"/>
    <n v="14"/>
    <n v="28"/>
    <n v="2.3333333333333335"/>
    <x v="1"/>
  </r>
  <r>
    <x v="12"/>
    <x v="34"/>
    <x v="390"/>
    <x v="59"/>
    <x v="32"/>
    <x v="4"/>
    <x v="1"/>
    <n v="24"/>
    <n v="24"/>
    <n v="48"/>
    <n v="4"/>
    <x v="1"/>
  </r>
  <r>
    <x v="12"/>
    <x v="34"/>
    <x v="391"/>
    <x v="59"/>
    <x v="95"/>
    <x v="4"/>
    <x v="1"/>
    <n v="20"/>
    <n v="20"/>
    <n v="40"/>
    <n v="3.3333333333333335"/>
    <x v="1"/>
  </r>
  <r>
    <x v="12"/>
    <x v="35"/>
    <x v="392"/>
    <x v="62"/>
    <x v="45"/>
    <x v="0"/>
    <x v="0"/>
    <n v="12"/>
    <n v="12"/>
    <n v="24"/>
    <n v="2"/>
    <x v="1"/>
  </r>
  <r>
    <x v="12"/>
    <x v="35"/>
    <x v="393"/>
    <x v="59"/>
    <x v="0"/>
    <x v="0"/>
    <x v="0"/>
    <n v="20"/>
    <n v="20"/>
    <n v="40"/>
    <n v="3.3333333333333335"/>
    <x v="1"/>
  </r>
  <r>
    <x v="12"/>
    <x v="35"/>
    <x v="393"/>
    <x v="62"/>
    <x v="0"/>
    <x v="0"/>
    <x v="0"/>
    <n v="464"/>
    <n v="464"/>
    <n v="928"/>
    <n v="77.333333333333329"/>
    <x v="1"/>
  </r>
  <r>
    <x v="12"/>
    <x v="35"/>
    <x v="393"/>
    <x v="61"/>
    <x v="0"/>
    <x v="0"/>
    <x v="0"/>
    <n v="12"/>
    <n v="12"/>
    <n v="24"/>
    <n v="2"/>
    <x v="1"/>
  </r>
  <r>
    <x v="12"/>
    <x v="35"/>
    <x v="393"/>
    <x v="5"/>
    <x v="0"/>
    <x v="0"/>
    <x v="0"/>
    <n v="4"/>
    <n v="4"/>
    <n v="8"/>
    <n v="0.66666666666666663"/>
    <x v="1"/>
  </r>
  <r>
    <x v="12"/>
    <x v="35"/>
    <x v="394"/>
    <x v="62"/>
    <x v="51"/>
    <x v="0"/>
    <x v="0"/>
    <n v="12"/>
    <n v="12"/>
    <n v="24"/>
    <n v="2"/>
    <x v="1"/>
  </r>
  <r>
    <x v="12"/>
    <x v="35"/>
    <x v="395"/>
    <x v="62"/>
    <x v="18"/>
    <x v="0"/>
    <x v="0"/>
    <n v="6"/>
    <n v="6"/>
    <n v="12"/>
    <n v="1"/>
    <x v="1"/>
  </r>
  <r>
    <x v="12"/>
    <x v="35"/>
    <x v="396"/>
    <x v="59"/>
    <x v="76"/>
    <x v="0"/>
    <x v="0"/>
    <n v="3"/>
    <n v="3"/>
    <n v="6"/>
    <n v="0.5"/>
    <x v="1"/>
  </r>
  <r>
    <x v="12"/>
    <x v="35"/>
    <x v="396"/>
    <x v="62"/>
    <x v="76"/>
    <x v="0"/>
    <x v="0"/>
    <n v="19"/>
    <n v="19"/>
    <n v="38"/>
    <n v="3.1666666666666665"/>
    <x v="1"/>
  </r>
  <r>
    <x v="12"/>
    <x v="35"/>
    <x v="397"/>
    <x v="62"/>
    <x v="13"/>
    <x v="0"/>
    <x v="0"/>
    <n v="21"/>
    <n v="21"/>
    <n v="42"/>
    <n v="3.5"/>
    <x v="1"/>
  </r>
  <r>
    <x v="12"/>
    <x v="35"/>
    <x v="398"/>
    <x v="62"/>
    <x v="17"/>
    <x v="0"/>
    <x v="0"/>
    <n v="8"/>
    <n v="8"/>
    <n v="16"/>
    <n v="1.3333333333333333"/>
    <x v="1"/>
  </r>
  <r>
    <x v="12"/>
    <x v="35"/>
    <x v="399"/>
    <x v="62"/>
    <x v="51"/>
    <x v="0"/>
    <x v="0"/>
    <n v="9"/>
    <n v="9"/>
    <n v="18"/>
    <n v="1.5"/>
    <x v="1"/>
  </r>
  <r>
    <x v="12"/>
    <x v="35"/>
    <x v="400"/>
    <x v="62"/>
    <x v="70"/>
    <x v="4"/>
    <x v="1"/>
    <n v="4"/>
    <n v="4"/>
    <n v="8"/>
    <n v="0.66666666666666663"/>
    <x v="1"/>
  </r>
  <r>
    <x v="12"/>
    <x v="35"/>
    <x v="401"/>
    <x v="62"/>
    <x v="48"/>
    <x v="0"/>
    <x v="0"/>
    <n v="7"/>
    <n v="7"/>
    <n v="14"/>
    <n v="1.1666666666666667"/>
    <x v="1"/>
  </r>
  <r>
    <x v="12"/>
    <x v="36"/>
    <x v="402"/>
    <x v="59"/>
    <x v="82"/>
    <x v="4"/>
    <x v="1"/>
    <n v="13"/>
    <n v="13"/>
    <n v="26"/>
    <n v="2.1666666666666665"/>
    <x v="1"/>
  </r>
  <r>
    <x v="12"/>
    <x v="36"/>
    <x v="402"/>
    <x v="62"/>
    <x v="82"/>
    <x v="4"/>
    <x v="1"/>
    <n v="13"/>
    <n v="13"/>
    <n v="26"/>
    <n v="2.1666666666666665"/>
    <x v="1"/>
  </r>
  <r>
    <x v="12"/>
    <x v="36"/>
    <x v="403"/>
    <x v="59"/>
    <x v="70"/>
    <x v="4"/>
    <x v="1"/>
    <n v="17"/>
    <n v="17"/>
    <n v="34"/>
    <n v="2.8333333333333335"/>
    <x v="1"/>
  </r>
  <r>
    <x v="12"/>
    <x v="36"/>
    <x v="403"/>
    <x v="62"/>
    <x v="70"/>
    <x v="4"/>
    <x v="1"/>
    <n v="16"/>
    <n v="16"/>
    <n v="32"/>
    <n v="2.6666666666666665"/>
    <x v="1"/>
  </r>
  <r>
    <x v="12"/>
    <x v="36"/>
    <x v="403"/>
    <x v="61"/>
    <x v="70"/>
    <x v="4"/>
    <x v="1"/>
    <n v="8"/>
    <n v="8"/>
    <n v="16"/>
    <n v="1.3333333333333333"/>
    <x v="1"/>
  </r>
  <r>
    <x v="12"/>
    <x v="36"/>
    <x v="404"/>
    <x v="59"/>
    <x v="53"/>
    <x v="4"/>
    <x v="1"/>
    <n v="4"/>
    <n v="4"/>
    <n v="8"/>
    <n v="0.66666666666666663"/>
    <x v="1"/>
  </r>
  <r>
    <x v="12"/>
    <x v="36"/>
    <x v="404"/>
    <x v="62"/>
    <x v="53"/>
    <x v="4"/>
    <x v="1"/>
    <n v="6"/>
    <n v="6"/>
    <n v="12"/>
    <n v="1"/>
    <x v="1"/>
  </r>
  <r>
    <x v="12"/>
    <x v="36"/>
    <x v="405"/>
    <x v="59"/>
    <x v="67"/>
    <x v="4"/>
    <x v="1"/>
    <n v="16"/>
    <n v="16"/>
    <n v="32"/>
    <n v="2.6666666666666665"/>
    <x v="1"/>
  </r>
  <r>
    <x v="12"/>
    <x v="36"/>
    <x v="405"/>
    <x v="62"/>
    <x v="67"/>
    <x v="4"/>
    <x v="1"/>
    <n v="20"/>
    <n v="20"/>
    <n v="40"/>
    <n v="3.3333333333333335"/>
    <x v="1"/>
  </r>
  <r>
    <x v="12"/>
    <x v="36"/>
    <x v="405"/>
    <x v="61"/>
    <x v="67"/>
    <x v="4"/>
    <x v="1"/>
    <n v="5"/>
    <n v="5"/>
    <n v="10"/>
    <n v="0.83333333333333337"/>
    <x v="1"/>
  </r>
  <r>
    <x v="12"/>
    <x v="36"/>
    <x v="406"/>
    <x v="59"/>
    <x v="68"/>
    <x v="4"/>
    <x v="1"/>
    <n v="3"/>
    <n v="3"/>
    <n v="6"/>
    <n v="0.5"/>
    <x v="1"/>
  </r>
  <r>
    <x v="12"/>
    <x v="36"/>
    <x v="406"/>
    <x v="62"/>
    <x v="68"/>
    <x v="4"/>
    <x v="1"/>
    <n v="5"/>
    <n v="5"/>
    <n v="10"/>
    <n v="0.83333333333333337"/>
    <x v="1"/>
  </r>
  <r>
    <x v="12"/>
    <x v="36"/>
    <x v="407"/>
    <x v="59"/>
    <x v="32"/>
    <x v="4"/>
    <x v="1"/>
    <n v="39"/>
    <n v="39"/>
    <n v="78"/>
    <n v="6.5"/>
    <x v="1"/>
  </r>
  <r>
    <x v="12"/>
    <x v="36"/>
    <x v="407"/>
    <x v="62"/>
    <x v="32"/>
    <x v="4"/>
    <x v="1"/>
    <n v="48"/>
    <n v="48"/>
    <n v="96"/>
    <n v="8"/>
    <x v="1"/>
  </r>
  <r>
    <x v="12"/>
    <x v="36"/>
    <x v="407"/>
    <x v="61"/>
    <x v="32"/>
    <x v="4"/>
    <x v="1"/>
    <n v="10"/>
    <n v="10"/>
    <n v="20"/>
    <n v="1.6666666666666667"/>
    <x v="1"/>
  </r>
  <r>
    <x v="12"/>
    <x v="37"/>
    <x v="408"/>
    <x v="59"/>
    <x v="151"/>
    <x v="4"/>
    <x v="1"/>
    <n v="4"/>
    <n v="4"/>
    <n v="8"/>
    <n v="0.66666666666666663"/>
    <x v="1"/>
  </r>
  <r>
    <x v="12"/>
    <x v="37"/>
    <x v="408"/>
    <x v="62"/>
    <x v="151"/>
    <x v="4"/>
    <x v="1"/>
    <n v="6"/>
    <n v="6"/>
    <n v="12"/>
    <n v="1"/>
    <x v="1"/>
  </r>
  <r>
    <x v="12"/>
    <x v="37"/>
    <x v="409"/>
    <x v="59"/>
    <x v="33"/>
    <x v="4"/>
    <x v="1"/>
    <n v="4"/>
    <n v="4"/>
    <n v="8"/>
    <n v="0.66666666666666663"/>
    <x v="1"/>
  </r>
  <r>
    <x v="12"/>
    <x v="37"/>
    <x v="409"/>
    <x v="62"/>
    <x v="33"/>
    <x v="4"/>
    <x v="1"/>
    <n v="5"/>
    <n v="5"/>
    <n v="10"/>
    <n v="0.83333333333333337"/>
    <x v="1"/>
  </r>
  <r>
    <x v="12"/>
    <x v="37"/>
    <x v="410"/>
    <x v="59"/>
    <x v="78"/>
    <x v="4"/>
    <x v="1"/>
    <n v="8"/>
    <n v="8"/>
    <n v="16"/>
    <n v="1.3333333333333333"/>
    <x v="1"/>
  </r>
  <r>
    <x v="12"/>
    <x v="37"/>
    <x v="410"/>
    <x v="62"/>
    <x v="78"/>
    <x v="4"/>
    <x v="1"/>
    <n v="26"/>
    <n v="26"/>
    <n v="52"/>
    <n v="4.333333333333333"/>
    <x v="1"/>
  </r>
  <r>
    <x v="12"/>
    <x v="37"/>
    <x v="411"/>
    <x v="59"/>
    <x v="99"/>
    <x v="4"/>
    <x v="1"/>
    <n v="18"/>
    <n v="18"/>
    <n v="36"/>
    <n v="3"/>
    <x v="1"/>
  </r>
  <r>
    <x v="12"/>
    <x v="37"/>
    <x v="411"/>
    <x v="62"/>
    <x v="99"/>
    <x v="4"/>
    <x v="1"/>
    <n v="19"/>
    <n v="19"/>
    <n v="38"/>
    <n v="3.1666666666666665"/>
    <x v="1"/>
  </r>
  <r>
    <x v="12"/>
    <x v="37"/>
    <x v="412"/>
    <x v="59"/>
    <x v="70"/>
    <x v="4"/>
    <x v="1"/>
    <n v="22"/>
    <n v="22"/>
    <n v="44"/>
    <n v="3.6666666666666665"/>
    <x v="1"/>
  </r>
  <r>
    <x v="12"/>
    <x v="37"/>
    <x v="412"/>
    <x v="62"/>
    <x v="70"/>
    <x v="4"/>
    <x v="1"/>
    <n v="26"/>
    <n v="26"/>
    <n v="52"/>
    <n v="4.333333333333333"/>
    <x v="1"/>
  </r>
  <r>
    <x v="12"/>
    <x v="37"/>
    <x v="412"/>
    <x v="61"/>
    <x v="70"/>
    <x v="4"/>
    <x v="1"/>
    <n v="4"/>
    <n v="4"/>
    <n v="8"/>
    <n v="0.66666666666666663"/>
    <x v="1"/>
  </r>
  <r>
    <x v="12"/>
    <x v="37"/>
    <x v="413"/>
    <x v="59"/>
    <x v="82"/>
    <x v="4"/>
    <x v="1"/>
    <n v="9"/>
    <n v="9"/>
    <n v="18"/>
    <n v="1.5"/>
    <x v="1"/>
  </r>
  <r>
    <x v="12"/>
    <x v="37"/>
    <x v="413"/>
    <x v="62"/>
    <x v="82"/>
    <x v="4"/>
    <x v="1"/>
    <n v="14"/>
    <n v="14"/>
    <n v="28"/>
    <n v="2.3333333333333335"/>
    <x v="1"/>
  </r>
  <r>
    <x v="12"/>
    <x v="38"/>
    <x v="414"/>
    <x v="61"/>
    <x v="36"/>
    <x v="0"/>
    <x v="0"/>
    <n v="21"/>
    <n v="21"/>
    <n v="42"/>
    <n v="3.5"/>
    <x v="1"/>
  </r>
  <r>
    <x v="12"/>
    <x v="38"/>
    <x v="415"/>
    <x v="61"/>
    <x v="3"/>
    <x v="0"/>
    <x v="0"/>
    <n v="8"/>
    <n v="8"/>
    <n v="16"/>
    <n v="1.3333333333333333"/>
    <x v="1"/>
  </r>
  <r>
    <x v="12"/>
    <x v="38"/>
    <x v="416"/>
    <x v="61"/>
    <x v="67"/>
    <x v="4"/>
    <x v="1"/>
    <n v="42"/>
    <n v="42"/>
    <n v="84"/>
    <n v="7"/>
    <x v="1"/>
  </r>
  <r>
    <x v="12"/>
    <x v="38"/>
    <x v="417"/>
    <x v="59"/>
    <x v="35"/>
    <x v="4"/>
    <x v="1"/>
    <n v="9"/>
    <n v="9"/>
    <n v="18"/>
    <n v="1.5"/>
    <x v="1"/>
  </r>
  <r>
    <x v="12"/>
    <x v="38"/>
    <x v="417"/>
    <x v="61"/>
    <x v="35"/>
    <x v="4"/>
    <x v="1"/>
    <n v="68"/>
    <n v="68"/>
    <n v="136"/>
    <n v="11.333333333333334"/>
    <x v="1"/>
  </r>
  <r>
    <x v="12"/>
    <x v="38"/>
    <x v="418"/>
    <x v="59"/>
    <x v="40"/>
    <x v="4"/>
    <x v="1"/>
    <n v="13"/>
    <n v="13"/>
    <n v="26"/>
    <n v="2.1666666666666665"/>
    <x v="1"/>
  </r>
  <r>
    <x v="12"/>
    <x v="38"/>
    <x v="418"/>
    <x v="61"/>
    <x v="40"/>
    <x v="4"/>
    <x v="1"/>
    <n v="38"/>
    <n v="38"/>
    <n v="76"/>
    <n v="6.333333333333333"/>
    <x v="1"/>
  </r>
  <r>
    <x v="12"/>
    <x v="38"/>
    <x v="419"/>
    <x v="59"/>
    <x v="53"/>
    <x v="4"/>
    <x v="1"/>
    <n v="5"/>
    <n v="5"/>
    <n v="10"/>
    <n v="0.83333333333333337"/>
    <x v="1"/>
  </r>
  <r>
    <x v="12"/>
    <x v="38"/>
    <x v="419"/>
    <x v="61"/>
    <x v="53"/>
    <x v="4"/>
    <x v="1"/>
    <n v="29"/>
    <n v="29"/>
    <n v="58"/>
    <n v="4.833333333333333"/>
    <x v="1"/>
  </r>
  <r>
    <x v="12"/>
    <x v="38"/>
    <x v="420"/>
    <x v="61"/>
    <x v="36"/>
    <x v="0"/>
    <x v="0"/>
    <n v="43"/>
    <n v="43"/>
    <n v="86"/>
    <n v="7.166666666666667"/>
    <x v="1"/>
  </r>
  <r>
    <x v="12"/>
    <x v="38"/>
    <x v="421"/>
    <x v="61"/>
    <x v="9"/>
    <x v="0"/>
    <x v="0"/>
    <n v="18"/>
    <n v="18"/>
    <n v="36"/>
    <n v="3"/>
    <x v="1"/>
  </r>
  <r>
    <x v="12"/>
    <x v="38"/>
    <x v="422"/>
    <x v="59"/>
    <x v="66"/>
    <x v="0"/>
    <x v="0"/>
    <n v="19"/>
    <n v="19"/>
    <n v="38"/>
    <n v="3.1666666666666665"/>
    <x v="1"/>
  </r>
  <r>
    <x v="12"/>
    <x v="38"/>
    <x v="422"/>
    <x v="61"/>
    <x v="66"/>
    <x v="0"/>
    <x v="0"/>
    <n v="104"/>
    <n v="104"/>
    <n v="208"/>
    <n v="17.333333333333332"/>
    <x v="1"/>
  </r>
  <r>
    <x v="12"/>
    <x v="39"/>
    <x v="423"/>
    <x v="61"/>
    <x v="1"/>
    <x v="0"/>
    <x v="0"/>
    <n v="30"/>
    <n v="30"/>
    <n v="60"/>
    <n v="5"/>
    <x v="1"/>
  </r>
  <r>
    <x v="12"/>
    <x v="39"/>
    <x v="424"/>
    <x v="61"/>
    <x v="41"/>
    <x v="4"/>
    <x v="1"/>
    <n v="7"/>
    <n v="7"/>
    <n v="14"/>
    <n v="1.1666666666666667"/>
    <x v="1"/>
  </r>
  <r>
    <x v="12"/>
    <x v="39"/>
    <x v="425"/>
    <x v="61"/>
    <x v="1"/>
    <x v="0"/>
    <x v="0"/>
    <n v="41"/>
    <n v="41"/>
    <n v="82"/>
    <n v="6.833333333333333"/>
    <x v="1"/>
  </r>
  <r>
    <x v="12"/>
    <x v="39"/>
    <x v="426"/>
    <x v="61"/>
    <x v="50"/>
    <x v="4"/>
    <x v="1"/>
    <n v="16"/>
    <n v="16"/>
    <n v="32"/>
    <n v="2.6666666666666665"/>
    <x v="1"/>
  </r>
  <r>
    <x v="12"/>
    <x v="39"/>
    <x v="427"/>
    <x v="59"/>
    <x v="0"/>
    <x v="0"/>
    <x v="0"/>
    <n v="13"/>
    <n v="13"/>
    <n v="26"/>
    <n v="2.1666666666666665"/>
    <x v="1"/>
  </r>
  <r>
    <x v="12"/>
    <x v="39"/>
    <x v="427"/>
    <x v="61"/>
    <x v="0"/>
    <x v="0"/>
    <x v="0"/>
    <n v="795"/>
    <n v="795"/>
    <n v="1590"/>
    <n v="132.5"/>
    <x v="1"/>
  </r>
  <r>
    <x v="12"/>
    <x v="39"/>
    <x v="428"/>
    <x v="61"/>
    <x v="82"/>
    <x v="4"/>
    <x v="1"/>
    <n v="30"/>
    <n v="30"/>
    <n v="60"/>
    <n v="5"/>
    <x v="1"/>
  </r>
  <r>
    <x v="12"/>
    <x v="39"/>
    <x v="429"/>
    <x v="61"/>
    <x v="70"/>
    <x v="4"/>
    <x v="1"/>
    <n v="21"/>
    <n v="21"/>
    <n v="42"/>
    <n v="3.5"/>
    <x v="1"/>
  </r>
  <r>
    <x v="12"/>
    <x v="39"/>
    <x v="430"/>
    <x v="61"/>
    <x v="31"/>
    <x v="0"/>
    <x v="0"/>
    <n v="19"/>
    <n v="19"/>
    <n v="38"/>
    <n v="3.1666666666666665"/>
    <x v="1"/>
  </r>
  <r>
    <x v="12"/>
    <x v="39"/>
    <x v="431"/>
    <x v="61"/>
    <x v="19"/>
    <x v="0"/>
    <x v="0"/>
    <n v="16"/>
    <n v="16"/>
    <n v="32"/>
    <n v="2.6666666666666665"/>
    <x v="1"/>
  </r>
  <r>
    <x v="12"/>
    <x v="39"/>
    <x v="432"/>
    <x v="61"/>
    <x v="55"/>
    <x v="0"/>
    <x v="0"/>
    <n v="46"/>
    <n v="46"/>
    <n v="92"/>
    <n v="7.666666666666667"/>
    <x v="1"/>
  </r>
  <r>
    <x v="12"/>
    <x v="40"/>
    <x v="433"/>
    <x v="61"/>
    <x v="41"/>
    <x v="4"/>
    <x v="1"/>
    <n v="35"/>
    <n v="35"/>
    <n v="70"/>
    <n v="5.833333333333333"/>
    <x v="1"/>
  </r>
  <r>
    <x v="12"/>
    <x v="40"/>
    <x v="434"/>
    <x v="61"/>
    <x v="22"/>
    <x v="0"/>
    <x v="0"/>
    <n v="85"/>
    <n v="85"/>
    <n v="170"/>
    <n v="14.166666666666666"/>
    <x v="1"/>
  </r>
  <r>
    <x v="12"/>
    <x v="40"/>
    <x v="435"/>
    <x v="61"/>
    <x v="48"/>
    <x v="0"/>
    <x v="0"/>
    <n v="43"/>
    <n v="43"/>
    <n v="86"/>
    <n v="7.166666666666667"/>
    <x v="1"/>
  </r>
  <r>
    <x v="12"/>
    <x v="40"/>
    <x v="436"/>
    <x v="61"/>
    <x v="78"/>
    <x v="4"/>
    <x v="1"/>
    <n v="28"/>
    <n v="28"/>
    <n v="56"/>
    <n v="4.666666666666667"/>
    <x v="1"/>
  </r>
  <r>
    <x v="12"/>
    <x v="40"/>
    <x v="437"/>
    <x v="61"/>
    <x v="40"/>
    <x v="4"/>
    <x v="1"/>
    <n v="6"/>
    <n v="6"/>
    <n v="12"/>
    <n v="1"/>
    <x v="1"/>
  </r>
  <r>
    <x v="12"/>
    <x v="40"/>
    <x v="635"/>
    <x v="61"/>
    <x v="49"/>
    <x v="0"/>
    <x v="0"/>
    <n v="8"/>
    <n v="8"/>
    <n v="16"/>
    <n v="1.3333333333333333"/>
    <x v="1"/>
  </r>
  <r>
    <x v="12"/>
    <x v="40"/>
    <x v="438"/>
    <x v="61"/>
    <x v="163"/>
    <x v="4"/>
    <x v="1"/>
    <n v="5"/>
    <n v="5"/>
    <n v="10"/>
    <n v="0.83333333333333337"/>
    <x v="1"/>
  </r>
  <r>
    <x v="13"/>
    <x v="41"/>
    <x v="439"/>
    <x v="70"/>
    <x v="2"/>
    <x v="0"/>
    <x v="0"/>
    <n v="110"/>
    <n v="110"/>
    <n v="220"/>
    <n v="18.333333333333332"/>
    <x v="1"/>
  </r>
  <r>
    <x v="13"/>
    <x v="41"/>
    <x v="439"/>
    <x v="74"/>
    <x v="2"/>
    <x v="0"/>
    <x v="0"/>
    <n v="4"/>
    <n v="4"/>
    <n v="8"/>
    <n v="0.66666666666666663"/>
    <x v="1"/>
  </r>
  <r>
    <x v="13"/>
    <x v="41"/>
    <x v="440"/>
    <x v="70"/>
    <x v="19"/>
    <x v="0"/>
    <x v="0"/>
    <n v="25"/>
    <n v="25"/>
    <n v="50"/>
    <n v="4.166666666666667"/>
    <x v="1"/>
  </r>
  <r>
    <x v="13"/>
    <x v="41"/>
    <x v="441"/>
    <x v="59"/>
    <x v="19"/>
    <x v="0"/>
    <x v="0"/>
    <n v="11"/>
    <n v="11"/>
    <n v="22"/>
    <n v="1.8333333333333333"/>
    <x v="1"/>
  </r>
  <r>
    <x v="13"/>
    <x v="41"/>
    <x v="441"/>
    <x v="17"/>
    <x v="19"/>
    <x v="0"/>
    <x v="0"/>
    <n v="27"/>
    <n v="27"/>
    <n v="54"/>
    <n v="4.5"/>
    <x v="1"/>
  </r>
  <r>
    <x v="13"/>
    <x v="41"/>
    <x v="441"/>
    <x v="70"/>
    <x v="19"/>
    <x v="0"/>
    <x v="0"/>
    <n v="49"/>
    <n v="49"/>
    <n v="98"/>
    <n v="8.1666666666666661"/>
    <x v="1"/>
  </r>
  <r>
    <x v="13"/>
    <x v="41"/>
    <x v="441"/>
    <x v="74"/>
    <x v="19"/>
    <x v="0"/>
    <x v="0"/>
    <n v="11"/>
    <n v="11"/>
    <n v="22"/>
    <n v="1.8333333333333333"/>
    <x v="1"/>
  </r>
  <r>
    <x v="13"/>
    <x v="41"/>
    <x v="442"/>
    <x v="59"/>
    <x v="56"/>
    <x v="4"/>
    <x v="1"/>
    <n v="16"/>
    <n v="16"/>
    <n v="32"/>
    <n v="2.6666666666666665"/>
    <x v="1"/>
  </r>
  <r>
    <x v="13"/>
    <x v="41"/>
    <x v="442"/>
    <x v="42"/>
    <x v="56"/>
    <x v="4"/>
    <x v="1"/>
    <n v="56"/>
    <n v="56"/>
    <n v="112"/>
    <n v="9.3333333333333339"/>
    <x v="1"/>
  </r>
  <r>
    <x v="13"/>
    <x v="41"/>
    <x v="442"/>
    <x v="70"/>
    <x v="56"/>
    <x v="4"/>
    <x v="1"/>
    <n v="22"/>
    <n v="22"/>
    <n v="44"/>
    <n v="3.6666666666666665"/>
    <x v="1"/>
  </r>
  <r>
    <x v="13"/>
    <x v="41"/>
    <x v="442"/>
    <x v="61"/>
    <x v="56"/>
    <x v="4"/>
    <x v="1"/>
    <n v="7"/>
    <n v="7"/>
    <n v="14"/>
    <n v="1.1666666666666667"/>
    <x v="1"/>
  </r>
  <r>
    <x v="13"/>
    <x v="42"/>
    <x v="444"/>
    <x v="70"/>
    <x v="57"/>
    <x v="0"/>
    <x v="0"/>
    <n v="23"/>
    <n v="23"/>
    <n v="46"/>
    <n v="3.8333333333333335"/>
    <x v="1"/>
  </r>
  <r>
    <x v="13"/>
    <x v="42"/>
    <x v="445"/>
    <x v="70"/>
    <x v="51"/>
    <x v="0"/>
    <x v="0"/>
    <n v="17"/>
    <n v="17"/>
    <n v="34"/>
    <n v="2.8333333333333335"/>
    <x v="1"/>
  </r>
  <r>
    <x v="13"/>
    <x v="42"/>
    <x v="446"/>
    <x v="70"/>
    <x v="76"/>
    <x v="0"/>
    <x v="0"/>
    <n v="22"/>
    <n v="22"/>
    <n v="44"/>
    <n v="3.6666666666666665"/>
    <x v="1"/>
  </r>
  <r>
    <x v="13"/>
    <x v="42"/>
    <x v="447"/>
    <x v="59"/>
    <x v="0"/>
    <x v="0"/>
    <x v="0"/>
    <n v="7"/>
    <n v="7"/>
    <n v="14"/>
    <n v="1.1666666666666667"/>
    <x v="1"/>
  </r>
  <r>
    <x v="13"/>
    <x v="42"/>
    <x v="447"/>
    <x v="17"/>
    <x v="0"/>
    <x v="0"/>
    <x v="0"/>
    <n v="18"/>
    <n v="18"/>
    <n v="36"/>
    <n v="3"/>
    <x v="1"/>
  </r>
  <r>
    <x v="13"/>
    <x v="42"/>
    <x v="447"/>
    <x v="70"/>
    <x v="0"/>
    <x v="0"/>
    <x v="0"/>
    <n v="340"/>
    <n v="340"/>
    <n v="680"/>
    <n v="56.666666666666664"/>
    <x v="1"/>
  </r>
  <r>
    <x v="13"/>
    <x v="42"/>
    <x v="447"/>
    <x v="74"/>
    <x v="0"/>
    <x v="0"/>
    <x v="0"/>
    <n v="11"/>
    <n v="11"/>
    <n v="22"/>
    <n v="1.8333333333333333"/>
    <x v="1"/>
  </r>
  <r>
    <x v="13"/>
    <x v="43"/>
    <x v="448"/>
    <x v="74"/>
    <x v="54"/>
    <x v="0"/>
    <x v="0"/>
    <n v="8"/>
    <n v="8"/>
    <n v="16"/>
    <n v="1.3333333333333333"/>
    <x v="1"/>
  </r>
  <r>
    <x v="13"/>
    <x v="43"/>
    <x v="449"/>
    <x v="74"/>
    <x v="9"/>
    <x v="0"/>
    <x v="0"/>
    <n v="54"/>
    <n v="54"/>
    <n v="108"/>
    <n v="9"/>
    <x v="1"/>
  </r>
  <r>
    <x v="13"/>
    <x v="43"/>
    <x v="450"/>
    <x v="74"/>
    <x v="54"/>
    <x v="0"/>
    <x v="0"/>
    <n v="20"/>
    <n v="20"/>
    <n v="40"/>
    <n v="3.3333333333333335"/>
    <x v="1"/>
  </r>
  <r>
    <x v="13"/>
    <x v="43"/>
    <x v="451"/>
    <x v="74"/>
    <x v="68"/>
    <x v="4"/>
    <x v="1"/>
    <n v="16"/>
    <n v="16"/>
    <n v="32"/>
    <n v="2.6666666666666665"/>
    <x v="1"/>
  </r>
  <r>
    <x v="13"/>
    <x v="43"/>
    <x v="452"/>
    <x v="17"/>
    <x v="0"/>
    <x v="0"/>
    <x v="0"/>
    <n v="3"/>
    <n v="3"/>
    <n v="6"/>
    <n v="0.5"/>
    <x v="1"/>
  </r>
  <r>
    <x v="13"/>
    <x v="43"/>
    <x v="452"/>
    <x v="74"/>
    <x v="0"/>
    <x v="0"/>
    <x v="0"/>
    <n v="562"/>
    <n v="562"/>
    <n v="1124"/>
    <n v="93.666666666666671"/>
    <x v="1"/>
  </r>
  <r>
    <x v="13"/>
    <x v="43"/>
    <x v="453"/>
    <x v="74"/>
    <x v="23"/>
    <x v="0"/>
    <x v="0"/>
    <n v="6"/>
    <n v="6"/>
    <n v="12"/>
    <n v="1"/>
    <x v="1"/>
  </r>
  <r>
    <x v="13"/>
    <x v="43"/>
    <x v="454"/>
    <x v="74"/>
    <x v="58"/>
    <x v="0"/>
    <x v="0"/>
    <n v="31"/>
    <n v="31"/>
    <n v="62"/>
    <n v="5.166666666666667"/>
    <x v="1"/>
  </r>
  <r>
    <x v="13"/>
    <x v="43"/>
    <x v="455"/>
    <x v="74"/>
    <x v="27"/>
    <x v="0"/>
    <x v="0"/>
    <n v="12"/>
    <n v="12"/>
    <n v="24"/>
    <n v="2"/>
    <x v="1"/>
  </r>
  <r>
    <x v="13"/>
    <x v="43"/>
    <x v="456"/>
    <x v="74"/>
    <x v="34"/>
    <x v="4"/>
    <x v="1"/>
    <n v="5"/>
    <n v="5"/>
    <n v="10"/>
    <n v="0.83333333333333337"/>
    <x v="1"/>
  </r>
  <r>
    <x v="13"/>
    <x v="43"/>
    <x v="457"/>
    <x v="74"/>
    <x v="6"/>
    <x v="0"/>
    <x v="0"/>
    <n v="66"/>
    <n v="66"/>
    <n v="132"/>
    <n v="11"/>
    <x v="1"/>
  </r>
  <r>
    <x v="13"/>
    <x v="44"/>
    <x v="636"/>
    <x v="74"/>
    <x v="50"/>
    <x v="4"/>
    <x v="1"/>
    <n v="3"/>
    <n v="3"/>
    <n v="6"/>
    <n v="0.5"/>
    <x v="1"/>
  </r>
  <r>
    <x v="13"/>
    <x v="44"/>
    <x v="458"/>
    <x v="74"/>
    <x v="22"/>
    <x v="0"/>
    <x v="0"/>
    <n v="16"/>
    <n v="16"/>
    <n v="32"/>
    <n v="2.6666666666666665"/>
    <x v="1"/>
  </r>
  <r>
    <x v="13"/>
    <x v="44"/>
    <x v="459"/>
    <x v="74"/>
    <x v="39"/>
    <x v="4"/>
    <x v="1"/>
    <n v="4"/>
    <n v="4"/>
    <n v="8"/>
    <n v="0.66666666666666663"/>
    <x v="1"/>
  </r>
  <r>
    <x v="13"/>
    <x v="44"/>
    <x v="460"/>
    <x v="74"/>
    <x v="51"/>
    <x v="0"/>
    <x v="0"/>
    <n v="209"/>
    <n v="209"/>
    <n v="418"/>
    <n v="34.833333333333336"/>
    <x v="1"/>
  </r>
  <r>
    <x v="13"/>
    <x v="44"/>
    <x v="461"/>
    <x v="74"/>
    <x v="76"/>
    <x v="0"/>
    <x v="0"/>
    <n v="14"/>
    <n v="14"/>
    <n v="28"/>
    <n v="2.3333333333333335"/>
    <x v="1"/>
  </r>
  <r>
    <x v="14"/>
    <x v="45"/>
    <x v="462"/>
    <x v="59"/>
    <x v="4"/>
    <x v="0"/>
    <x v="0"/>
    <n v="6"/>
    <n v="6"/>
    <n v="12"/>
    <n v="1"/>
    <x v="1"/>
  </r>
  <r>
    <x v="14"/>
    <x v="45"/>
    <x v="462"/>
    <x v="18"/>
    <x v="4"/>
    <x v="0"/>
    <x v="0"/>
    <n v="16"/>
    <n v="16"/>
    <n v="32"/>
    <n v="2.6666666666666665"/>
    <x v="1"/>
  </r>
  <r>
    <x v="14"/>
    <x v="45"/>
    <x v="462"/>
    <x v="17"/>
    <x v="4"/>
    <x v="0"/>
    <x v="0"/>
    <n v="185"/>
    <n v="185"/>
    <n v="370"/>
    <n v="30.833333333333332"/>
    <x v="1"/>
  </r>
  <r>
    <x v="14"/>
    <x v="45"/>
    <x v="462"/>
    <x v="8"/>
    <x v="4"/>
    <x v="0"/>
    <x v="0"/>
    <n v="8"/>
    <n v="8"/>
    <n v="16"/>
    <n v="1.3333333333333333"/>
    <x v="1"/>
  </r>
  <r>
    <x v="14"/>
    <x v="45"/>
    <x v="462"/>
    <x v="5"/>
    <x v="4"/>
    <x v="0"/>
    <x v="0"/>
    <n v="7"/>
    <n v="7"/>
    <n v="14"/>
    <n v="1.1666666666666667"/>
    <x v="1"/>
  </r>
  <r>
    <x v="14"/>
    <x v="45"/>
    <x v="463"/>
    <x v="17"/>
    <x v="8"/>
    <x v="0"/>
    <x v="0"/>
    <n v="29"/>
    <n v="29"/>
    <n v="58"/>
    <n v="4.833333333333333"/>
    <x v="1"/>
  </r>
  <r>
    <x v="14"/>
    <x v="45"/>
    <x v="464"/>
    <x v="17"/>
    <x v="0"/>
    <x v="0"/>
    <x v="0"/>
    <n v="839"/>
    <n v="839"/>
    <n v="1678"/>
    <n v="139.83333333333334"/>
    <x v="1"/>
  </r>
  <r>
    <x v="14"/>
    <x v="45"/>
    <x v="465"/>
    <x v="17"/>
    <x v="42"/>
    <x v="0"/>
    <x v="0"/>
    <n v="36"/>
    <n v="36"/>
    <n v="72"/>
    <n v="6"/>
    <x v="1"/>
  </r>
  <r>
    <x v="14"/>
    <x v="45"/>
    <x v="466"/>
    <x v="17"/>
    <x v="13"/>
    <x v="0"/>
    <x v="0"/>
    <n v="12"/>
    <n v="12"/>
    <n v="24"/>
    <n v="2"/>
    <x v="1"/>
  </r>
  <r>
    <x v="14"/>
    <x v="45"/>
    <x v="467"/>
    <x v="18"/>
    <x v="12"/>
    <x v="0"/>
    <x v="0"/>
    <n v="15"/>
    <n v="15"/>
    <n v="30"/>
    <n v="2.5"/>
    <x v="1"/>
  </r>
  <r>
    <x v="14"/>
    <x v="45"/>
    <x v="467"/>
    <x v="17"/>
    <x v="12"/>
    <x v="0"/>
    <x v="0"/>
    <n v="154"/>
    <n v="154"/>
    <n v="308"/>
    <n v="25.666666666666668"/>
    <x v="1"/>
  </r>
  <r>
    <x v="14"/>
    <x v="45"/>
    <x v="467"/>
    <x v="5"/>
    <x v="12"/>
    <x v="0"/>
    <x v="0"/>
    <n v="6"/>
    <n v="6"/>
    <n v="12"/>
    <n v="1"/>
    <x v="1"/>
  </r>
  <r>
    <x v="14"/>
    <x v="45"/>
    <x v="468"/>
    <x v="18"/>
    <x v="74"/>
    <x v="0"/>
    <x v="0"/>
    <n v="10"/>
    <n v="10"/>
    <n v="20"/>
    <n v="1.6666666666666667"/>
    <x v="1"/>
  </r>
  <r>
    <x v="14"/>
    <x v="45"/>
    <x v="468"/>
    <x v="17"/>
    <x v="74"/>
    <x v="0"/>
    <x v="0"/>
    <n v="154"/>
    <n v="154"/>
    <n v="308"/>
    <n v="25.666666666666668"/>
    <x v="1"/>
  </r>
  <r>
    <x v="14"/>
    <x v="45"/>
    <x v="468"/>
    <x v="8"/>
    <x v="74"/>
    <x v="0"/>
    <x v="0"/>
    <n v="24"/>
    <n v="24"/>
    <n v="48"/>
    <n v="4"/>
    <x v="1"/>
  </r>
  <r>
    <x v="14"/>
    <x v="45"/>
    <x v="469"/>
    <x v="59"/>
    <x v="79"/>
    <x v="0"/>
    <x v="0"/>
    <n v="5"/>
    <n v="5"/>
    <n v="10"/>
    <n v="0.83333333333333337"/>
    <x v="1"/>
  </r>
  <r>
    <x v="14"/>
    <x v="45"/>
    <x v="469"/>
    <x v="18"/>
    <x v="79"/>
    <x v="0"/>
    <x v="0"/>
    <n v="3"/>
    <n v="3"/>
    <n v="6"/>
    <n v="0.5"/>
    <x v="1"/>
  </r>
  <r>
    <x v="14"/>
    <x v="45"/>
    <x v="469"/>
    <x v="17"/>
    <x v="79"/>
    <x v="0"/>
    <x v="0"/>
    <n v="29"/>
    <n v="29"/>
    <n v="58"/>
    <n v="4.833333333333333"/>
    <x v="1"/>
  </r>
  <r>
    <x v="14"/>
    <x v="45"/>
    <x v="469"/>
    <x v="16"/>
    <x v="79"/>
    <x v="0"/>
    <x v="0"/>
    <n v="68"/>
    <n v="68"/>
    <n v="136"/>
    <n v="11.333333333333334"/>
    <x v="1"/>
  </r>
  <r>
    <x v="14"/>
    <x v="45"/>
    <x v="469"/>
    <x v="5"/>
    <x v="79"/>
    <x v="0"/>
    <x v="0"/>
    <n v="5"/>
    <n v="5"/>
    <n v="10"/>
    <n v="0.83333333333333337"/>
    <x v="1"/>
  </r>
  <r>
    <x v="14"/>
    <x v="45"/>
    <x v="470"/>
    <x v="17"/>
    <x v="48"/>
    <x v="0"/>
    <x v="0"/>
    <n v="48"/>
    <n v="48"/>
    <n v="96"/>
    <n v="8"/>
    <x v="1"/>
  </r>
  <r>
    <x v="14"/>
    <x v="45"/>
    <x v="471"/>
    <x v="17"/>
    <x v="79"/>
    <x v="0"/>
    <x v="0"/>
    <n v="71"/>
    <n v="71"/>
    <n v="142"/>
    <n v="11.833333333333334"/>
    <x v="1"/>
  </r>
  <r>
    <x v="14"/>
    <x v="45"/>
    <x v="471"/>
    <x v="5"/>
    <x v="79"/>
    <x v="0"/>
    <x v="0"/>
    <n v="3"/>
    <n v="3"/>
    <n v="6"/>
    <n v="0.5"/>
    <x v="1"/>
  </r>
  <r>
    <x v="14"/>
    <x v="45"/>
    <x v="472"/>
    <x v="17"/>
    <x v="42"/>
    <x v="0"/>
    <x v="0"/>
    <n v="8"/>
    <n v="8"/>
    <n v="16"/>
    <n v="1.3333333333333333"/>
    <x v="1"/>
  </r>
  <r>
    <x v="14"/>
    <x v="45"/>
    <x v="472"/>
    <x v="16"/>
    <x v="42"/>
    <x v="0"/>
    <x v="0"/>
    <n v="7"/>
    <n v="7"/>
    <n v="14"/>
    <n v="1.1666666666666667"/>
    <x v="1"/>
  </r>
  <r>
    <x v="14"/>
    <x v="45"/>
    <x v="473"/>
    <x v="17"/>
    <x v="66"/>
    <x v="0"/>
    <x v="0"/>
    <n v="35"/>
    <n v="35"/>
    <n v="70"/>
    <n v="5.833333333333333"/>
    <x v="1"/>
  </r>
  <r>
    <x v="14"/>
    <x v="45"/>
    <x v="473"/>
    <x v="8"/>
    <x v="66"/>
    <x v="0"/>
    <x v="0"/>
    <n v="3"/>
    <n v="3"/>
    <n v="6"/>
    <n v="0.5"/>
    <x v="1"/>
  </r>
  <r>
    <x v="14"/>
    <x v="45"/>
    <x v="474"/>
    <x v="18"/>
    <x v="11"/>
    <x v="0"/>
    <x v="0"/>
    <n v="8"/>
    <n v="8"/>
    <n v="16"/>
    <n v="1.3333333333333333"/>
    <x v="1"/>
  </r>
  <r>
    <x v="14"/>
    <x v="45"/>
    <x v="474"/>
    <x v="17"/>
    <x v="11"/>
    <x v="0"/>
    <x v="0"/>
    <n v="116"/>
    <n v="116"/>
    <n v="232"/>
    <n v="19.333333333333332"/>
    <x v="1"/>
  </r>
  <r>
    <x v="14"/>
    <x v="45"/>
    <x v="475"/>
    <x v="18"/>
    <x v="2"/>
    <x v="0"/>
    <x v="0"/>
    <n v="3"/>
    <n v="3"/>
    <n v="6"/>
    <n v="0.5"/>
    <x v="1"/>
  </r>
  <r>
    <x v="14"/>
    <x v="45"/>
    <x v="475"/>
    <x v="17"/>
    <x v="2"/>
    <x v="0"/>
    <x v="0"/>
    <n v="35"/>
    <n v="35"/>
    <n v="70"/>
    <n v="5.833333333333333"/>
    <x v="1"/>
  </r>
  <r>
    <x v="14"/>
    <x v="45"/>
    <x v="476"/>
    <x v="59"/>
    <x v="6"/>
    <x v="0"/>
    <x v="0"/>
    <n v="4"/>
    <n v="4"/>
    <n v="8"/>
    <n v="0.66666666666666663"/>
    <x v="1"/>
  </r>
  <r>
    <x v="14"/>
    <x v="45"/>
    <x v="476"/>
    <x v="18"/>
    <x v="6"/>
    <x v="0"/>
    <x v="0"/>
    <n v="16"/>
    <n v="16"/>
    <n v="32"/>
    <n v="2.6666666666666665"/>
    <x v="1"/>
  </r>
  <r>
    <x v="14"/>
    <x v="45"/>
    <x v="476"/>
    <x v="17"/>
    <x v="6"/>
    <x v="0"/>
    <x v="0"/>
    <n v="114"/>
    <n v="114"/>
    <n v="228"/>
    <n v="19"/>
    <x v="1"/>
  </r>
  <r>
    <x v="14"/>
    <x v="45"/>
    <x v="476"/>
    <x v="5"/>
    <x v="6"/>
    <x v="0"/>
    <x v="0"/>
    <n v="7"/>
    <n v="7"/>
    <n v="14"/>
    <n v="1.1666666666666667"/>
    <x v="1"/>
  </r>
  <r>
    <x v="14"/>
    <x v="45"/>
    <x v="477"/>
    <x v="17"/>
    <x v="54"/>
    <x v="0"/>
    <x v="0"/>
    <n v="16"/>
    <n v="16"/>
    <n v="32"/>
    <n v="2.6666666666666665"/>
    <x v="1"/>
  </r>
  <r>
    <x v="14"/>
    <x v="45"/>
    <x v="478"/>
    <x v="18"/>
    <x v="1"/>
    <x v="0"/>
    <x v="0"/>
    <n v="13"/>
    <n v="13"/>
    <n v="26"/>
    <n v="2.1666666666666665"/>
    <x v="1"/>
  </r>
  <r>
    <x v="14"/>
    <x v="45"/>
    <x v="478"/>
    <x v="17"/>
    <x v="1"/>
    <x v="0"/>
    <x v="0"/>
    <n v="216"/>
    <n v="216"/>
    <n v="432"/>
    <n v="36"/>
    <x v="1"/>
  </r>
  <r>
    <x v="14"/>
    <x v="45"/>
    <x v="478"/>
    <x v="8"/>
    <x v="1"/>
    <x v="0"/>
    <x v="0"/>
    <n v="6"/>
    <n v="6"/>
    <n v="12"/>
    <n v="1"/>
    <x v="1"/>
  </r>
  <r>
    <x v="14"/>
    <x v="45"/>
    <x v="478"/>
    <x v="5"/>
    <x v="1"/>
    <x v="0"/>
    <x v="0"/>
    <n v="5"/>
    <n v="5"/>
    <n v="10"/>
    <n v="0.83333333333333337"/>
    <x v="1"/>
  </r>
  <r>
    <x v="14"/>
    <x v="45"/>
    <x v="479"/>
    <x v="59"/>
    <x v="57"/>
    <x v="0"/>
    <x v="0"/>
    <n v="4"/>
    <n v="4"/>
    <n v="8"/>
    <n v="0.66666666666666663"/>
    <x v="1"/>
  </r>
  <r>
    <x v="14"/>
    <x v="45"/>
    <x v="479"/>
    <x v="18"/>
    <x v="57"/>
    <x v="0"/>
    <x v="0"/>
    <n v="4"/>
    <n v="4"/>
    <n v="8"/>
    <n v="0.66666666666666663"/>
    <x v="1"/>
  </r>
  <r>
    <x v="14"/>
    <x v="45"/>
    <x v="479"/>
    <x v="17"/>
    <x v="57"/>
    <x v="0"/>
    <x v="0"/>
    <n v="94"/>
    <n v="94"/>
    <n v="188"/>
    <n v="15.666666666666666"/>
    <x v="1"/>
  </r>
  <r>
    <x v="14"/>
    <x v="45"/>
    <x v="479"/>
    <x v="8"/>
    <x v="57"/>
    <x v="0"/>
    <x v="0"/>
    <n v="9"/>
    <n v="9"/>
    <n v="18"/>
    <n v="1.5"/>
    <x v="1"/>
  </r>
  <r>
    <x v="14"/>
    <x v="45"/>
    <x v="480"/>
    <x v="17"/>
    <x v="17"/>
    <x v="0"/>
    <x v="0"/>
    <n v="47"/>
    <n v="47"/>
    <n v="94"/>
    <n v="7.833333333333333"/>
    <x v="1"/>
  </r>
  <r>
    <x v="14"/>
    <x v="45"/>
    <x v="480"/>
    <x v="5"/>
    <x v="17"/>
    <x v="0"/>
    <x v="0"/>
    <n v="4"/>
    <n v="4"/>
    <n v="8"/>
    <n v="0.66666666666666663"/>
    <x v="1"/>
  </r>
  <r>
    <x v="14"/>
    <x v="46"/>
    <x v="481"/>
    <x v="59"/>
    <x v="98"/>
    <x v="4"/>
    <x v="1"/>
    <n v="3"/>
    <n v="3"/>
    <n v="6"/>
    <n v="0.5"/>
    <x v="1"/>
  </r>
  <r>
    <x v="14"/>
    <x v="46"/>
    <x v="481"/>
    <x v="17"/>
    <x v="98"/>
    <x v="4"/>
    <x v="1"/>
    <n v="36"/>
    <n v="36"/>
    <n v="72"/>
    <n v="6"/>
    <x v="1"/>
  </r>
  <r>
    <x v="14"/>
    <x v="46"/>
    <x v="482"/>
    <x v="18"/>
    <x v="92"/>
    <x v="0"/>
    <x v="0"/>
    <n v="3"/>
    <n v="3"/>
    <n v="6"/>
    <n v="0.5"/>
    <x v="1"/>
  </r>
  <r>
    <x v="14"/>
    <x v="46"/>
    <x v="482"/>
    <x v="17"/>
    <x v="92"/>
    <x v="0"/>
    <x v="0"/>
    <n v="78"/>
    <n v="78"/>
    <n v="156"/>
    <n v="13"/>
    <x v="1"/>
  </r>
  <r>
    <x v="14"/>
    <x v="46"/>
    <x v="483"/>
    <x v="59"/>
    <x v="8"/>
    <x v="0"/>
    <x v="0"/>
    <n v="4"/>
    <n v="4"/>
    <n v="8"/>
    <n v="0.66666666666666663"/>
    <x v="1"/>
  </r>
  <r>
    <x v="14"/>
    <x v="46"/>
    <x v="483"/>
    <x v="17"/>
    <x v="8"/>
    <x v="0"/>
    <x v="0"/>
    <n v="6"/>
    <n v="6"/>
    <n v="12"/>
    <n v="1"/>
    <x v="1"/>
  </r>
  <r>
    <x v="14"/>
    <x v="46"/>
    <x v="484"/>
    <x v="17"/>
    <x v="88"/>
    <x v="4"/>
    <x v="1"/>
    <n v="7"/>
    <n v="7"/>
    <n v="14"/>
    <n v="1.1666666666666667"/>
    <x v="1"/>
  </r>
  <r>
    <x v="14"/>
    <x v="46"/>
    <x v="485"/>
    <x v="59"/>
    <x v="33"/>
    <x v="4"/>
    <x v="1"/>
    <n v="5"/>
    <n v="5"/>
    <n v="10"/>
    <n v="0.83333333333333337"/>
    <x v="1"/>
  </r>
  <r>
    <x v="14"/>
    <x v="46"/>
    <x v="485"/>
    <x v="18"/>
    <x v="33"/>
    <x v="4"/>
    <x v="1"/>
    <n v="5"/>
    <n v="5"/>
    <n v="10"/>
    <n v="0.83333333333333337"/>
    <x v="1"/>
  </r>
  <r>
    <x v="14"/>
    <x v="46"/>
    <x v="485"/>
    <x v="17"/>
    <x v="33"/>
    <x v="4"/>
    <x v="1"/>
    <n v="20"/>
    <n v="20"/>
    <n v="40"/>
    <n v="3.3333333333333335"/>
    <x v="1"/>
  </r>
  <r>
    <x v="14"/>
    <x v="47"/>
    <x v="486"/>
    <x v="90"/>
    <x v="27"/>
    <x v="0"/>
    <x v="0"/>
    <n v="7"/>
    <n v="7"/>
    <n v="14"/>
    <n v="1.1666666666666667"/>
    <x v="1"/>
  </r>
  <r>
    <x v="14"/>
    <x v="47"/>
    <x v="487"/>
    <x v="17"/>
    <x v="1"/>
    <x v="0"/>
    <x v="0"/>
    <n v="13"/>
    <n v="13"/>
    <n v="26"/>
    <n v="2.1666666666666665"/>
    <x v="1"/>
  </r>
  <r>
    <x v="14"/>
    <x v="47"/>
    <x v="487"/>
    <x v="42"/>
    <x v="1"/>
    <x v="0"/>
    <x v="0"/>
    <n v="4"/>
    <n v="4"/>
    <n v="8"/>
    <n v="0.66666666666666663"/>
    <x v="1"/>
  </r>
  <r>
    <x v="14"/>
    <x v="47"/>
    <x v="487"/>
    <x v="90"/>
    <x v="1"/>
    <x v="0"/>
    <x v="0"/>
    <n v="62"/>
    <n v="62"/>
    <n v="124"/>
    <n v="10.333333333333334"/>
    <x v="1"/>
  </r>
  <r>
    <x v="14"/>
    <x v="47"/>
    <x v="488"/>
    <x v="17"/>
    <x v="0"/>
    <x v="0"/>
    <x v="0"/>
    <n v="20"/>
    <n v="20"/>
    <n v="40"/>
    <n v="3.3333333333333335"/>
    <x v="1"/>
  </r>
  <r>
    <x v="14"/>
    <x v="47"/>
    <x v="488"/>
    <x v="42"/>
    <x v="0"/>
    <x v="0"/>
    <x v="0"/>
    <n v="6"/>
    <n v="6"/>
    <n v="12"/>
    <n v="1"/>
    <x v="1"/>
  </r>
  <r>
    <x v="14"/>
    <x v="47"/>
    <x v="488"/>
    <x v="90"/>
    <x v="0"/>
    <x v="0"/>
    <x v="0"/>
    <n v="103"/>
    <n v="103"/>
    <n v="206"/>
    <n v="17.166666666666668"/>
    <x v="1"/>
  </r>
  <r>
    <x v="14"/>
    <x v="47"/>
    <x v="488"/>
    <x v="5"/>
    <x v="0"/>
    <x v="0"/>
    <x v="0"/>
    <n v="3"/>
    <n v="3"/>
    <n v="6"/>
    <n v="0.5"/>
    <x v="1"/>
  </r>
  <r>
    <x v="14"/>
    <x v="47"/>
    <x v="489"/>
    <x v="17"/>
    <x v="10"/>
    <x v="0"/>
    <x v="0"/>
    <n v="10"/>
    <n v="10"/>
    <n v="20"/>
    <n v="1.6666666666666667"/>
    <x v="1"/>
  </r>
  <r>
    <x v="14"/>
    <x v="47"/>
    <x v="489"/>
    <x v="90"/>
    <x v="10"/>
    <x v="0"/>
    <x v="0"/>
    <n v="54"/>
    <n v="54"/>
    <n v="108"/>
    <n v="9"/>
    <x v="1"/>
  </r>
  <r>
    <x v="14"/>
    <x v="48"/>
    <x v="490"/>
    <x v="42"/>
    <x v="164"/>
    <x v="4"/>
    <x v="1"/>
    <n v="6"/>
    <n v="6"/>
    <n v="12"/>
    <n v="1"/>
    <x v="1"/>
  </r>
  <r>
    <x v="14"/>
    <x v="48"/>
    <x v="490"/>
    <x v="72"/>
    <x v="164"/>
    <x v="4"/>
    <x v="1"/>
    <n v="45"/>
    <n v="45"/>
    <n v="90"/>
    <n v="7.5"/>
    <x v="1"/>
  </r>
  <r>
    <x v="14"/>
    <x v="48"/>
    <x v="491"/>
    <x v="59"/>
    <x v="145"/>
    <x v="4"/>
    <x v="1"/>
    <n v="3"/>
    <n v="3"/>
    <n v="6"/>
    <n v="0.5"/>
    <x v="1"/>
  </r>
  <r>
    <x v="14"/>
    <x v="48"/>
    <x v="491"/>
    <x v="72"/>
    <x v="145"/>
    <x v="4"/>
    <x v="1"/>
    <n v="20"/>
    <n v="20"/>
    <n v="40"/>
    <n v="3.3333333333333335"/>
    <x v="1"/>
  </r>
  <r>
    <x v="14"/>
    <x v="48"/>
    <x v="492"/>
    <x v="17"/>
    <x v="79"/>
    <x v="0"/>
    <x v="0"/>
    <n v="7"/>
    <n v="7"/>
    <n v="14"/>
    <n v="1.1666666666666667"/>
    <x v="1"/>
  </r>
  <r>
    <x v="14"/>
    <x v="48"/>
    <x v="492"/>
    <x v="42"/>
    <x v="79"/>
    <x v="0"/>
    <x v="0"/>
    <n v="5"/>
    <n v="5"/>
    <n v="10"/>
    <n v="0.83333333333333337"/>
    <x v="1"/>
  </r>
  <r>
    <x v="14"/>
    <x v="48"/>
    <x v="492"/>
    <x v="72"/>
    <x v="79"/>
    <x v="0"/>
    <x v="0"/>
    <n v="39"/>
    <n v="39"/>
    <n v="78"/>
    <n v="6.5"/>
    <x v="1"/>
  </r>
  <r>
    <x v="14"/>
    <x v="48"/>
    <x v="493"/>
    <x v="59"/>
    <x v="33"/>
    <x v="4"/>
    <x v="1"/>
    <n v="11"/>
    <n v="11"/>
    <n v="22"/>
    <n v="1.8333333333333333"/>
    <x v="1"/>
  </r>
  <r>
    <x v="14"/>
    <x v="48"/>
    <x v="493"/>
    <x v="61"/>
    <x v="33"/>
    <x v="4"/>
    <x v="1"/>
    <n v="3"/>
    <n v="3"/>
    <n v="6"/>
    <n v="0.5"/>
    <x v="1"/>
  </r>
  <r>
    <x v="14"/>
    <x v="48"/>
    <x v="493"/>
    <x v="72"/>
    <x v="33"/>
    <x v="4"/>
    <x v="1"/>
    <n v="13"/>
    <n v="13"/>
    <n v="26"/>
    <n v="2.1666666666666665"/>
    <x v="1"/>
  </r>
  <r>
    <x v="14"/>
    <x v="48"/>
    <x v="494"/>
    <x v="17"/>
    <x v="1"/>
    <x v="0"/>
    <x v="0"/>
    <n v="3"/>
    <n v="3"/>
    <n v="6"/>
    <n v="0.5"/>
    <x v="1"/>
  </r>
  <r>
    <x v="14"/>
    <x v="48"/>
    <x v="494"/>
    <x v="72"/>
    <x v="1"/>
    <x v="0"/>
    <x v="0"/>
    <n v="10"/>
    <n v="10"/>
    <n v="20"/>
    <n v="1.6666666666666667"/>
    <x v="1"/>
  </r>
  <r>
    <x v="14"/>
    <x v="48"/>
    <x v="495"/>
    <x v="59"/>
    <x v="0"/>
    <x v="0"/>
    <x v="0"/>
    <n v="3"/>
    <n v="3"/>
    <n v="6"/>
    <n v="0.5"/>
    <x v="1"/>
  </r>
  <r>
    <x v="14"/>
    <x v="48"/>
    <x v="495"/>
    <x v="17"/>
    <x v="0"/>
    <x v="0"/>
    <x v="0"/>
    <n v="4"/>
    <n v="4"/>
    <n v="8"/>
    <n v="0.66666666666666663"/>
    <x v="1"/>
  </r>
  <r>
    <x v="14"/>
    <x v="48"/>
    <x v="495"/>
    <x v="42"/>
    <x v="0"/>
    <x v="0"/>
    <x v="0"/>
    <n v="7"/>
    <n v="7"/>
    <n v="14"/>
    <n v="1.1666666666666667"/>
    <x v="1"/>
  </r>
  <r>
    <x v="14"/>
    <x v="48"/>
    <x v="495"/>
    <x v="61"/>
    <x v="0"/>
    <x v="0"/>
    <x v="0"/>
    <n v="3"/>
    <n v="3"/>
    <n v="6"/>
    <n v="0.5"/>
    <x v="1"/>
  </r>
  <r>
    <x v="14"/>
    <x v="48"/>
    <x v="495"/>
    <x v="72"/>
    <x v="0"/>
    <x v="0"/>
    <x v="0"/>
    <n v="117"/>
    <n v="117"/>
    <n v="234"/>
    <n v="19.5"/>
    <x v="1"/>
  </r>
  <r>
    <x v="14"/>
    <x v="48"/>
    <x v="495"/>
    <x v="5"/>
    <x v="0"/>
    <x v="0"/>
    <x v="0"/>
    <n v="3"/>
    <n v="3"/>
    <n v="6"/>
    <n v="0.5"/>
    <x v="1"/>
  </r>
  <r>
    <x v="14"/>
    <x v="48"/>
    <x v="496"/>
    <x v="59"/>
    <x v="37"/>
    <x v="4"/>
    <x v="1"/>
    <n v="5"/>
    <n v="5"/>
    <n v="10"/>
    <n v="0.83333333333333337"/>
    <x v="1"/>
  </r>
  <r>
    <x v="14"/>
    <x v="48"/>
    <x v="496"/>
    <x v="42"/>
    <x v="37"/>
    <x v="4"/>
    <x v="1"/>
    <n v="3"/>
    <n v="3"/>
    <n v="6"/>
    <n v="0.5"/>
    <x v="1"/>
  </r>
  <r>
    <x v="14"/>
    <x v="48"/>
    <x v="496"/>
    <x v="61"/>
    <x v="37"/>
    <x v="4"/>
    <x v="1"/>
    <n v="4"/>
    <n v="4"/>
    <n v="8"/>
    <n v="0.66666666666666663"/>
    <x v="1"/>
  </r>
  <r>
    <x v="14"/>
    <x v="48"/>
    <x v="496"/>
    <x v="72"/>
    <x v="37"/>
    <x v="4"/>
    <x v="1"/>
    <n v="17"/>
    <n v="17"/>
    <n v="34"/>
    <n v="2.8333333333333335"/>
    <x v="1"/>
  </r>
  <r>
    <x v="14"/>
    <x v="48"/>
    <x v="497"/>
    <x v="59"/>
    <x v="39"/>
    <x v="4"/>
    <x v="1"/>
    <n v="4"/>
    <n v="4"/>
    <n v="8"/>
    <n v="0.66666666666666663"/>
    <x v="1"/>
  </r>
  <r>
    <x v="14"/>
    <x v="48"/>
    <x v="497"/>
    <x v="17"/>
    <x v="39"/>
    <x v="4"/>
    <x v="1"/>
    <n v="4"/>
    <n v="4"/>
    <n v="8"/>
    <n v="0.66666666666666663"/>
    <x v="1"/>
  </r>
  <r>
    <x v="14"/>
    <x v="48"/>
    <x v="497"/>
    <x v="72"/>
    <x v="39"/>
    <x v="4"/>
    <x v="1"/>
    <n v="64"/>
    <n v="64"/>
    <n v="128"/>
    <n v="10.666666666666666"/>
    <x v="1"/>
  </r>
  <r>
    <x v="14"/>
    <x v="49"/>
    <x v="498"/>
    <x v="90"/>
    <x v="112"/>
    <x v="4"/>
    <x v="1"/>
    <n v="7"/>
    <n v="7"/>
    <n v="14"/>
    <n v="1.1666666666666667"/>
    <x v="1"/>
  </r>
  <r>
    <x v="14"/>
    <x v="49"/>
    <x v="498"/>
    <x v="61"/>
    <x v="112"/>
    <x v="4"/>
    <x v="1"/>
    <n v="4"/>
    <n v="4"/>
    <n v="8"/>
    <n v="0.66666666666666663"/>
    <x v="1"/>
  </r>
  <r>
    <x v="14"/>
    <x v="49"/>
    <x v="498"/>
    <x v="72"/>
    <x v="112"/>
    <x v="4"/>
    <x v="1"/>
    <n v="23"/>
    <n v="23"/>
    <n v="46"/>
    <n v="3.8333333333333335"/>
    <x v="1"/>
  </r>
  <r>
    <x v="14"/>
    <x v="49"/>
    <x v="499"/>
    <x v="17"/>
    <x v="165"/>
    <x v="4"/>
    <x v="1"/>
    <n v="9"/>
    <n v="9"/>
    <n v="18"/>
    <n v="1.5"/>
    <x v="1"/>
  </r>
  <r>
    <x v="14"/>
    <x v="49"/>
    <x v="499"/>
    <x v="90"/>
    <x v="165"/>
    <x v="4"/>
    <x v="1"/>
    <n v="21"/>
    <n v="21"/>
    <n v="42"/>
    <n v="3.5"/>
    <x v="1"/>
  </r>
  <r>
    <x v="14"/>
    <x v="49"/>
    <x v="500"/>
    <x v="59"/>
    <x v="110"/>
    <x v="4"/>
    <x v="1"/>
    <n v="7"/>
    <n v="7"/>
    <n v="14"/>
    <n v="1.1666666666666667"/>
    <x v="1"/>
  </r>
  <r>
    <x v="14"/>
    <x v="49"/>
    <x v="500"/>
    <x v="72"/>
    <x v="110"/>
    <x v="4"/>
    <x v="1"/>
    <n v="6"/>
    <n v="6"/>
    <n v="12"/>
    <n v="1"/>
    <x v="1"/>
  </r>
  <r>
    <x v="14"/>
    <x v="49"/>
    <x v="501"/>
    <x v="72"/>
    <x v="151"/>
    <x v="4"/>
    <x v="1"/>
    <n v="5"/>
    <n v="5"/>
    <n v="10"/>
    <n v="0.83333333333333337"/>
    <x v="1"/>
  </r>
  <r>
    <x v="14"/>
    <x v="49"/>
    <x v="502"/>
    <x v="59"/>
    <x v="135"/>
    <x v="4"/>
    <x v="1"/>
    <n v="23"/>
    <n v="23"/>
    <n v="46"/>
    <n v="3.8333333333333335"/>
    <x v="1"/>
  </r>
  <r>
    <x v="14"/>
    <x v="49"/>
    <x v="502"/>
    <x v="17"/>
    <x v="135"/>
    <x v="4"/>
    <x v="1"/>
    <n v="8"/>
    <n v="8"/>
    <n v="16"/>
    <n v="1.3333333333333333"/>
    <x v="1"/>
  </r>
  <r>
    <x v="14"/>
    <x v="49"/>
    <x v="502"/>
    <x v="90"/>
    <x v="135"/>
    <x v="4"/>
    <x v="1"/>
    <n v="50"/>
    <n v="50"/>
    <n v="100"/>
    <n v="8.3333333333333339"/>
    <x v="1"/>
  </r>
  <r>
    <x v="14"/>
    <x v="49"/>
    <x v="502"/>
    <x v="72"/>
    <x v="135"/>
    <x v="4"/>
    <x v="1"/>
    <n v="3"/>
    <n v="3"/>
    <n v="6"/>
    <n v="0.5"/>
    <x v="1"/>
  </r>
  <r>
    <x v="14"/>
    <x v="49"/>
    <x v="502"/>
    <x v="5"/>
    <x v="135"/>
    <x v="4"/>
    <x v="1"/>
    <n v="5"/>
    <n v="5"/>
    <n v="10"/>
    <n v="0.83333333333333337"/>
    <x v="1"/>
  </r>
  <r>
    <x v="14"/>
    <x v="49"/>
    <x v="503"/>
    <x v="59"/>
    <x v="24"/>
    <x v="4"/>
    <x v="1"/>
    <n v="9"/>
    <n v="9"/>
    <n v="18"/>
    <n v="1.5"/>
    <x v="1"/>
  </r>
  <r>
    <x v="14"/>
    <x v="49"/>
    <x v="503"/>
    <x v="17"/>
    <x v="24"/>
    <x v="4"/>
    <x v="1"/>
    <n v="7"/>
    <n v="7"/>
    <n v="14"/>
    <n v="1.1666666666666667"/>
    <x v="1"/>
  </r>
  <r>
    <x v="14"/>
    <x v="49"/>
    <x v="503"/>
    <x v="90"/>
    <x v="24"/>
    <x v="4"/>
    <x v="1"/>
    <n v="7"/>
    <n v="7"/>
    <n v="14"/>
    <n v="1.1666666666666667"/>
    <x v="1"/>
  </r>
  <r>
    <x v="14"/>
    <x v="49"/>
    <x v="503"/>
    <x v="72"/>
    <x v="24"/>
    <x v="4"/>
    <x v="1"/>
    <n v="35"/>
    <n v="35"/>
    <n v="70"/>
    <n v="5.833333333333333"/>
    <x v="1"/>
  </r>
  <r>
    <x v="14"/>
    <x v="49"/>
    <x v="504"/>
    <x v="90"/>
    <x v="6"/>
    <x v="0"/>
    <x v="0"/>
    <n v="8"/>
    <n v="8"/>
    <n v="16"/>
    <n v="1.3333333333333333"/>
    <x v="1"/>
  </r>
  <r>
    <x v="14"/>
    <x v="49"/>
    <x v="505"/>
    <x v="59"/>
    <x v="166"/>
    <x v="4"/>
    <x v="1"/>
    <n v="4"/>
    <n v="4"/>
    <n v="8"/>
    <n v="0.66666666666666663"/>
    <x v="1"/>
  </r>
  <r>
    <x v="14"/>
    <x v="49"/>
    <x v="505"/>
    <x v="90"/>
    <x v="166"/>
    <x v="4"/>
    <x v="1"/>
    <n v="5"/>
    <n v="5"/>
    <n v="10"/>
    <n v="0.83333333333333337"/>
    <x v="1"/>
  </r>
  <r>
    <x v="14"/>
    <x v="49"/>
    <x v="505"/>
    <x v="72"/>
    <x v="166"/>
    <x v="4"/>
    <x v="1"/>
    <n v="11"/>
    <n v="11"/>
    <n v="22"/>
    <n v="1.8333333333333333"/>
    <x v="1"/>
  </r>
  <r>
    <x v="15"/>
    <x v="50"/>
    <x v="506"/>
    <x v="18"/>
    <x v="55"/>
    <x v="0"/>
    <x v="0"/>
    <n v="53"/>
    <n v="53"/>
    <n v="106"/>
    <n v="8.8333333333333339"/>
    <x v="1"/>
  </r>
  <r>
    <x v="15"/>
    <x v="50"/>
    <x v="506"/>
    <x v="17"/>
    <x v="55"/>
    <x v="0"/>
    <x v="0"/>
    <n v="66"/>
    <n v="66"/>
    <n v="132"/>
    <n v="11"/>
    <x v="1"/>
  </r>
  <r>
    <x v="15"/>
    <x v="50"/>
    <x v="506"/>
    <x v="5"/>
    <x v="55"/>
    <x v="0"/>
    <x v="0"/>
    <n v="37"/>
    <n v="37"/>
    <n v="74"/>
    <n v="6.166666666666667"/>
    <x v="1"/>
  </r>
  <r>
    <x v="15"/>
    <x v="50"/>
    <x v="507"/>
    <x v="59"/>
    <x v="17"/>
    <x v="0"/>
    <x v="0"/>
    <n v="4"/>
    <n v="4"/>
    <n v="8"/>
    <n v="0.66666666666666663"/>
    <x v="1"/>
  </r>
  <r>
    <x v="15"/>
    <x v="50"/>
    <x v="507"/>
    <x v="18"/>
    <x v="17"/>
    <x v="0"/>
    <x v="0"/>
    <n v="11"/>
    <n v="11"/>
    <n v="22"/>
    <n v="1.8333333333333333"/>
    <x v="1"/>
  </r>
  <r>
    <x v="15"/>
    <x v="50"/>
    <x v="507"/>
    <x v="17"/>
    <x v="17"/>
    <x v="0"/>
    <x v="0"/>
    <n v="8"/>
    <n v="8"/>
    <n v="16"/>
    <n v="1.3333333333333333"/>
    <x v="1"/>
  </r>
  <r>
    <x v="15"/>
    <x v="50"/>
    <x v="508"/>
    <x v="59"/>
    <x v="0"/>
    <x v="0"/>
    <x v="0"/>
    <n v="5"/>
    <n v="5"/>
    <n v="10"/>
    <n v="0.83333333333333337"/>
    <x v="1"/>
  </r>
  <r>
    <x v="15"/>
    <x v="50"/>
    <x v="508"/>
    <x v="18"/>
    <x v="0"/>
    <x v="0"/>
    <x v="0"/>
    <n v="132"/>
    <n v="132"/>
    <n v="264"/>
    <n v="22"/>
    <x v="1"/>
  </r>
  <r>
    <x v="15"/>
    <x v="50"/>
    <x v="508"/>
    <x v="17"/>
    <x v="0"/>
    <x v="0"/>
    <x v="0"/>
    <n v="84"/>
    <n v="84"/>
    <n v="168"/>
    <n v="14"/>
    <x v="1"/>
  </r>
  <r>
    <x v="15"/>
    <x v="50"/>
    <x v="508"/>
    <x v="5"/>
    <x v="0"/>
    <x v="0"/>
    <x v="0"/>
    <n v="7"/>
    <n v="7"/>
    <n v="14"/>
    <n v="1.1666666666666667"/>
    <x v="1"/>
  </r>
  <r>
    <x v="15"/>
    <x v="50"/>
    <x v="509"/>
    <x v="18"/>
    <x v="42"/>
    <x v="0"/>
    <x v="0"/>
    <n v="11"/>
    <n v="11"/>
    <n v="22"/>
    <n v="1.8333333333333333"/>
    <x v="1"/>
  </r>
  <r>
    <x v="15"/>
    <x v="50"/>
    <x v="509"/>
    <x v="17"/>
    <x v="42"/>
    <x v="0"/>
    <x v="0"/>
    <n v="7"/>
    <n v="7"/>
    <n v="14"/>
    <n v="1.1666666666666667"/>
    <x v="1"/>
  </r>
  <r>
    <x v="15"/>
    <x v="50"/>
    <x v="510"/>
    <x v="59"/>
    <x v="22"/>
    <x v="0"/>
    <x v="0"/>
    <n v="4"/>
    <n v="4"/>
    <n v="8"/>
    <n v="0.66666666666666663"/>
    <x v="1"/>
  </r>
  <r>
    <x v="15"/>
    <x v="50"/>
    <x v="510"/>
    <x v="18"/>
    <x v="22"/>
    <x v="0"/>
    <x v="0"/>
    <n v="8"/>
    <n v="8"/>
    <n v="16"/>
    <n v="1.3333333333333333"/>
    <x v="1"/>
  </r>
  <r>
    <x v="15"/>
    <x v="50"/>
    <x v="510"/>
    <x v="17"/>
    <x v="22"/>
    <x v="0"/>
    <x v="0"/>
    <n v="12"/>
    <n v="12"/>
    <n v="24"/>
    <n v="2"/>
    <x v="1"/>
  </r>
  <r>
    <x v="15"/>
    <x v="50"/>
    <x v="511"/>
    <x v="18"/>
    <x v="15"/>
    <x v="0"/>
    <x v="0"/>
    <n v="7"/>
    <n v="7"/>
    <n v="14"/>
    <n v="1.1666666666666667"/>
    <x v="1"/>
  </r>
  <r>
    <x v="15"/>
    <x v="50"/>
    <x v="512"/>
    <x v="18"/>
    <x v="55"/>
    <x v="0"/>
    <x v="0"/>
    <n v="15"/>
    <n v="15"/>
    <n v="30"/>
    <n v="2.5"/>
    <x v="1"/>
  </r>
  <r>
    <x v="15"/>
    <x v="50"/>
    <x v="512"/>
    <x v="17"/>
    <x v="55"/>
    <x v="0"/>
    <x v="0"/>
    <n v="5"/>
    <n v="5"/>
    <n v="10"/>
    <n v="0.83333333333333337"/>
    <x v="1"/>
  </r>
  <r>
    <x v="15"/>
    <x v="50"/>
    <x v="513"/>
    <x v="18"/>
    <x v="51"/>
    <x v="0"/>
    <x v="0"/>
    <n v="15"/>
    <n v="15"/>
    <n v="30"/>
    <n v="2.5"/>
    <x v="1"/>
  </r>
  <r>
    <x v="15"/>
    <x v="50"/>
    <x v="513"/>
    <x v="17"/>
    <x v="51"/>
    <x v="0"/>
    <x v="0"/>
    <n v="7"/>
    <n v="7"/>
    <n v="14"/>
    <n v="1.1666666666666667"/>
    <x v="1"/>
  </r>
  <r>
    <x v="15"/>
    <x v="50"/>
    <x v="514"/>
    <x v="59"/>
    <x v="19"/>
    <x v="0"/>
    <x v="0"/>
    <n v="12"/>
    <n v="12"/>
    <n v="24"/>
    <n v="2"/>
    <x v="1"/>
  </r>
  <r>
    <x v="15"/>
    <x v="50"/>
    <x v="514"/>
    <x v="18"/>
    <x v="19"/>
    <x v="0"/>
    <x v="0"/>
    <n v="21"/>
    <n v="21"/>
    <n v="42"/>
    <n v="3.5"/>
    <x v="1"/>
  </r>
  <r>
    <x v="15"/>
    <x v="50"/>
    <x v="514"/>
    <x v="17"/>
    <x v="19"/>
    <x v="0"/>
    <x v="0"/>
    <n v="19"/>
    <n v="19"/>
    <n v="38"/>
    <n v="3.1666666666666665"/>
    <x v="1"/>
  </r>
  <r>
    <x v="15"/>
    <x v="50"/>
    <x v="515"/>
    <x v="18"/>
    <x v="16"/>
    <x v="0"/>
    <x v="0"/>
    <n v="3"/>
    <n v="3"/>
    <n v="6"/>
    <n v="0.5"/>
    <x v="1"/>
  </r>
  <r>
    <x v="15"/>
    <x v="50"/>
    <x v="516"/>
    <x v="18"/>
    <x v="11"/>
    <x v="0"/>
    <x v="0"/>
    <n v="7"/>
    <n v="7"/>
    <n v="14"/>
    <n v="1.1666666666666667"/>
    <x v="1"/>
  </r>
  <r>
    <x v="15"/>
    <x v="50"/>
    <x v="516"/>
    <x v="17"/>
    <x v="11"/>
    <x v="0"/>
    <x v="0"/>
    <n v="9"/>
    <n v="9"/>
    <n v="18"/>
    <n v="1.5"/>
    <x v="1"/>
  </r>
  <r>
    <x v="15"/>
    <x v="51"/>
    <x v="517"/>
    <x v="16"/>
    <x v="42"/>
    <x v="0"/>
    <x v="0"/>
    <n v="23"/>
    <n v="23"/>
    <n v="46"/>
    <n v="3.8333333333333335"/>
    <x v="1"/>
  </r>
  <r>
    <x v="15"/>
    <x v="51"/>
    <x v="518"/>
    <x v="16"/>
    <x v="57"/>
    <x v="0"/>
    <x v="0"/>
    <n v="40"/>
    <n v="40"/>
    <n v="80"/>
    <n v="6.666666666666667"/>
    <x v="1"/>
  </r>
  <r>
    <x v="15"/>
    <x v="51"/>
    <x v="519"/>
    <x v="16"/>
    <x v="3"/>
    <x v="0"/>
    <x v="0"/>
    <n v="49"/>
    <n v="49"/>
    <n v="98"/>
    <n v="8.1666666666666661"/>
    <x v="1"/>
  </r>
  <r>
    <x v="15"/>
    <x v="51"/>
    <x v="520"/>
    <x v="17"/>
    <x v="22"/>
    <x v="0"/>
    <x v="0"/>
    <n v="4"/>
    <n v="4"/>
    <n v="8"/>
    <n v="0.66666666666666663"/>
    <x v="1"/>
  </r>
  <r>
    <x v="15"/>
    <x v="51"/>
    <x v="520"/>
    <x v="16"/>
    <x v="22"/>
    <x v="0"/>
    <x v="0"/>
    <n v="20"/>
    <n v="20"/>
    <n v="40"/>
    <n v="3.3333333333333335"/>
    <x v="1"/>
  </r>
  <r>
    <x v="15"/>
    <x v="51"/>
    <x v="521"/>
    <x v="17"/>
    <x v="0"/>
    <x v="0"/>
    <x v="0"/>
    <n v="25"/>
    <n v="25"/>
    <n v="50"/>
    <n v="4.166666666666667"/>
    <x v="1"/>
  </r>
  <r>
    <x v="15"/>
    <x v="51"/>
    <x v="521"/>
    <x v="16"/>
    <x v="0"/>
    <x v="0"/>
    <x v="0"/>
    <n v="476"/>
    <n v="476"/>
    <n v="952"/>
    <n v="79.333333333333329"/>
    <x v="1"/>
  </r>
  <r>
    <x v="15"/>
    <x v="51"/>
    <x v="521"/>
    <x v="5"/>
    <x v="0"/>
    <x v="0"/>
    <x v="0"/>
    <n v="3"/>
    <n v="3"/>
    <n v="6"/>
    <n v="0.5"/>
    <x v="1"/>
  </r>
  <r>
    <x v="15"/>
    <x v="51"/>
    <x v="522"/>
    <x v="16"/>
    <x v="11"/>
    <x v="0"/>
    <x v="0"/>
    <n v="31"/>
    <n v="31"/>
    <n v="62"/>
    <n v="5.166666666666667"/>
    <x v="1"/>
  </r>
  <r>
    <x v="15"/>
    <x v="51"/>
    <x v="523"/>
    <x v="16"/>
    <x v="77"/>
    <x v="0"/>
    <x v="0"/>
    <n v="52"/>
    <n v="52"/>
    <n v="104"/>
    <n v="8.6666666666666661"/>
    <x v="1"/>
  </r>
  <r>
    <x v="16"/>
    <x v="52"/>
    <x v="524"/>
    <x v="82"/>
    <x v="81"/>
    <x v="0"/>
    <x v="0"/>
    <n v="10"/>
    <n v="10"/>
    <n v="20"/>
    <n v="1.6666666666666667"/>
    <x v="1"/>
  </r>
  <r>
    <x v="16"/>
    <x v="52"/>
    <x v="524"/>
    <x v="81"/>
    <x v="81"/>
    <x v="0"/>
    <x v="0"/>
    <n v="8"/>
    <n v="8"/>
    <n v="16"/>
    <n v="1.3333333333333333"/>
    <x v="1"/>
  </r>
  <r>
    <x v="16"/>
    <x v="52"/>
    <x v="524"/>
    <x v="5"/>
    <x v="81"/>
    <x v="0"/>
    <x v="0"/>
    <n v="7"/>
    <n v="7"/>
    <n v="14"/>
    <n v="1.1666666666666667"/>
    <x v="1"/>
  </r>
  <r>
    <x v="16"/>
    <x v="52"/>
    <x v="524"/>
    <x v="12"/>
    <x v="81"/>
    <x v="0"/>
    <x v="0"/>
    <n v="55"/>
    <n v="55"/>
    <n v="110"/>
    <n v="9.1666666666666661"/>
    <x v="1"/>
  </r>
  <r>
    <x v="16"/>
    <x v="52"/>
    <x v="525"/>
    <x v="82"/>
    <x v="15"/>
    <x v="0"/>
    <x v="0"/>
    <n v="4"/>
    <n v="4"/>
    <n v="8"/>
    <n v="0.66666666666666663"/>
    <x v="1"/>
  </r>
  <r>
    <x v="16"/>
    <x v="52"/>
    <x v="525"/>
    <x v="81"/>
    <x v="15"/>
    <x v="0"/>
    <x v="0"/>
    <n v="3"/>
    <n v="3"/>
    <n v="6"/>
    <n v="0.5"/>
    <x v="1"/>
  </r>
  <r>
    <x v="16"/>
    <x v="52"/>
    <x v="526"/>
    <x v="82"/>
    <x v="0"/>
    <x v="0"/>
    <x v="0"/>
    <n v="66"/>
    <n v="66"/>
    <n v="132"/>
    <n v="11"/>
    <x v="1"/>
  </r>
  <r>
    <x v="16"/>
    <x v="52"/>
    <x v="526"/>
    <x v="81"/>
    <x v="0"/>
    <x v="0"/>
    <x v="0"/>
    <n v="113"/>
    <n v="113"/>
    <n v="226"/>
    <n v="18.833333333333332"/>
    <x v="1"/>
  </r>
  <r>
    <x v="16"/>
    <x v="52"/>
    <x v="526"/>
    <x v="5"/>
    <x v="0"/>
    <x v="0"/>
    <x v="0"/>
    <n v="10"/>
    <n v="10"/>
    <n v="20"/>
    <n v="1.6666666666666667"/>
    <x v="1"/>
  </r>
  <r>
    <x v="16"/>
    <x v="52"/>
    <x v="526"/>
    <x v="12"/>
    <x v="0"/>
    <x v="0"/>
    <x v="0"/>
    <n v="10"/>
    <n v="10"/>
    <n v="20"/>
    <n v="1.6666666666666667"/>
    <x v="1"/>
  </r>
  <r>
    <x v="16"/>
    <x v="52"/>
    <x v="529"/>
    <x v="81"/>
    <x v="19"/>
    <x v="0"/>
    <x v="0"/>
    <n v="12"/>
    <n v="12"/>
    <n v="24"/>
    <n v="2"/>
    <x v="1"/>
  </r>
  <r>
    <x v="16"/>
    <x v="52"/>
    <x v="529"/>
    <x v="5"/>
    <x v="19"/>
    <x v="0"/>
    <x v="0"/>
    <n v="3"/>
    <n v="3"/>
    <n v="6"/>
    <n v="0.5"/>
    <x v="1"/>
  </r>
  <r>
    <x v="16"/>
    <x v="52"/>
    <x v="529"/>
    <x v="12"/>
    <x v="19"/>
    <x v="0"/>
    <x v="0"/>
    <n v="8"/>
    <n v="8"/>
    <n v="16"/>
    <n v="1.3333333333333333"/>
    <x v="1"/>
  </r>
  <r>
    <x v="16"/>
    <x v="52"/>
    <x v="530"/>
    <x v="82"/>
    <x v="45"/>
    <x v="0"/>
    <x v="0"/>
    <n v="6"/>
    <n v="6"/>
    <n v="12"/>
    <n v="1"/>
    <x v="1"/>
  </r>
  <r>
    <x v="16"/>
    <x v="52"/>
    <x v="530"/>
    <x v="81"/>
    <x v="45"/>
    <x v="0"/>
    <x v="0"/>
    <n v="6"/>
    <n v="6"/>
    <n v="12"/>
    <n v="1"/>
    <x v="1"/>
  </r>
  <r>
    <x v="16"/>
    <x v="52"/>
    <x v="531"/>
    <x v="55"/>
    <x v="0"/>
    <x v="0"/>
    <x v="0"/>
    <n v="3"/>
    <n v="3"/>
    <n v="6"/>
    <n v="0.5"/>
    <x v="1"/>
  </r>
  <r>
    <x v="16"/>
    <x v="52"/>
    <x v="531"/>
    <x v="81"/>
    <x v="0"/>
    <x v="0"/>
    <x v="0"/>
    <n v="695"/>
    <n v="695"/>
    <n v="1390"/>
    <n v="115.83333333333333"/>
    <x v="1"/>
  </r>
  <r>
    <x v="16"/>
    <x v="52"/>
    <x v="531"/>
    <x v="5"/>
    <x v="0"/>
    <x v="0"/>
    <x v="0"/>
    <n v="33"/>
    <n v="33"/>
    <n v="66"/>
    <n v="5.5"/>
    <x v="1"/>
  </r>
  <r>
    <x v="16"/>
    <x v="53"/>
    <x v="532"/>
    <x v="12"/>
    <x v="71"/>
    <x v="0"/>
    <x v="0"/>
    <n v="29"/>
    <n v="29"/>
    <n v="58"/>
    <n v="4.833333333333333"/>
    <x v="1"/>
  </r>
  <r>
    <x v="16"/>
    <x v="53"/>
    <x v="533"/>
    <x v="12"/>
    <x v="167"/>
    <x v="4"/>
    <x v="1"/>
    <n v="3"/>
    <n v="3"/>
    <n v="6"/>
    <n v="0.5"/>
    <x v="1"/>
  </r>
  <r>
    <x v="16"/>
    <x v="53"/>
    <x v="534"/>
    <x v="12"/>
    <x v="136"/>
    <x v="4"/>
    <x v="1"/>
    <n v="6"/>
    <n v="6"/>
    <n v="12"/>
    <n v="1"/>
    <x v="1"/>
  </r>
  <r>
    <x v="16"/>
    <x v="53"/>
    <x v="535"/>
    <x v="12"/>
    <x v="168"/>
    <x v="4"/>
    <x v="1"/>
    <n v="5"/>
    <n v="5"/>
    <n v="10"/>
    <n v="0.83333333333333337"/>
    <x v="1"/>
  </r>
  <r>
    <x v="16"/>
    <x v="53"/>
    <x v="536"/>
    <x v="85"/>
    <x v="47"/>
    <x v="4"/>
    <x v="1"/>
    <n v="3"/>
    <n v="3"/>
    <n v="6"/>
    <n v="0.5"/>
    <x v="1"/>
  </r>
  <r>
    <x v="16"/>
    <x v="53"/>
    <x v="536"/>
    <x v="5"/>
    <x v="47"/>
    <x v="4"/>
    <x v="1"/>
    <n v="4"/>
    <n v="4"/>
    <n v="8"/>
    <n v="0.66666666666666663"/>
    <x v="1"/>
  </r>
  <r>
    <x v="16"/>
    <x v="53"/>
    <x v="536"/>
    <x v="12"/>
    <x v="47"/>
    <x v="4"/>
    <x v="1"/>
    <n v="21"/>
    <n v="21"/>
    <n v="42"/>
    <n v="3.5"/>
    <x v="1"/>
  </r>
  <r>
    <x v="16"/>
    <x v="53"/>
    <x v="537"/>
    <x v="12"/>
    <x v="90"/>
    <x v="4"/>
    <x v="1"/>
    <n v="5"/>
    <n v="5"/>
    <n v="10"/>
    <n v="0.83333333333333337"/>
    <x v="1"/>
  </r>
  <r>
    <x v="16"/>
    <x v="53"/>
    <x v="538"/>
    <x v="85"/>
    <x v="95"/>
    <x v="4"/>
    <x v="1"/>
    <n v="12"/>
    <n v="12"/>
    <n v="24"/>
    <n v="2"/>
    <x v="1"/>
  </r>
  <r>
    <x v="16"/>
    <x v="53"/>
    <x v="538"/>
    <x v="5"/>
    <x v="95"/>
    <x v="4"/>
    <x v="1"/>
    <n v="10"/>
    <n v="10"/>
    <n v="20"/>
    <n v="1.6666666666666667"/>
    <x v="1"/>
  </r>
  <r>
    <x v="16"/>
    <x v="53"/>
    <x v="538"/>
    <x v="12"/>
    <x v="95"/>
    <x v="4"/>
    <x v="1"/>
    <n v="60"/>
    <n v="60"/>
    <n v="120"/>
    <n v="10"/>
    <x v="1"/>
  </r>
  <r>
    <x v="16"/>
    <x v="53"/>
    <x v="539"/>
    <x v="12"/>
    <x v="128"/>
    <x v="4"/>
    <x v="1"/>
    <n v="13"/>
    <n v="13"/>
    <n v="26"/>
    <n v="2.1666666666666665"/>
    <x v="1"/>
  </r>
  <r>
    <x v="16"/>
    <x v="53"/>
    <x v="540"/>
    <x v="85"/>
    <x v="92"/>
    <x v="0"/>
    <x v="0"/>
    <n v="7"/>
    <n v="7"/>
    <n v="14"/>
    <n v="1.1666666666666667"/>
    <x v="1"/>
  </r>
  <r>
    <x v="16"/>
    <x v="53"/>
    <x v="540"/>
    <x v="5"/>
    <x v="92"/>
    <x v="0"/>
    <x v="0"/>
    <n v="42"/>
    <n v="42"/>
    <n v="84"/>
    <n v="7"/>
    <x v="1"/>
  </r>
  <r>
    <x v="16"/>
    <x v="53"/>
    <x v="540"/>
    <x v="12"/>
    <x v="92"/>
    <x v="0"/>
    <x v="0"/>
    <n v="117"/>
    <n v="117"/>
    <n v="234"/>
    <n v="19.5"/>
    <x v="1"/>
  </r>
  <r>
    <x v="16"/>
    <x v="53"/>
    <x v="541"/>
    <x v="12"/>
    <x v="128"/>
    <x v="4"/>
    <x v="1"/>
    <n v="7"/>
    <n v="7"/>
    <n v="14"/>
    <n v="1.1666666666666667"/>
    <x v="1"/>
  </r>
  <r>
    <x v="16"/>
    <x v="53"/>
    <x v="542"/>
    <x v="85"/>
    <x v="64"/>
    <x v="4"/>
    <x v="1"/>
    <n v="9"/>
    <n v="9"/>
    <n v="18"/>
    <n v="1.5"/>
    <x v="1"/>
  </r>
  <r>
    <x v="16"/>
    <x v="53"/>
    <x v="542"/>
    <x v="5"/>
    <x v="64"/>
    <x v="4"/>
    <x v="1"/>
    <n v="6"/>
    <n v="6"/>
    <n v="12"/>
    <n v="1"/>
    <x v="1"/>
  </r>
  <r>
    <x v="16"/>
    <x v="53"/>
    <x v="542"/>
    <x v="12"/>
    <x v="64"/>
    <x v="4"/>
    <x v="1"/>
    <n v="80"/>
    <n v="80"/>
    <n v="160"/>
    <n v="13.333333333333334"/>
    <x v="1"/>
  </r>
  <r>
    <x v="16"/>
    <x v="53"/>
    <x v="543"/>
    <x v="5"/>
    <x v="72"/>
    <x v="4"/>
    <x v="1"/>
    <n v="4"/>
    <n v="4"/>
    <n v="8"/>
    <n v="0.66666666666666663"/>
    <x v="1"/>
  </r>
  <r>
    <x v="16"/>
    <x v="53"/>
    <x v="543"/>
    <x v="12"/>
    <x v="72"/>
    <x v="4"/>
    <x v="1"/>
    <n v="16"/>
    <n v="16"/>
    <n v="32"/>
    <n v="2.6666666666666665"/>
    <x v="1"/>
  </r>
  <r>
    <x v="16"/>
    <x v="53"/>
    <x v="544"/>
    <x v="85"/>
    <x v="8"/>
    <x v="0"/>
    <x v="0"/>
    <n v="4"/>
    <n v="4"/>
    <n v="8"/>
    <n v="0.66666666666666663"/>
    <x v="1"/>
  </r>
  <r>
    <x v="16"/>
    <x v="53"/>
    <x v="544"/>
    <x v="12"/>
    <x v="8"/>
    <x v="0"/>
    <x v="0"/>
    <n v="10"/>
    <n v="10"/>
    <n v="20"/>
    <n v="1.6666666666666667"/>
    <x v="1"/>
  </r>
  <r>
    <x v="16"/>
    <x v="53"/>
    <x v="545"/>
    <x v="12"/>
    <x v="98"/>
    <x v="4"/>
    <x v="1"/>
    <n v="12"/>
    <n v="12"/>
    <n v="24"/>
    <n v="2"/>
    <x v="1"/>
  </r>
  <r>
    <x v="16"/>
    <x v="53"/>
    <x v="546"/>
    <x v="12"/>
    <x v="15"/>
    <x v="0"/>
    <x v="0"/>
    <n v="8"/>
    <n v="8"/>
    <n v="16"/>
    <n v="1.3333333333333333"/>
    <x v="1"/>
  </r>
  <r>
    <x v="16"/>
    <x v="53"/>
    <x v="547"/>
    <x v="12"/>
    <x v="145"/>
    <x v="4"/>
    <x v="1"/>
    <n v="8"/>
    <n v="8"/>
    <n v="16"/>
    <n v="1.3333333333333333"/>
    <x v="1"/>
  </r>
  <r>
    <x v="16"/>
    <x v="53"/>
    <x v="548"/>
    <x v="12"/>
    <x v="97"/>
    <x v="4"/>
    <x v="1"/>
    <n v="8"/>
    <n v="8"/>
    <n v="16"/>
    <n v="1.3333333333333333"/>
    <x v="1"/>
  </r>
  <r>
    <x v="16"/>
    <x v="54"/>
    <x v="549"/>
    <x v="85"/>
    <x v="0"/>
    <x v="0"/>
    <x v="0"/>
    <n v="183"/>
    <n v="183"/>
    <n v="366"/>
    <n v="30.5"/>
    <x v="1"/>
  </r>
  <r>
    <x v="16"/>
    <x v="54"/>
    <x v="549"/>
    <x v="82"/>
    <x v="0"/>
    <x v="0"/>
    <x v="0"/>
    <n v="4"/>
    <n v="4"/>
    <n v="8"/>
    <n v="0.66666666666666663"/>
    <x v="1"/>
  </r>
  <r>
    <x v="16"/>
    <x v="54"/>
    <x v="549"/>
    <x v="81"/>
    <x v="0"/>
    <x v="0"/>
    <x v="0"/>
    <n v="6"/>
    <n v="6"/>
    <n v="12"/>
    <n v="1"/>
    <x v="1"/>
  </r>
  <r>
    <x v="16"/>
    <x v="54"/>
    <x v="549"/>
    <x v="5"/>
    <x v="0"/>
    <x v="0"/>
    <x v="0"/>
    <n v="10"/>
    <n v="10"/>
    <n v="20"/>
    <n v="1.6666666666666667"/>
    <x v="1"/>
  </r>
  <r>
    <x v="16"/>
    <x v="54"/>
    <x v="549"/>
    <x v="12"/>
    <x v="0"/>
    <x v="0"/>
    <x v="0"/>
    <n v="25"/>
    <n v="25"/>
    <n v="50"/>
    <n v="4.166666666666667"/>
    <x v="1"/>
  </r>
  <r>
    <x v="16"/>
    <x v="54"/>
    <x v="550"/>
    <x v="85"/>
    <x v="54"/>
    <x v="0"/>
    <x v="0"/>
    <n v="24"/>
    <n v="24"/>
    <n v="48"/>
    <n v="4"/>
    <x v="1"/>
  </r>
  <r>
    <x v="16"/>
    <x v="54"/>
    <x v="550"/>
    <x v="81"/>
    <x v="54"/>
    <x v="0"/>
    <x v="0"/>
    <n v="4"/>
    <n v="4"/>
    <n v="8"/>
    <n v="0.66666666666666663"/>
    <x v="1"/>
  </r>
  <r>
    <x v="16"/>
    <x v="54"/>
    <x v="550"/>
    <x v="12"/>
    <x v="54"/>
    <x v="0"/>
    <x v="0"/>
    <n v="7"/>
    <n v="7"/>
    <n v="14"/>
    <n v="1.1666666666666667"/>
    <x v="1"/>
  </r>
  <r>
    <x v="16"/>
    <x v="54"/>
    <x v="551"/>
    <x v="59"/>
    <x v="48"/>
    <x v="0"/>
    <x v="0"/>
    <n v="4"/>
    <n v="4"/>
    <n v="8"/>
    <n v="0.66666666666666663"/>
    <x v="1"/>
  </r>
  <r>
    <x v="16"/>
    <x v="54"/>
    <x v="551"/>
    <x v="85"/>
    <x v="48"/>
    <x v="0"/>
    <x v="0"/>
    <n v="97"/>
    <n v="97"/>
    <n v="194"/>
    <n v="16.166666666666668"/>
    <x v="1"/>
  </r>
  <r>
    <x v="16"/>
    <x v="54"/>
    <x v="551"/>
    <x v="81"/>
    <x v="48"/>
    <x v="0"/>
    <x v="0"/>
    <n v="4"/>
    <n v="4"/>
    <n v="8"/>
    <n v="0.66666666666666663"/>
    <x v="1"/>
  </r>
  <r>
    <x v="16"/>
    <x v="54"/>
    <x v="551"/>
    <x v="5"/>
    <x v="48"/>
    <x v="0"/>
    <x v="0"/>
    <n v="10"/>
    <n v="10"/>
    <n v="20"/>
    <n v="1.6666666666666667"/>
    <x v="1"/>
  </r>
  <r>
    <x v="16"/>
    <x v="54"/>
    <x v="551"/>
    <x v="12"/>
    <x v="48"/>
    <x v="0"/>
    <x v="0"/>
    <n v="10"/>
    <n v="10"/>
    <n v="20"/>
    <n v="1.6666666666666667"/>
    <x v="1"/>
  </r>
  <r>
    <x v="16"/>
    <x v="54"/>
    <x v="552"/>
    <x v="85"/>
    <x v="38"/>
    <x v="0"/>
    <x v="0"/>
    <n v="99"/>
    <n v="99"/>
    <n v="198"/>
    <n v="16.5"/>
    <x v="1"/>
  </r>
  <r>
    <x v="16"/>
    <x v="54"/>
    <x v="552"/>
    <x v="5"/>
    <x v="38"/>
    <x v="0"/>
    <x v="0"/>
    <n v="8"/>
    <n v="8"/>
    <n v="16"/>
    <n v="1.3333333333333333"/>
    <x v="1"/>
  </r>
  <r>
    <x v="16"/>
    <x v="54"/>
    <x v="552"/>
    <x v="12"/>
    <x v="38"/>
    <x v="0"/>
    <x v="0"/>
    <n v="13"/>
    <n v="13"/>
    <n v="26"/>
    <n v="2.1666666666666665"/>
    <x v="1"/>
  </r>
  <r>
    <x v="16"/>
    <x v="55"/>
    <x v="553"/>
    <x v="85"/>
    <x v="8"/>
    <x v="0"/>
    <x v="0"/>
    <n v="8"/>
    <n v="8"/>
    <n v="16"/>
    <n v="1.3333333333333333"/>
    <x v="1"/>
  </r>
  <r>
    <x v="16"/>
    <x v="55"/>
    <x v="553"/>
    <x v="5"/>
    <x v="8"/>
    <x v="0"/>
    <x v="0"/>
    <n v="5"/>
    <n v="5"/>
    <n v="10"/>
    <n v="0.83333333333333337"/>
    <x v="1"/>
  </r>
  <r>
    <x v="16"/>
    <x v="55"/>
    <x v="553"/>
    <x v="12"/>
    <x v="8"/>
    <x v="0"/>
    <x v="0"/>
    <n v="41"/>
    <n v="41"/>
    <n v="82"/>
    <n v="6.833333333333333"/>
    <x v="1"/>
  </r>
  <r>
    <x v="16"/>
    <x v="55"/>
    <x v="555"/>
    <x v="12"/>
    <x v="53"/>
    <x v="4"/>
    <x v="1"/>
    <n v="8"/>
    <n v="8"/>
    <n v="16"/>
    <n v="1.3333333333333333"/>
    <x v="1"/>
  </r>
  <r>
    <x v="16"/>
    <x v="55"/>
    <x v="556"/>
    <x v="85"/>
    <x v="27"/>
    <x v="0"/>
    <x v="0"/>
    <n v="23"/>
    <n v="23"/>
    <n v="46"/>
    <n v="3.8333333333333335"/>
    <x v="1"/>
  </r>
  <r>
    <x v="16"/>
    <x v="55"/>
    <x v="556"/>
    <x v="8"/>
    <x v="27"/>
    <x v="0"/>
    <x v="0"/>
    <n v="4"/>
    <n v="4"/>
    <n v="8"/>
    <n v="0.66666666666666663"/>
    <x v="1"/>
  </r>
  <r>
    <x v="16"/>
    <x v="55"/>
    <x v="556"/>
    <x v="5"/>
    <x v="27"/>
    <x v="0"/>
    <x v="0"/>
    <n v="14"/>
    <n v="14"/>
    <n v="28"/>
    <n v="2.3333333333333335"/>
    <x v="1"/>
  </r>
  <r>
    <x v="16"/>
    <x v="55"/>
    <x v="556"/>
    <x v="12"/>
    <x v="27"/>
    <x v="0"/>
    <x v="0"/>
    <n v="149"/>
    <n v="149"/>
    <n v="298"/>
    <n v="24.833333333333332"/>
    <x v="1"/>
  </r>
  <r>
    <x v="16"/>
    <x v="55"/>
    <x v="557"/>
    <x v="12"/>
    <x v="9"/>
    <x v="0"/>
    <x v="0"/>
    <n v="3"/>
    <n v="3"/>
    <n v="6"/>
    <n v="0.5"/>
    <x v="1"/>
  </r>
  <r>
    <x v="16"/>
    <x v="55"/>
    <x v="558"/>
    <x v="12"/>
    <x v="48"/>
    <x v="0"/>
    <x v="0"/>
    <n v="9"/>
    <n v="9"/>
    <n v="18"/>
    <n v="1.5"/>
    <x v="1"/>
  </r>
  <r>
    <x v="16"/>
    <x v="55"/>
    <x v="559"/>
    <x v="12"/>
    <x v="34"/>
    <x v="4"/>
    <x v="1"/>
    <n v="12"/>
    <n v="12"/>
    <n v="24"/>
    <n v="2"/>
    <x v="1"/>
  </r>
  <r>
    <x v="16"/>
    <x v="55"/>
    <x v="560"/>
    <x v="12"/>
    <x v="19"/>
    <x v="0"/>
    <x v="0"/>
    <n v="26"/>
    <n v="26"/>
    <n v="52"/>
    <n v="4.333333333333333"/>
    <x v="1"/>
  </r>
  <r>
    <x v="16"/>
    <x v="55"/>
    <x v="561"/>
    <x v="85"/>
    <x v="0"/>
    <x v="0"/>
    <x v="0"/>
    <n v="26"/>
    <n v="26"/>
    <n v="52"/>
    <n v="4.333333333333333"/>
    <x v="1"/>
  </r>
  <r>
    <x v="16"/>
    <x v="55"/>
    <x v="561"/>
    <x v="5"/>
    <x v="0"/>
    <x v="0"/>
    <x v="0"/>
    <n v="35"/>
    <n v="35"/>
    <n v="70"/>
    <n v="5.833333333333333"/>
    <x v="1"/>
  </r>
  <r>
    <x v="16"/>
    <x v="55"/>
    <x v="561"/>
    <x v="12"/>
    <x v="0"/>
    <x v="0"/>
    <x v="0"/>
    <n v="299"/>
    <n v="299"/>
    <n v="598"/>
    <n v="49.833333333333336"/>
    <x v="1"/>
  </r>
  <r>
    <x v="16"/>
    <x v="55"/>
    <x v="562"/>
    <x v="12"/>
    <x v="7"/>
    <x v="0"/>
    <x v="0"/>
    <n v="45"/>
    <n v="45"/>
    <n v="90"/>
    <n v="7.5"/>
    <x v="1"/>
  </r>
  <r>
    <x v="17"/>
    <x v="56"/>
    <x v="563"/>
    <x v="27"/>
    <x v="57"/>
    <x v="0"/>
    <x v="0"/>
    <n v="22"/>
    <n v="22"/>
    <n v="44"/>
    <n v="3.6666666666666665"/>
    <x v="1"/>
  </r>
  <r>
    <x v="17"/>
    <x v="56"/>
    <x v="563"/>
    <x v="61"/>
    <x v="57"/>
    <x v="0"/>
    <x v="0"/>
    <n v="6"/>
    <n v="6"/>
    <n v="12"/>
    <n v="1"/>
    <x v="1"/>
  </r>
  <r>
    <x v="17"/>
    <x v="56"/>
    <x v="564"/>
    <x v="27"/>
    <x v="0"/>
    <x v="0"/>
    <x v="0"/>
    <n v="234"/>
    <n v="234"/>
    <n v="468"/>
    <n v="39"/>
    <x v="1"/>
  </r>
  <r>
    <x v="17"/>
    <x v="56"/>
    <x v="564"/>
    <x v="59"/>
    <x v="0"/>
    <x v="0"/>
    <x v="0"/>
    <n v="14"/>
    <n v="14"/>
    <n v="28"/>
    <n v="2.3333333333333335"/>
    <x v="1"/>
  </r>
  <r>
    <x v="17"/>
    <x v="56"/>
    <x v="564"/>
    <x v="61"/>
    <x v="0"/>
    <x v="0"/>
    <x v="0"/>
    <n v="18"/>
    <n v="18"/>
    <n v="36"/>
    <n v="3"/>
    <x v="1"/>
  </r>
  <r>
    <x v="17"/>
    <x v="56"/>
    <x v="564"/>
    <x v="86"/>
    <x v="0"/>
    <x v="0"/>
    <x v="0"/>
    <n v="3"/>
    <n v="3"/>
    <n v="6"/>
    <n v="0.5"/>
    <x v="1"/>
  </r>
  <r>
    <x v="17"/>
    <x v="56"/>
    <x v="565"/>
    <x v="27"/>
    <x v="42"/>
    <x v="0"/>
    <x v="0"/>
    <n v="16"/>
    <n v="16"/>
    <n v="32"/>
    <n v="2.6666666666666665"/>
    <x v="1"/>
  </r>
  <r>
    <x v="17"/>
    <x v="56"/>
    <x v="565"/>
    <x v="42"/>
    <x v="42"/>
    <x v="0"/>
    <x v="0"/>
    <n v="4"/>
    <n v="4"/>
    <n v="8"/>
    <n v="0.66666666666666663"/>
    <x v="1"/>
  </r>
  <r>
    <x v="17"/>
    <x v="56"/>
    <x v="566"/>
    <x v="27"/>
    <x v="42"/>
    <x v="0"/>
    <x v="0"/>
    <n v="3"/>
    <n v="3"/>
    <n v="6"/>
    <n v="0.5"/>
    <x v="1"/>
  </r>
  <r>
    <x v="17"/>
    <x v="56"/>
    <x v="567"/>
    <x v="27"/>
    <x v="52"/>
    <x v="0"/>
    <x v="0"/>
    <n v="6"/>
    <n v="6"/>
    <n v="12"/>
    <n v="1"/>
    <x v="1"/>
  </r>
  <r>
    <x v="17"/>
    <x v="56"/>
    <x v="568"/>
    <x v="27"/>
    <x v="41"/>
    <x v="4"/>
    <x v="1"/>
    <n v="4"/>
    <n v="4"/>
    <n v="8"/>
    <n v="0.66666666666666663"/>
    <x v="1"/>
  </r>
  <r>
    <x v="17"/>
    <x v="56"/>
    <x v="569"/>
    <x v="27"/>
    <x v="58"/>
    <x v="0"/>
    <x v="0"/>
    <n v="8"/>
    <n v="8"/>
    <n v="16"/>
    <n v="1.3333333333333333"/>
    <x v="1"/>
  </r>
  <r>
    <x v="17"/>
    <x v="57"/>
    <x v="571"/>
    <x v="27"/>
    <x v="138"/>
    <x v="4"/>
    <x v="1"/>
    <n v="6"/>
    <n v="6"/>
    <n v="12"/>
    <n v="1"/>
    <x v="1"/>
  </r>
  <r>
    <x v="17"/>
    <x v="57"/>
    <x v="571"/>
    <x v="42"/>
    <x v="138"/>
    <x v="4"/>
    <x v="1"/>
    <n v="10"/>
    <n v="10"/>
    <n v="20"/>
    <n v="1.6666666666666667"/>
    <x v="1"/>
  </r>
  <r>
    <x v="17"/>
    <x v="57"/>
    <x v="637"/>
    <x v="27"/>
    <x v="99"/>
    <x v="4"/>
    <x v="1"/>
    <n v="3"/>
    <n v="3"/>
    <n v="6"/>
    <n v="0.5"/>
    <x v="1"/>
  </r>
  <r>
    <x v="17"/>
    <x v="57"/>
    <x v="637"/>
    <x v="53"/>
    <x v="99"/>
    <x v="4"/>
    <x v="1"/>
    <n v="3"/>
    <n v="3"/>
    <n v="6"/>
    <n v="0.5"/>
    <x v="1"/>
  </r>
  <r>
    <x v="17"/>
    <x v="57"/>
    <x v="572"/>
    <x v="27"/>
    <x v="92"/>
    <x v="0"/>
    <x v="0"/>
    <n v="7"/>
    <n v="7"/>
    <n v="14"/>
    <n v="1.1666666666666667"/>
    <x v="1"/>
  </r>
  <r>
    <x v="17"/>
    <x v="57"/>
    <x v="573"/>
    <x v="27"/>
    <x v="47"/>
    <x v="4"/>
    <x v="1"/>
    <n v="10"/>
    <n v="10"/>
    <n v="20"/>
    <n v="1.6666666666666667"/>
    <x v="1"/>
  </r>
  <r>
    <x v="17"/>
    <x v="57"/>
    <x v="573"/>
    <x v="42"/>
    <x v="47"/>
    <x v="4"/>
    <x v="1"/>
    <n v="64"/>
    <n v="64"/>
    <n v="128"/>
    <n v="10.666666666666666"/>
    <x v="1"/>
  </r>
  <r>
    <x v="17"/>
    <x v="57"/>
    <x v="574"/>
    <x v="27"/>
    <x v="60"/>
    <x v="4"/>
    <x v="1"/>
    <n v="22"/>
    <n v="22"/>
    <n v="44"/>
    <n v="3.6666666666666665"/>
    <x v="1"/>
  </r>
  <r>
    <x v="17"/>
    <x v="57"/>
    <x v="574"/>
    <x v="59"/>
    <x v="60"/>
    <x v="4"/>
    <x v="1"/>
    <n v="12"/>
    <n v="12"/>
    <n v="24"/>
    <n v="2"/>
    <x v="1"/>
  </r>
  <r>
    <x v="17"/>
    <x v="57"/>
    <x v="574"/>
    <x v="42"/>
    <x v="60"/>
    <x v="4"/>
    <x v="1"/>
    <n v="24"/>
    <n v="24"/>
    <n v="48"/>
    <n v="4"/>
    <x v="1"/>
  </r>
  <r>
    <x v="17"/>
    <x v="57"/>
    <x v="574"/>
    <x v="61"/>
    <x v="60"/>
    <x v="4"/>
    <x v="1"/>
    <n v="6"/>
    <n v="6"/>
    <n v="12"/>
    <n v="1"/>
    <x v="1"/>
  </r>
  <r>
    <x v="17"/>
    <x v="57"/>
    <x v="575"/>
    <x v="27"/>
    <x v="42"/>
    <x v="0"/>
    <x v="0"/>
    <n v="50"/>
    <n v="50"/>
    <n v="100"/>
    <n v="8.3333333333333339"/>
    <x v="1"/>
  </r>
  <r>
    <x v="17"/>
    <x v="57"/>
    <x v="575"/>
    <x v="59"/>
    <x v="42"/>
    <x v="0"/>
    <x v="0"/>
    <n v="30"/>
    <n v="30"/>
    <n v="60"/>
    <n v="5"/>
    <x v="1"/>
  </r>
  <r>
    <x v="17"/>
    <x v="57"/>
    <x v="575"/>
    <x v="42"/>
    <x v="42"/>
    <x v="0"/>
    <x v="0"/>
    <n v="13"/>
    <n v="13"/>
    <n v="26"/>
    <n v="2.1666666666666665"/>
    <x v="1"/>
  </r>
  <r>
    <x v="17"/>
    <x v="57"/>
    <x v="575"/>
    <x v="61"/>
    <x v="42"/>
    <x v="0"/>
    <x v="0"/>
    <n v="9"/>
    <n v="9"/>
    <n v="18"/>
    <n v="1.5"/>
    <x v="1"/>
  </r>
  <r>
    <x v="17"/>
    <x v="57"/>
    <x v="576"/>
    <x v="27"/>
    <x v="92"/>
    <x v="0"/>
    <x v="0"/>
    <n v="8"/>
    <n v="8"/>
    <n v="16"/>
    <n v="1.3333333333333333"/>
    <x v="1"/>
  </r>
  <r>
    <x v="17"/>
    <x v="57"/>
    <x v="577"/>
    <x v="27"/>
    <x v="50"/>
    <x v="4"/>
    <x v="1"/>
    <n v="5"/>
    <n v="5"/>
    <n v="10"/>
    <n v="0.83333333333333337"/>
    <x v="1"/>
  </r>
  <r>
    <x v="17"/>
    <x v="57"/>
    <x v="578"/>
    <x v="27"/>
    <x v="41"/>
    <x v="4"/>
    <x v="1"/>
    <n v="14"/>
    <n v="14"/>
    <n v="28"/>
    <n v="2.3333333333333335"/>
    <x v="1"/>
  </r>
  <r>
    <x v="17"/>
    <x v="57"/>
    <x v="579"/>
    <x v="27"/>
    <x v="34"/>
    <x v="4"/>
    <x v="1"/>
    <n v="39"/>
    <n v="39"/>
    <n v="78"/>
    <n v="6.5"/>
    <x v="1"/>
  </r>
  <r>
    <x v="17"/>
    <x v="57"/>
    <x v="579"/>
    <x v="59"/>
    <x v="34"/>
    <x v="4"/>
    <x v="1"/>
    <n v="6"/>
    <n v="6"/>
    <n v="12"/>
    <n v="1"/>
    <x v="1"/>
  </r>
  <r>
    <x v="17"/>
    <x v="57"/>
    <x v="579"/>
    <x v="61"/>
    <x v="34"/>
    <x v="4"/>
    <x v="1"/>
    <n v="3"/>
    <n v="3"/>
    <n v="6"/>
    <n v="0.5"/>
    <x v="1"/>
  </r>
  <r>
    <x v="17"/>
    <x v="58"/>
    <x v="580"/>
    <x v="27"/>
    <x v="36"/>
    <x v="0"/>
    <x v="0"/>
    <n v="9"/>
    <n v="9"/>
    <n v="18"/>
    <n v="1.5"/>
    <x v="1"/>
  </r>
  <r>
    <x v="17"/>
    <x v="58"/>
    <x v="580"/>
    <x v="59"/>
    <x v="36"/>
    <x v="0"/>
    <x v="0"/>
    <n v="5"/>
    <n v="5"/>
    <n v="10"/>
    <n v="0.83333333333333337"/>
    <x v="1"/>
  </r>
  <r>
    <x v="17"/>
    <x v="58"/>
    <x v="580"/>
    <x v="86"/>
    <x v="36"/>
    <x v="0"/>
    <x v="0"/>
    <n v="27"/>
    <n v="27"/>
    <n v="54"/>
    <n v="4.5"/>
    <x v="1"/>
  </r>
  <r>
    <x v="17"/>
    <x v="58"/>
    <x v="581"/>
    <x v="42"/>
    <x v="28"/>
    <x v="4"/>
    <x v="1"/>
    <n v="7"/>
    <n v="7"/>
    <n v="14"/>
    <n v="1.1666666666666667"/>
    <x v="1"/>
  </r>
  <r>
    <x v="17"/>
    <x v="58"/>
    <x v="582"/>
    <x v="86"/>
    <x v="48"/>
    <x v="0"/>
    <x v="0"/>
    <n v="26"/>
    <n v="26"/>
    <n v="52"/>
    <n v="4.333333333333333"/>
    <x v="1"/>
  </r>
  <r>
    <x v="17"/>
    <x v="58"/>
    <x v="583"/>
    <x v="27"/>
    <x v="50"/>
    <x v="4"/>
    <x v="1"/>
    <n v="3"/>
    <n v="3"/>
    <n v="6"/>
    <n v="0.5"/>
    <x v="1"/>
  </r>
  <r>
    <x v="17"/>
    <x v="58"/>
    <x v="583"/>
    <x v="59"/>
    <x v="50"/>
    <x v="4"/>
    <x v="1"/>
    <n v="32"/>
    <n v="32"/>
    <n v="64"/>
    <n v="5.333333333333333"/>
    <x v="1"/>
  </r>
  <r>
    <x v="17"/>
    <x v="58"/>
    <x v="583"/>
    <x v="42"/>
    <x v="50"/>
    <x v="4"/>
    <x v="1"/>
    <n v="6"/>
    <n v="6"/>
    <n v="12"/>
    <n v="1"/>
    <x v="1"/>
  </r>
  <r>
    <x v="17"/>
    <x v="58"/>
    <x v="583"/>
    <x v="61"/>
    <x v="50"/>
    <x v="4"/>
    <x v="1"/>
    <n v="6"/>
    <n v="6"/>
    <n v="12"/>
    <n v="1"/>
    <x v="1"/>
  </r>
  <r>
    <x v="17"/>
    <x v="58"/>
    <x v="583"/>
    <x v="86"/>
    <x v="50"/>
    <x v="4"/>
    <x v="1"/>
    <n v="25"/>
    <n v="25"/>
    <n v="50"/>
    <n v="4.166666666666667"/>
    <x v="1"/>
  </r>
  <r>
    <x v="17"/>
    <x v="58"/>
    <x v="584"/>
    <x v="86"/>
    <x v="6"/>
    <x v="0"/>
    <x v="0"/>
    <n v="9"/>
    <n v="9"/>
    <n v="18"/>
    <n v="1.5"/>
    <x v="1"/>
  </r>
  <r>
    <x v="17"/>
    <x v="58"/>
    <x v="585"/>
    <x v="27"/>
    <x v="0"/>
    <x v="0"/>
    <x v="0"/>
    <n v="26"/>
    <n v="26"/>
    <n v="52"/>
    <n v="4.333333333333333"/>
    <x v="1"/>
  </r>
  <r>
    <x v="17"/>
    <x v="58"/>
    <x v="585"/>
    <x v="59"/>
    <x v="0"/>
    <x v="0"/>
    <x v="0"/>
    <n v="9"/>
    <n v="9"/>
    <n v="18"/>
    <n v="1.5"/>
    <x v="1"/>
  </r>
  <r>
    <x v="17"/>
    <x v="58"/>
    <x v="585"/>
    <x v="61"/>
    <x v="0"/>
    <x v="0"/>
    <x v="0"/>
    <n v="14"/>
    <n v="14"/>
    <n v="28"/>
    <n v="2.3333333333333335"/>
    <x v="1"/>
  </r>
  <r>
    <x v="17"/>
    <x v="58"/>
    <x v="585"/>
    <x v="86"/>
    <x v="0"/>
    <x v="0"/>
    <x v="0"/>
    <n v="265"/>
    <n v="265"/>
    <n v="530"/>
    <n v="44.166666666666664"/>
    <x v="1"/>
  </r>
  <r>
    <x v="18"/>
    <x v="59"/>
    <x v="586"/>
    <x v="87"/>
    <x v="0"/>
    <x v="0"/>
    <x v="0"/>
    <n v="167"/>
    <n v="167"/>
    <n v="334"/>
    <n v="27.833333333333332"/>
    <x v="1"/>
  </r>
  <r>
    <x v="18"/>
    <x v="59"/>
    <x v="586"/>
    <x v="59"/>
    <x v="0"/>
    <x v="0"/>
    <x v="0"/>
    <n v="28"/>
    <n v="28"/>
    <n v="56"/>
    <n v="4.666666666666667"/>
    <x v="1"/>
  </r>
  <r>
    <x v="18"/>
    <x v="59"/>
    <x v="586"/>
    <x v="89"/>
    <x v="0"/>
    <x v="0"/>
    <x v="0"/>
    <n v="30"/>
    <n v="30"/>
    <n v="60"/>
    <n v="5"/>
    <x v="1"/>
  </r>
  <r>
    <x v="18"/>
    <x v="59"/>
    <x v="586"/>
    <x v="55"/>
    <x v="0"/>
    <x v="0"/>
    <x v="0"/>
    <n v="11"/>
    <n v="11"/>
    <n v="22"/>
    <n v="1.8333333333333333"/>
    <x v="1"/>
  </r>
  <r>
    <x v="18"/>
    <x v="59"/>
    <x v="587"/>
    <x v="87"/>
    <x v="35"/>
    <x v="4"/>
    <x v="1"/>
    <n v="4"/>
    <n v="4"/>
    <n v="8"/>
    <n v="0.66666666666666663"/>
    <x v="1"/>
  </r>
  <r>
    <x v="18"/>
    <x v="59"/>
    <x v="587"/>
    <x v="89"/>
    <x v="35"/>
    <x v="4"/>
    <x v="1"/>
    <n v="16"/>
    <n v="16"/>
    <n v="32"/>
    <n v="2.6666666666666665"/>
    <x v="1"/>
  </r>
  <r>
    <x v="18"/>
    <x v="59"/>
    <x v="589"/>
    <x v="87"/>
    <x v="71"/>
    <x v="0"/>
    <x v="0"/>
    <n v="3"/>
    <n v="3"/>
    <n v="6"/>
    <n v="0.5"/>
    <x v="1"/>
  </r>
  <r>
    <x v="18"/>
    <x v="59"/>
    <x v="589"/>
    <x v="59"/>
    <x v="71"/>
    <x v="0"/>
    <x v="0"/>
    <n v="6"/>
    <n v="6"/>
    <n v="12"/>
    <n v="1"/>
    <x v="1"/>
  </r>
  <r>
    <x v="18"/>
    <x v="59"/>
    <x v="590"/>
    <x v="87"/>
    <x v="20"/>
    <x v="0"/>
    <x v="0"/>
    <n v="13"/>
    <n v="13"/>
    <n v="26"/>
    <n v="2.1666666666666665"/>
    <x v="1"/>
  </r>
  <r>
    <x v="18"/>
    <x v="59"/>
    <x v="590"/>
    <x v="59"/>
    <x v="20"/>
    <x v="0"/>
    <x v="0"/>
    <n v="10"/>
    <n v="10"/>
    <n v="20"/>
    <n v="1.6666666666666667"/>
    <x v="1"/>
  </r>
  <r>
    <x v="18"/>
    <x v="59"/>
    <x v="590"/>
    <x v="89"/>
    <x v="20"/>
    <x v="0"/>
    <x v="0"/>
    <n v="8"/>
    <n v="8"/>
    <n v="16"/>
    <n v="1.3333333333333333"/>
    <x v="1"/>
  </r>
  <r>
    <x v="18"/>
    <x v="59"/>
    <x v="593"/>
    <x v="89"/>
    <x v="38"/>
    <x v="0"/>
    <x v="0"/>
    <n v="3"/>
    <n v="3"/>
    <n v="6"/>
    <n v="0.5"/>
    <x v="1"/>
  </r>
  <r>
    <x v="18"/>
    <x v="59"/>
    <x v="594"/>
    <x v="87"/>
    <x v="54"/>
    <x v="0"/>
    <x v="0"/>
    <n v="7"/>
    <n v="7"/>
    <n v="14"/>
    <n v="1.1666666666666667"/>
    <x v="1"/>
  </r>
  <r>
    <x v="18"/>
    <x v="59"/>
    <x v="594"/>
    <x v="89"/>
    <x v="54"/>
    <x v="0"/>
    <x v="0"/>
    <n v="4"/>
    <n v="4"/>
    <n v="8"/>
    <n v="0.66666666666666663"/>
    <x v="1"/>
  </r>
  <r>
    <x v="18"/>
    <x v="59"/>
    <x v="595"/>
    <x v="87"/>
    <x v="71"/>
    <x v="0"/>
    <x v="0"/>
    <n v="10"/>
    <n v="10"/>
    <n v="20"/>
    <n v="1.6666666666666667"/>
    <x v="1"/>
  </r>
  <r>
    <x v="18"/>
    <x v="59"/>
    <x v="595"/>
    <x v="59"/>
    <x v="71"/>
    <x v="0"/>
    <x v="0"/>
    <n v="12"/>
    <n v="12"/>
    <n v="24"/>
    <n v="2"/>
    <x v="1"/>
  </r>
  <r>
    <x v="18"/>
    <x v="59"/>
    <x v="595"/>
    <x v="89"/>
    <x v="71"/>
    <x v="0"/>
    <x v="0"/>
    <n v="6"/>
    <n v="6"/>
    <n v="12"/>
    <n v="1"/>
    <x v="1"/>
  </r>
  <r>
    <x v="18"/>
    <x v="60"/>
    <x v="596"/>
    <x v="87"/>
    <x v="157"/>
    <x v="4"/>
    <x v="1"/>
    <n v="55"/>
    <n v="55"/>
    <n v="110"/>
    <n v="9.1666666666666661"/>
    <x v="1"/>
  </r>
  <r>
    <x v="18"/>
    <x v="60"/>
    <x v="596"/>
    <x v="59"/>
    <x v="157"/>
    <x v="4"/>
    <x v="1"/>
    <n v="27"/>
    <n v="27"/>
    <n v="54"/>
    <n v="4.5"/>
    <x v="1"/>
  </r>
  <r>
    <x v="18"/>
    <x v="60"/>
    <x v="596"/>
    <x v="89"/>
    <x v="157"/>
    <x v="4"/>
    <x v="1"/>
    <n v="18"/>
    <n v="18"/>
    <n v="36"/>
    <n v="3"/>
    <x v="1"/>
  </r>
  <r>
    <x v="18"/>
    <x v="60"/>
    <x v="596"/>
    <x v="55"/>
    <x v="157"/>
    <x v="4"/>
    <x v="1"/>
    <n v="7"/>
    <n v="7"/>
    <n v="14"/>
    <n v="1.1666666666666667"/>
    <x v="1"/>
  </r>
  <r>
    <x v="18"/>
    <x v="60"/>
    <x v="597"/>
    <x v="87"/>
    <x v="169"/>
    <x v="4"/>
    <x v="1"/>
    <n v="7"/>
    <n v="7"/>
    <n v="14"/>
    <n v="1.1666666666666667"/>
    <x v="1"/>
  </r>
  <r>
    <x v="18"/>
    <x v="60"/>
    <x v="597"/>
    <x v="59"/>
    <x v="169"/>
    <x v="4"/>
    <x v="1"/>
    <n v="14"/>
    <n v="14"/>
    <n v="28"/>
    <n v="2.3333333333333335"/>
    <x v="1"/>
  </r>
  <r>
    <x v="18"/>
    <x v="60"/>
    <x v="597"/>
    <x v="89"/>
    <x v="169"/>
    <x v="4"/>
    <x v="1"/>
    <n v="9"/>
    <n v="9"/>
    <n v="18"/>
    <n v="1.5"/>
    <x v="1"/>
  </r>
  <r>
    <x v="18"/>
    <x v="60"/>
    <x v="598"/>
    <x v="87"/>
    <x v="2"/>
    <x v="0"/>
    <x v="0"/>
    <n v="9"/>
    <n v="9"/>
    <n v="18"/>
    <n v="1.5"/>
    <x v="1"/>
  </r>
  <r>
    <x v="18"/>
    <x v="60"/>
    <x v="598"/>
    <x v="59"/>
    <x v="2"/>
    <x v="0"/>
    <x v="0"/>
    <n v="10"/>
    <n v="10"/>
    <n v="20"/>
    <n v="1.6666666666666667"/>
    <x v="1"/>
  </r>
  <r>
    <x v="18"/>
    <x v="60"/>
    <x v="599"/>
    <x v="87"/>
    <x v="25"/>
    <x v="4"/>
    <x v="1"/>
    <n v="11"/>
    <n v="11"/>
    <n v="22"/>
    <n v="1.8333333333333333"/>
    <x v="1"/>
  </r>
  <r>
    <x v="18"/>
    <x v="60"/>
    <x v="599"/>
    <x v="59"/>
    <x v="25"/>
    <x v="4"/>
    <x v="1"/>
    <n v="13"/>
    <n v="13"/>
    <n v="26"/>
    <n v="2.1666666666666665"/>
    <x v="1"/>
  </r>
  <r>
    <x v="18"/>
    <x v="60"/>
    <x v="599"/>
    <x v="89"/>
    <x v="25"/>
    <x v="4"/>
    <x v="1"/>
    <n v="17"/>
    <n v="17"/>
    <n v="34"/>
    <n v="2.8333333333333335"/>
    <x v="1"/>
  </r>
  <r>
    <x v="18"/>
    <x v="60"/>
    <x v="600"/>
    <x v="87"/>
    <x v="154"/>
    <x v="4"/>
    <x v="1"/>
    <n v="3"/>
    <n v="3"/>
    <n v="6"/>
    <n v="0.5"/>
    <x v="1"/>
  </r>
  <r>
    <x v="18"/>
    <x v="60"/>
    <x v="600"/>
    <x v="59"/>
    <x v="154"/>
    <x v="4"/>
    <x v="1"/>
    <n v="3"/>
    <n v="3"/>
    <n v="6"/>
    <n v="0.5"/>
    <x v="1"/>
  </r>
  <r>
    <x v="18"/>
    <x v="60"/>
    <x v="601"/>
    <x v="87"/>
    <x v="88"/>
    <x v="4"/>
    <x v="1"/>
    <n v="4"/>
    <n v="4"/>
    <n v="8"/>
    <n v="0.66666666666666663"/>
    <x v="1"/>
  </r>
  <r>
    <x v="18"/>
    <x v="60"/>
    <x v="601"/>
    <x v="89"/>
    <x v="88"/>
    <x v="4"/>
    <x v="1"/>
    <n v="3"/>
    <n v="3"/>
    <n v="6"/>
    <n v="0.5"/>
    <x v="1"/>
  </r>
  <r>
    <x v="18"/>
    <x v="60"/>
    <x v="602"/>
    <x v="87"/>
    <x v="60"/>
    <x v="4"/>
    <x v="1"/>
    <n v="10"/>
    <n v="10"/>
    <n v="20"/>
    <n v="1.6666666666666667"/>
    <x v="1"/>
  </r>
  <r>
    <x v="18"/>
    <x v="60"/>
    <x v="602"/>
    <x v="59"/>
    <x v="60"/>
    <x v="4"/>
    <x v="1"/>
    <n v="16"/>
    <n v="16"/>
    <n v="32"/>
    <n v="2.6666666666666665"/>
    <x v="1"/>
  </r>
  <r>
    <x v="18"/>
    <x v="60"/>
    <x v="602"/>
    <x v="89"/>
    <x v="60"/>
    <x v="4"/>
    <x v="1"/>
    <n v="13"/>
    <n v="13"/>
    <n v="26"/>
    <n v="2.1666666666666665"/>
    <x v="1"/>
  </r>
  <r>
    <x v="18"/>
    <x v="60"/>
    <x v="602"/>
    <x v="55"/>
    <x v="60"/>
    <x v="4"/>
    <x v="1"/>
    <n v="4"/>
    <n v="4"/>
    <n v="8"/>
    <n v="0.66666666666666663"/>
    <x v="1"/>
  </r>
  <r>
    <x v="18"/>
    <x v="60"/>
    <x v="603"/>
    <x v="87"/>
    <x v="61"/>
    <x v="4"/>
    <x v="1"/>
    <n v="6"/>
    <n v="6"/>
    <n v="12"/>
    <n v="1"/>
    <x v="1"/>
  </r>
  <r>
    <x v="18"/>
    <x v="60"/>
    <x v="603"/>
    <x v="59"/>
    <x v="61"/>
    <x v="4"/>
    <x v="1"/>
    <n v="7"/>
    <n v="7"/>
    <n v="14"/>
    <n v="1.1666666666666667"/>
    <x v="1"/>
  </r>
  <r>
    <x v="18"/>
    <x v="60"/>
    <x v="604"/>
    <x v="87"/>
    <x v="145"/>
    <x v="4"/>
    <x v="1"/>
    <n v="4"/>
    <n v="4"/>
    <n v="8"/>
    <n v="0.66666666666666663"/>
    <x v="1"/>
  </r>
  <r>
    <x v="18"/>
    <x v="60"/>
    <x v="604"/>
    <x v="59"/>
    <x v="145"/>
    <x v="4"/>
    <x v="1"/>
    <n v="6"/>
    <n v="6"/>
    <n v="12"/>
    <n v="1"/>
    <x v="1"/>
  </r>
  <r>
    <x v="18"/>
    <x v="60"/>
    <x v="605"/>
    <x v="87"/>
    <x v="99"/>
    <x v="4"/>
    <x v="1"/>
    <n v="11"/>
    <n v="11"/>
    <n v="22"/>
    <n v="1.8333333333333333"/>
    <x v="1"/>
  </r>
  <r>
    <x v="18"/>
    <x v="60"/>
    <x v="605"/>
    <x v="59"/>
    <x v="99"/>
    <x v="4"/>
    <x v="1"/>
    <n v="8"/>
    <n v="8"/>
    <n v="16"/>
    <n v="1.3333333333333333"/>
    <x v="1"/>
  </r>
  <r>
    <x v="18"/>
    <x v="60"/>
    <x v="605"/>
    <x v="89"/>
    <x v="99"/>
    <x v="4"/>
    <x v="1"/>
    <n v="21"/>
    <n v="21"/>
    <n v="42"/>
    <n v="3.5"/>
    <x v="1"/>
  </r>
  <r>
    <x v="18"/>
    <x v="60"/>
    <x v="605"/>
    <x v="55"/>
    <x v="99"/>
    <x v="4"/>
    <x v="1"/>
    <n v="4"/>
    <n v="4"/>
    <n v="8"/>
    <n v="0.66666666666666663"/>
    <x v="1"/>
  </r>
  <r>
    <x v="18"/>
    <x v="60"/>
    <x v="606"/>
    <x v="87"/>
    <x v="170"/>
    <x v="4"/>
    <x v="1"/>
    <n v="8"/>
    <n v="8"/>
    <n v="16"/>
    <n v="1.3333333333333333"/>
    <x v="1"/>
  </r>
  <r>
    <x v="18"/>
    <x v="60"/>
    <x v="606"/>
    <x v="59"/>
    <x v="170"/>
    <x v="4"/>
    <x v="1"/>
    <n v="3"/>
    <n v="3"/>
    <n v="6"/>
    <n v="0.5"/>
    <x v="1"/>
  </r>
  <r>
    <x v="18"/>
    <x v="60"/>
    <x v="606"/>
    <x v="89"/>
    <x v="170"/>
    <x v="4"/>
    <x v="1"/>
    <n v="4"/>
    <n v="4"/>
    <n v="8"/>
    <n v="0.66666666666666663"/>
    <x v="1"/>
  </r>
  <r>
    <x v="18"/>
    <x v="60"/>
    <x v="607"/>
    <x v="59"/>
    <x v="65"/>
    <x v="4"/>
    <x v="1"/>
    <n v="3"/>
    <n v="3"/>
    <n v="6"/>
    <n v="0.5"/>
    <x v="1"/>
  </r>
  <r>
    <x v="18"/>
    <x v="61"/>
    <x v="608"/>
    <x v="87"/>
    <x v="33"/>
    <x v="4"/>
    <x v="1"/>
    <n v="5"/>
    <n v="5"/>
    <n v="10"/>
    <n v="0.83333333333333337"/>
    <x v="1"/>
  </r>
  <r>
    <x v="18"/>
    <x v="61"/>
    <x v="608"/>
    <x v="59"/>
    <x v="33"/>
    <x v="4"/>
    <x v="1"/>
    <n v="6"/>
    <n v="6"/>
    <n v="12"/>
    <n v="1"/>
    <x v="1"/>
  </r>
  <r>
    <x v="18"/>
    <x v="61"/>
    <x v="609"/>
    <x v="87"/>
    <x v="90"/>
    <x v="4"/>
    <x v="1"/>
    <n v="3"/>
    <n v="3"/>
    <n v="6"/>
    <n v="0.5"/>
    <x v="1"/>
  </r>
  <r>
    <x v="18"/>
    <x v="61"/>
    <x v="610"/>
    <x v="87"/>
    <x v="29"/>
    <x v="4"/>
    <x v="1"/>
    <n v="8"/>
    <n v="8"/>
    <n v="16"/>
    <n v="1.3333333333333333"/>
    <x v="1"/>
  </r>
  <r>
    <x v="18"/>
    <x v="61"/>
    <x v="611"/>
    <x v="87"/>
    <x v="45"/>
    <x v="0"/>
    <x v="0"/>
    <n v="108"/>
    <n v="108"/>
    <n v="216"/>
    <n v="18"/>
    <x v="1"/>
  </r>
  <r>
    <x v="18"/>
    <x v="61"/>
    <x v="611"/>
    <x v="59"/>
    <x v="45"/>
    <x v="0"/>
    <x v="0"/>
    <n v="23"/>
    <n v="23"/>
    <n v="46"/>
    <n v="3.8333333333333335"/>
    <x v="1"/>
  </r>
  <r>
    <x v="18"/>
    <x v="61"/>
    <x v="611"/>
    <x v="89"/>
    <x v="45"/>
    <x v="0"/>
    <x v="0"/>
    <n v="21"/>
    <n v="21"/>
    <n v="42"/>
    <n v="3.5"/>
    <x v="1"/>
  </r>
  <r>
    <x v="18"/>
    <x v="61"/>
    <x v="611"/>
    <x v="55"/>
    <x v="45"/>
    <x v="0"/>
    <x v="0"/>
    <n v="9"/>
    <n v="9"/>
    <n v="18"/>
    <n v="1.5"/>
    <x v="1"/>
  </r>
  <r>
    <x v="18"/>
    <x v="61"/>
    <x v="612"/>
    <x v="87"/>
    <x v="38"/>
    <x v="0"/>
    <x v="0"/>
    <n v="3"/>
    <n v="3"/>
    <n v="6"/>
    <n v="0.5"/>
    <x v="1"/>
  </r>
  <r>
    <x v="18"/>
    <x v="61"/>
    <x v="614"/>
    <x v="87"/>
    <x v="53"/>
    <x v="4"/>
    <x v="1"/>
    <n v="14"/>
    <n v="14"/>
    <n v="28"/>
    <n v="2.3333333333333335"/>
    <x v="1"/>
  </r>
  <r>
    <x v="18"/>
    <x v="61"/>
    <x v="614"/>
    <x v="59"/>
    <x v="53"/>
    <x v="4"/>
    <x v="1"/>
    <n v="6"/>
    <n v="6"/>
    <n v="12"/>
    <n v="1"/>
    <x v="1"/>
  </r>
  <r>
    <x v="18"/>
    <x v="61"/>
    <x v="615"/>
    <x v="87"/>
    <x v="18"/>
    <x v="0"/>
    <x v="0"/>
    <n v="3"/>
    <n v="3"/>
    <n v="6"/>
    <n v="0.5"/>
    <x v="1"/>
  </r>
  <r>
    <x v="18"/>
    <x v="61"/>
    <x v="616"/>
    <x v="87"/>
    <x v="55"/>
    <x v="0"/>
    <x v="0"/>
    <n v="5"/>
    <n v="5"/>
    <n v="10"/>
    <n v="0.83333333333333337"/>
    <x v="1"/>
  </r>
  <r>
    <x v="18"/>
    <x v="61"/>
    <x v="616"/>
    <x v="89"/>
    <x v="55"/>
    <x v="0"/>
    <x v="0"/>
    <n v="3"/>
    <n v="3"/>
    <n v="6"/>
    <n v="0.5"/>
    <x v="1"/>
  </r>
  <r>
    <x v="18"/>
    <x v="61"/>
    <x v="617"/>
    <x v="87"/>
    <x v="18"/>
    <x v="0"/>
    <x v="0"/>
    <n v="4"/>
    <n v="4"/>
    <n v="8"/>
    <n v="0.66666666666666663"/>
    <x v="1"/>
  </r>
  <r>
    <x v="18"/>
    <x v="61"/>
    <x v="618"/>
    <x v="87"/>
    <x v="42"/>
    <x v="0"/>
    <x v="0"/>
    <n v="5"/>
    <n v="5"/>
    <n v="10"/>
    <n v="0.83333333333333337"/>
    <x v="1"/>
  </r>
  <r>
    <x v="18"/>
    <x v="61"/>
    <x v="620"/>
    <x v="89"/>
    <x v="47"/>
    <x v="4"/>
    <x v="1"/>
    <n v="3"/>
    <n v="3"/>
    <n v="6"/>
    <n v="0.5"/>
    <x v="1"/>
  </r>
  <r>
    <x v="18"/>
    <x v="61"/>
    <x v="621"/>
    <x v="87"/>
    <x v="53"/>
    <x v="4"/>
    <x v="1"/>
    <n v="37"/>
    <n v="37"/>
    <n v="74"/>
    <n v="6.166666666666667"/>
    <x v="1"/>
  </r>
  <r>
    <x v="18"/>
    <x v="61"/>
    <x v="621"/>
    <x v="59"/>
    <x v="53"/>
    <x v="4"/>
    <x v="1"/>
    <n v="37"/>
    <n v="37"/>
    <n v="74"/>
    <n v="6.166666666666667"/>
    <x v="1"/>
  </r>
  <r>
    <x v="18"/>
    <x v="61"/>
    <x v="621"/>
    <x v="89"/>
    <x v="53"/>
    <x v="4"/>
    <x v="1"/>
    <n v="10"/>
    <n v="10"/>
    <n v="20"/>
    <n v="1.6666666666666667"/>
    <x v="1"/>
  </r>
  <r>
    <x v="18"/>
    <x v="61"/>
    <x v="621"/>
    <x v="42"/>
    <x v="53"/>
    <x v="4"/>
    <x v="1"/>
    <n v="3"/>
    <n v="3"/>
    <n v="6"/>
    <n v="0.5"/>
    <x v="1"/>
  </r>
  <r>
    <x v="18"/>
    <x v="61"/>
    <x v="622"/>
    <x v="59"/>
    <x v="53"/>
    <x v="4"/>
    <x v="1"/>
    <n v="4"/>
    <n v="4"/>
    <n v="8"/>
    <n v="0.66666666666666663"/>
    <x v="1"/>
  </r>
  <r>
    <x v="18"/>
    <x v="61"/>
    <x v="623"/>
    <x v="87"/>
    <x v="68"/>
    <x v="4"/>
    <x v="1"/>
    <n v="6"/>
    <n v="6"/>
    <n v="12"/>
    <n v="1"/>
    <x v="1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155">
  <r>
    <x v="0"/>
    <x v="0"/>
    <x v="0"/>
    <x v="0"/>
    <x v="0"/>
    <x v="0"/>
    <x v="0"/>
    <n v="37681"/>
    <n v="3140.0833333333335"/>
    <n v="3454.0916666666667"/>
    <n v="287.84097222222221"/>
    <x v="0"/>
  </r>
  <r>
    <x v="0"/>
    <x v="0"/>
    <x v="0"/>
    <x v="1"/>
    <x v="0"/>
    <x v="0"/>
    <x v="0"/>
    <n v="134"/>
    <n v="11.166666666666666"/>
    <n v="12.283333333333333"/>
    <n v="1.023611111111111"/>
    <x v="0"/>
  </r>
  <r>
    <x v="0"/>
    <x v="0"/>
    <x v="0"/>
    <x v="2"/>
    <x v="0"/>
    <x v="0"/>
    <x v="0"/>
    <n v="272"/>
    <n v="22.666666666666668"/>
    <n v="24.933333333333334"/>
    <n v="2.0777777777777779"/>
    <x v="0"/>
  </r>
  <r>
    <x v="0"/>
    <x v="0"/>
    <x v="0"/>
    <x v="3"/>
    <x v="0"/>
    <x v="0"/>
    <x v="0"/>
    <n v="498"/>
    <n v="41.5"/>
    <n v="45.65"/>
    <n v="3.8041666666666667"/>
    <x v="0"/>
  </r>
  <r>
    <x v="0"/>
    <x v="0"/>
    <x v="0"/>
    <x v="4"/>
    <x v="0"/>
    <x v="0"/>
    <x v="0"/>
    <n v="871"/>
    <n v="72.583333333333329"/>
    <n v="79.841666666666669"/>
    <n v="6.6534722222222227"/>
    <x v="0"/>
  </r>
  <r>
    <x v="0"/>
    <x v="0"/>
    <x v="0"/>
    <x v="5"/>
    <x v="0"/>
    <x v="0"/>
    <x v="0"/>
    <n v="6"/>
    <n v="0.5"/>
    <n v="0.55000000000000004"/>
    <n v="4.5833333333333337E-2"/>
    <x v="0"/>
  </r>
  <r>
    <x v="0"/>
    <x v="0"/>
    <x v="0"/>
    <x v="6"/>
    <x v="0"/>
    <x v="0"/>
    <x v="0"/>
    <n v="1431"/>
    <n v="119.25"/>
    <n v="131.17500000000001"/>
    <n v="10.93125"/>
    <x v="0"/>
  </r>
  <r>
    <x v="0"/>
    <x v="0"/>
    <x v="1"/>
    <x v="0"/>
    <x v="0"/>
    <x v="0"/>
    <x v="0"/>
    <n v="6551"/>
    <n v="545.91666666666663"/>
    <n v="600.50833333333333"/>
    <n v="50.042361111111113"/>
    <x v="0"/>
  </r>
  <r>
    <x v="0"/>
    <x v="0"/>
    <x v="1"/>
    <x v="1"/>
    <x v="0"/>
    <x v="0"/>
    <x v="0"/>
    <n v="12444"/>
    <n v="1037"/>
    <n v="1140.7"/>
    <n v="95.058333333333337"/>
    <x v="0"/>
  </r>
  <r>
    <x v="0"/>
    <x v="0"/>
    <x v="1"/>
    <x v="2"/>
    <x v="0"/>
    <x v="0"/>
    <x v="0"/>
    <n v="2971"/>
    <n v="247.58333333333334"/>
    <n v="272.3416666666667"/>
    <n v="22.695138888888891"/>
    <x v="0"/>
  </r>
  <r>
    <x v="0"/>
    <x v="0"/>
    <x v="1"/>
    <x v="7"/>
    <x v="0"/>
    <x v="0"/>
    <x v="0"/>
    <n v="3"/>
    <n v="0.25"/>
    <n v="0.27500000000000002"/>
    <n v="2.2916666666666669E-2"/>
    <x v="0"/>
  </r>
  <r>
    <x v="0"/>
    <x v="0"/>
    <x v="1"/>
    <x v="3"/>
    <x v="0"/>
    <x v="0"/>
    <x v="0"/>
    <n v="657"/>
    <n v="54.75"/>
    <n v="60.225000000000001"/>
    <n v="5.0187499999999998"/>
    <x v="0"/>
  </r>
  <r>
    <x v="0"/>
    <x v="0"/>
    <x v="1"/>
    <x v="4"/>
    <x v="0"/>
    <x v="0"/>
    <x v="0"/>
    <n v="7739"/>
    <n v="644.91666666666663"/>
    <n v="709.4083333333333"/>
    <n v="59.117361111111109"/>
    <x v="0"/>
  </r>
  <r>
    <x v="0"/>
    <x v="0"/>
    <x v="1"/>
    <x v="8"/>
    <x v="0"/>
    <x v="0"/>
    <x v="0"/>
    <n v="1"/>
    <n v="8.3333333333333329E-2"/>
    <n v="9.166666666666666E-2"/>
    <n v="7.6388888888888886E-3"/>
    <x v="0"/>
  </r>
  <r>
    <x v="0"/>
    <x v="0"/>
    <x v="1"/>
    <x v="6"/>
    <x v="0"/>
    <x v="0"/>
    <x v="0"/>
    <n v="242"/>
    <n v="20.166666666666668"/>
    <n v="22.183333333333334"/>
    <n v="1.8486111111111112"/>
    <x v="0"/>
  </r>
  <r>
    <x v="0"/>
    <x v="0"/>
    <x v="1"/>
    <x v="9"/>
    <x v="0"/>
    <x v="0"/>
    <x v="0"/>
    <n v="6"/>
    <n v="0.5"/>
    <n v="0.55000000000000004"/>
    <n v="4.5833333333333337E-2"/>
    <x v="0"/>
  </r>
  <r>
    <x v="0"/>
    <x v="0"/>
    <x v="2"/>
    <x v="0"/>
    <x v="1"/>
    <x v="0"/>
    <x v="0"/>
    <n v="1714"/>
    <n v="142.83333333333334"/>
    <n v="157.11666666666667"/>
    <n v="13.093055555555557"/>
    <x v="0"/>
  </r>
  <r>
    <x v="0"/>
    <x v="0"/>
    <x v="2"/>
    <x v="2"/>
    <x v="1"/>
    <x v="0"/>
    <x v="0"/>
    <n v="2178"/>
    <n v="181.5"/>
    <n v="199.65"/>
    <n v="16.637499999999999"/>
    <x v="0"/>
  </r>
  <r>
    <x v="0"/>
    <x v="0"/>
    <x v="2"/>
    <x v="4"/>
    <x v="1"/>
    <x v="0"/>
    <x v="0"/>
    <n v="2926"/>
    <n v="243.83333333333334"/>
    <n v="268.2166666666667"/>
    <n v="22.351388888888891"/>
    <x v="0"/>
  </r>
  <r>
    <x v="0"/>
    <x v="0"/>
    <x v="2"/>
    <x v="6"/>
    <x v="1"/>
    <x v="0"/>
    <x v="0"/>
    <n v="206"/>
    <n v="17.166666666666668"/>
    <n v="18.883333333333333"/>
    <n v="1.5736111111111111"/>
    <x v="0"/>
  </r>
  <r>
    <x v="0"/>
    <x v="0"/>
    <x v="3"/>
    <x v="0"/>
    <x v="2"/>
    <x v="0"/>
    <x v="0"/>
    <n v="1357"/>
    <n v="113.08333333333333"/>
    <n v="124.39166666666667"/>
    <n v="10.365972222222222"/>
    <x v="0"/>
  </r>
  <r>
    <x v="0"/>
    <x v="0"/>
    <x v="3"/>
    <x v="2"/>
    <x v="2"/>
    <x v="0"/>
    <x v="0"/>
    <n v="810"/>
    <n v="67.5"/>
    <n v="74.25"/>
    <n v="6.1875"/>
    <x v="0"/>
  </r>
  <r>
    <x v="0"/>
    <x v="0"/>
    <x v="3"/>
    <x v="4"/>
    <x v="2"/>
    <x v="0"/>
    <x v="0"/>
    <n v="1205"/>
    <n v="100.41666666666667"/>
    <n v="110.45833333333334"/>
    <n v="9.2048611111111125"/>
    <x v="0"/>
  </r>
  <r>
    <x v="0"/>
    <x v="0"/>
    <x v="3"/>
    <x v="6"/>
    <x v="2"/>
    <x v="0"/>
    <x v="0"/>
    <n v="51"/>
    <n v="4.25"/>
    <n v="4.6749999999999998"/>
    <n v="0.38958333333333334"/>
    <x v="0"/>
  </r>
  <r>
    <x v="0"/>
    <x v="0"/>
    <x v="4"/>
    <x v="0"/>
    <x v="0"/>
    <x v="0"/>
    <x v="0"/>
    <n v="1543"/>
    <n v="128.58333333333334"/>
    <n v="141.44166666666666"/>
    <n v="11.786805555555555"/>
    <x v="0"/>
  </r>
  <r>
    <x v="0"/>
    <x v="0"/>
    <x v="4"/>
    <x v="2"/>
    <x v="0"/>
    <x v="0"/>
    <x v="0"/>
    <n v="39161"/>
    <n v="3263.4166666666665"/>
    <n v="3589.7583333333332"/>
    <n v="299.14652777777775"/>
    <x v="0"/>
  </r>
  <r>
    <x v="0"/>
    <x v="0"/>
    <x v="4"/>
    <x v="3"/>
    <x v="0"/>
    <x v="0"/>
    <x v="0"/>
    <n v="141"/>
    <n v="11.75"/>
    <n v="12.925000000000001"/>
    <n v="1.0770833333333334"/>
    <x v="0"/>
  </r>
  <r>
    <x v="0"/>
    <x v="0"/>
    <x v="4"/>
    <x v="4"/>
    <x v="0"/>
    <x v="0"/>
    <x v="0"/>
    <n v="1844"/>
    <n v="153.66666666666666"/>
    <n v="169.03333333333333"/>
    <n v="14.08611111111111"/>
    <x v="0"/>
  </r>
  <r>
    <x v="0"/>
    <x v="0"/>
    <x v="4"/>
    <x v="8"/>
    <x v="0"/>
    <x v="0"/>
    <x v="0"/>
    <n v="5"/>
    <n v="0.41666666666666669"/>
    <n v="0.45833333333333337"/>
    <n v="3.8194444444444448E-2"/>
    <x v="0"/>
  </r>
  <r>
    <x v="0"/>
    <x v="0"/>
    <x v="4"/>
    <x v="6"/>
    <x v="0"/>
    <x v="0"/>
    <x v="0"/>
    <n v="939"/>
    <n v="78.25"/>
    <n v="86.075000000000003"/>
    <n v="7.1729166666666666"/>
    <x v="0"/>
  </r>
  <r>
    <x v="0"/>
    <x v="0"/>
    <x v="4"/>
    <x v="9"/>
    <x v="0"/>
    <x v="0"/>
    <x v="0"/>
    <n v="25"/>
    <n v="2.0833333333333335"/>
    <n v="2.291666666666667"/>
    <n v="0.19097222222222224"/>
    <x v="0"/>
  </r>
  <r>
    <x v="0"/>
    <x v="0"/>
    <x v="4"/>
    <x v="10"/>
    <x v="0"/>
    <x v="0"/>
    <x v="0"/>
    <n v="79"/>
    <n v="6.583333333333333"/>
    <n v="7.2416666666666663"/>
    <n v="0.60347222222222219"/>
    <x v="0"/>
  </r>
  <r>
    <x v="0"/>
    <x v="0"/>
    <x v="5"/>
    <x v="0"/>
    <x v="0"/>
    <x v="0"/>
    <x v="0"/>
    <n v="828"/>
    <n v="69"/>
    <n v="75.900000000000006"/>
    <n v="6.3250000000000002"/>
    <x v="0"/>
  </r>
  <r>
    <x v="0"/>
    <x v="0"/>
    <x v="5"/>
    <x v="11"/>
    <x v="0"/>
    <x v="0"/>
    <x v="0"/>
    <n v="3"/>
    <n v="0.25"/>
    <n v="0.27500000000000002"/>
    <n v="2.2916666666666669E-2"/>
    <x v="0"/>
  </r>
  <r>
    <x v="0"/>
    <x v="0"/>
    <x v="5"/>
    <x v="2"/>
    <x v="0"/>
    <x v="0"/>
    <x v="0"/>
    <n v="263"/>
    <n v="21.916666666666668"/>
    <n v="24.108333333333334"/>
    <n v="2.0090277777777779"/>
    <x v="0"/>
  </r>
  <r>
    <x v="0"/>
    <x v="0"/>
    <x v="5"/>
    <x v="3"/>
    <x v="0"/>
    <x v="0"/>
    <x v="0"/>
    <n v="59925"/>
    <n v="4993.75"/>
    <n v="5493.125"/>
    <n v="457.76041666666669"/>
    <x v="0"/>
  </r>
  <r>
    <x v="0"/>
    <x v="0"/>
    <x v="5"/>
    <x v="4"/>
    <x v="0"/>
    <x v="0"/>
    <x v="0"/>
    <n v="679"/>
    <n v="56.583333333333336"/>
    <n v="62.241666666666667"/>
    <n v="5.1868055555555559"/>
    <x v="0"/>
  </r>
  <r>
    <x v="0"/>
    <x v="0"/>
    <x v="5"/>
    <x v="12"/>
    <x v="0"/>
    <x v="0"/>
    <x v="0"/>
    <n v="4"/>
    <n v="0.33333333333333331"/>
    <n v="0.36666666666666664"/>
    <n v="3.0555555555555555E-2"/>
    <x v="0"/>
  </r>
  <r>
    <x v="0"/>
    <x v="0"/>
    <x v="5"/>
    <x v="6"/>
    <x v="0"/>
    <x v="0"/>
    <x v="0"/>
    <n v="1240"/>
    <n v="103.33333333333333"/>
    <n v="113.66666666666666"/>
    <n v="9.4722222222222214"/>
    <x v="0"/>
  </r>
  <r>
    <x v="0"/>
    <x v="0"/>
    <x v="5"/>
    <x v="9"/>
    <x v="0"/>
    <x v="0"/>
    <x v="0"/>
    <n v="147"/>
    <n v="12.25"/>
    <n v="13.475"/>
    <n v="1.1229166666666666"/>
    <x v="0"/>
  </r>
  <r>
    <x v="0"/>
    <x v="0"/>
    <x v="6"/>
    <x v="0"/>
    <x v="0"/>
    <x v="0"/>
    <x v="0"/>
    <n v="271"/>
    <n v="22.583333333333332"/>
    <n v="24.841666666666665"/>
    <n v="2.0701388888888888"/>
    <x v="0"/>
  </r>
  <r>
    <x v="0"/>
    <x v="0"/>
    <x v="6"/>
    <x v="2"/>
    <x v="0"/>
    <x v="0"/>
    <x v="0"/>
    <n v="129"/>
    <n v="10.75"/>
    <n v="11.824999999999999"/>
    <n v="0.98541666666666661"/>
    <x v="0"/>
  </r>
  <r>
    <x v="0"/>
    <x v="0"/>
    <x v="6"/>
    <x v="4"/>
    <x v="0"/>
    <x v="0"/>
    <x v="0"/>
    <n v="14201"/>
    <n v="1183.4166666666667"/>
    <n v="1301.7583333333334"/>
    <n v="108.47986111111112"/>
    <x v="0"/>
  </r>
  <r>
    <x v="0"/>
    <x v="0"/>
    <x v="6"/>
    <x v="6"/>
    <x v="0"/>
    <x v="0"/>
    <x v="0"/>
    <n v="641"/>
    <n v="53.416666666666664"/>
    <n v="58.758333333333333"/>
    <n v="4.896527777777778"/>
    <x v="0"/>
  </r>
  <r>
    <x v="1"/>
    <x v="1"/>
    <x v="7"/>
    <x v="13"/>
    <x v="3"/>
    <x v="0"/>
    <x v="0"/>
    <n v="312"/>
    <n v="26"/>
    <n v="28.6"/>
    <n v="2.3833333333333333"/>
    <x v="0"/>
  </r>
  <r>
    <x v="1"/>
    <x v="1"/>
    <x v="7"/>
    <x v="14"/>
    <x v="3"/>
    <x v="0"/>
    <x v="0"/>
    <n v="638"/>
    <n v="53.166666666666664"/>
    <n v="58.483333333333334"/>
    <n v="4.8736111111111109"/>
    <x v="0"/>
  </r>
  <r>
    <x v="1"/>
    <x v="1"/>
    <x v="7"/>
    <x v="15"/>
    <x v="3"/>
    <x v="0"/>
    <x v="0"/>
    <n v="2521"/>
    <n v="210.08333333333334"/>
    <n v="231.09166666666667"/>
    <n v="19.257638888888888"/>
    <x v="0"/>
  </r>
  <r>
    <x v="1"/>
    <x v="1"/>
    <x v="7"/>
    <x v="6"/>
    <x v="3"/>
    <x v="0"/>
    <x v="0"/>
    <n v="970"/>
    <n v="80.833333333333329"/>
    <n v="88.916666666666657"/>
    <n v="7.4097222222222214"/>
    <x v="0"/>
  </r>
  <r>
    <x v="1"/>
    <x v="1"/>
    <x v="7"/>
    <x v="16"/>
    <x v="3"/>
    <x v="0"/>
    <x v="0"/>
    <n v="155"/>
    <n v="12.916666666666666"/>
    <n v="14.208333333333332"/>
    <n v="1.1840277777777777"/>
    <x v="0"/>
  </r>
  <r>
    <x v="1"/>
    <x v="1"/>
    <x v="7"/>
    <x v="10"/>
    <x v="3"/>
    <x v="0"/>
    <x v="0"/>
    <n v="1739"/>
    <n v="144.91666666666666"/>
    <n v="159.40833333333333"/>
    <n v="13.284027777777778"/>
    <x v="0"/>
  </r>
  <r>
    <x v="1"/>
    <x v="1"/>
    <x v="8"/>
    <x v="17"/>
    <x v="4"/>
    <x v="0"/>
    <x v="0"/>
    <n v="5"/>
    <n v="0.41666666666666669"/>
    <n v="0.45833333333333337"/>
    <n v="3.8194444444444448E-2"/>
    <x v="0"/>
  </r>
  <r>
    <x v="1"/>
    <x v="1"/>
    <x v="8"/>
    <x v="14"/>
    <x v="4"/>
    <x v="0"/>
    <x v="0"/>
    <n v="615"/>
    <n v="51.25"/>
    <n v="56.375"/>
    <n v="4.697916666666667"/>
    <x v="0"/>
  </r>
  <r>
    <x v="1"/>
    <x v="1"/>
    <x v="8"/>
    <x v="15"/>
    <x v="4"/>
    <x v="0"/>
    <x v="0"/>
    <n v="1825"/>
    <n v="152.08333333333334"/>
    <n v="167.29166666666669"/>
    <n v="13.940972222222223"/>
    <x v="0"/>
  </r>
  <r>
    <x v="1"/>
    <x v="1"/>
    <x v="8"/>
    <x v="6"/>
    <x v="4"/>
    <x v="0"/>
    <x v="0"/>
    <n v="297"/>
    <n v="24.75"/>
    <n v="27.225000000000001"/>
    <n v="2.2687500000000003"/>
    <x v="0"/>
  </r>
  <r>
    <x v="1"/>
    <x v="1"/>
    <x v="8"/>
    <x v="10"/>
    <x v="4"/>
    <x v="0"/>
    <x v="0"/>
    <n v="1130"/>
    <n v="94.166666666666671"/>
    <n v="103.58333333333334"/>
    <n v="8.6319444444444446"/>
    <x v="0"/>
  </r>
  <r>
    <x v="1"/>
    <x v="1"/>
    <x v="9"/>
    <x v="14"/>
    <x v="5"/>
    <x v="0"/>
    <x v="0"/>
    <n v="756"/>
    <n v="63"/>
    <n v="69.3"/>
    <n v="5.7749999999999995"/>
    <x v="0"/>
  </r>
  <r>
    <x v="1"/>
    <x v="1"/>
    <x v="9"/>
    <x v="15"/>
    <x v="5"/>
    <x v="0"/>
    <x v="0"/>
    <n v="1967"/>
    <n v="163.91666666666666"/>
    <n v="180.30833333333334"/>
    <n v="15.025694444444445"/>
    <x v="0"/>
  </r>
  <r>
    <x v="1"/>
    <x v="1"/>
    <x v="9"/>
    <x v="6"/>
    <x v="5"/>
    <x v="0"/>
    <x v="0"/>
    <n v="6856"/>
    <n v="571.33333333333337"/>
    <n v="628.4666666666667"/>
    <n v="52.372222222222227"/>
    <x v="0"/>
  </r>
  <r>
    <x v="1"/>
    <x v="1"/>
    <x v="9"/>
    <x v="10"/>
    <x v="5"/>
    <x v="0"/>
    <x v="0"/>
    <n v="4193"/>
    <n v="349.41666666666669"/>
    <n v="384.35833333333335"/>
    <n v="32.02986111111111"/>
    <x v="0"/>
  </r>
  <r>
    <x v="1"/>
    <x v="1"/>
    <x v="10"/>
    <x v="14"/>
    <x v="6"/>
    <x v="0"/>
    <x v="0"/>
    <n v="56"/>
    <n v="4.666666666666667"/>
    <n v="5.1333333333333337"/>
    <n v="0.42777777777777781"/>
    <x v="0"/>
  </r>
  <r>
    <x v="1"/>
    <x v="1"/>
    <x v="10"/>
    <x v="15"/>
    <x v="6"/>
    <x v="0"/>
    <x v="0"/>
    <n v="1066"/>
    <n v="88.833333333333329"/>
    <n v="97.716666666666669"/>
    <n v="8.1430555555555557"/>
    <x v="0"/>
  </r>
  <r>
    <x v="1"/>
    <x v="1"/>
    <x v="10"/>
    <x v="6"/>
    <x v="6"/>
    <x v="0"/>
    <x v="0"/>
    <n v="681"/>
    <n v="56.75"/>
    <n v="62.424999999999997"/>
    <n v="5.2020833333333334"/>
    <x v="0"/>
  </r>
  <r>
    <x v="1"/>
    <x v="1"/>
    <x v="10"/>
    <x v="10"/>
    <x v="6"/>
    <x v="0"/>
    <x v="0"/>
    <n v="424"/>
    <n v="35.333333333333336"/>
    <n v="38.866666666666667"/>
    <n v="3.2388888888888889"/>
    <x v="0"/>
  </r>
  <r>
    <x v="1"/>
    <x v="1"/>
    <x v="11"/>
    <x v="18"/>
    <x v="0"/>
    <x v="0"/>
    <x v="0"/>
    <n v="2"/>
    <n v="0.16666666666666666"/>
    <n v="0.18333333333333332"/>
    <n v="1.5277777777777777E-2"/>
    <x v="0"/>
  </r>
  <r>
    <x v="1"/>
    <x v="1"/>
    <x v="11"/>
    <x v="13"/>
    <x v="0"/>
    <x v="0"/>
    <x v="0"/>
    <n v="110982"/>
    <n v="9248.5"/>
    <n v="10173.35"/>
    <n v="847.7791666666667"/>
    <x v="0"/>
  </r>
  <r>
    <x v="1"/>
    <x v="1"/>
    <x v="11"/>
    <x v="15"/>
    <x v="0"/>
    <x v="0"/>
    <x v="0"/>
    <n v="116"/>
    <n v="9.6666666666666661"/>
    <n v="10.633333333333333"/>
    <n v="0.88611111111111107"/>
    <x v="0"/>
  </r>
  <r>
    <x v="1"/>
    <x v="1"/>
    <x v="11"/>
    <x v="19"/>
    <x v="0"/>
    <x v="0"/>
    <x v="0"/>
    <n v="8"/>
    <n v="0.66666666666666663"/>
    <n v="0.73333333333333328"/>
    <n v="6.1111111111111109E-2"/>
    <x v="0"/>
  </r>
  <r>
    <x v="1"/>
    <x v="1"/>
    <x v="11"/>
    <x v="20"/>
    <x v="0"/>
    <x v="0"/>
    <x v="0"/>
    <n v="32"/>
    <n v="2.6666666666666665"/>
    <n v="2.9333333333333331"/>
    <n v="0.24444444444444444"/>
    <x v="0"/>
  </r>
  <r>
    <x v="1"/>
    <x v="1"/>
    <x v="11"/>
    <x v="3"/>
    <x v="0"/>
    <x v="0"/>
    <x v="0"/>
    <n v="14"/>
    <n v="1.1666666666666667"/>
    <n v="1.2833333333333334"/>
    <n v="0.10694444444444445"/>
    <x v="0"/>
  </r>
  <r>
    <x v="1"/>
    <x v="1"/>
    <x v="11"/>
    <x v="6"/>
    <x v="0"/>
    <x v="0"/>
    <x v="0"/>
    <n v="5307"/>
    <n v="442.25"/>
    <n v="486.47500000000002"/>
    <n v="40.539583333333333"/>
    <x v="0"/>
  </r>
  <r>
    <x v="1"/>
    <x v="1"/>
    <x v="11"/>
    <x v="21"/>
    <x v="0"/>
    <x v="0"/>
    <x v="0"/>
    <n v="138"/>
    <n v="11.5"/>
    <n v="12.65"/>
    <n v="1.0541666666666667"/>
    <x v="0"/>
  </r>
  <r>
    <x v="1"/>
    <x v="1"/>
    <x v="12"/>
    <x v="13"/>
    <x v="0"/>
    <x v="0"/>
    <x v="0"/>
    <n v="56"/>
    <n v="4.666666666666667"/>
    <n v="5.1333333333333337"/>
    <n v="0.42777777777777781"/>
    <x v="0"/>
  </r>
  <r>
    <x v="1"/>
    <x v="1"/>
    <x v="12"/>
    <x v="14"/>
    <x v="0"/>
    <x v="0"/>
    <x v="0"/>
    <n v="11926"/>
    <n v="993.83333333333337"/>
    <n v="1093.2166666666667"/>
    <n v="91.101388888888891"/>
    <x v="0"/>
  </r>
  <r>
    <x v="1"/>
    <x v="1"/>
    <x v="12"/>
    <x v="15"/>
    <x v="0"/>
    <x v="0"/>
    <x v="0"/>
    <n v="3430"/>
    <n v="285.83333333333331"/>
    <n v="314.41666666666663"/>
    <n v="26.201388888888886"/>
    <x v="0"/>
  </r>
  <r>
    <x v="1"/>
    <x v="1"/>
    <x v="12"/>
    <x v="6"/>
    <x v="0"/>
    <x v="0"/>
    <x v="0"/>
    <n v="6846"/>
    <n v="570.5"/>
    <n v="627.54999999999995"/>
    <n v="52.295833333333327"/>
    <x v="0"/>
  </r>
  <r>
    <x v="1"/>
    <x v="1"/>
    <x v="12"/>
    <x v="10"/>
    <x v="0"/>
    <x v="0"/>
    <x v="0"/>
    <n v="11587"/>
    <n v="965.58333333333337"/>
    <n v="1062.1416666666667"/>
    <n v="88.511805555555554"/>
    <x v="0"/>
  </r>
  <r>
    <x v="1"/>
    <x v="1"/>
    <x v="13"/>
    <x v="13"/>
    <x v="0"/>
    <x v="0"/>
    <x v="0"/>
    <n v="99"/>
    <n v="8.25"/>
    <n v="9.0749999999999993"/>
    <n v="0.75624999999999998"/>
    <x v="0"/>
  </r>
  <r>
    <x v="1"/>
    <x v="1"/>
    <x v="13"/>
    <x v="14"/>
    <x v="0"/>
    <x v="0"/>
    <x v="0"/>
    <n v="1165"/>
    <n v="97.083333333333329"/>
    <n v="106.79166666666666"/>
    <n v="8.8993055555555554"/>
    <x v="0"/>
  </r>
  <r>
    <x v="1"/>
    <x v="1"/>
    <x v="13"/>
    <x v="15"/>
    <x v="0"/>
    <x v="0"/>
    <x v="0"/>
    <n v="29347"/>
    <n v="2445.5833333333335"/>
    <n v="2690.1416666666669"/>
    <n v="224.17847222222224"/>
    <x v="0"/>
  </r>
  <r>
    <x v="1"/>
    <x v="1"/>
    <x v="13"/>
    <x v="6"/>
    <x v="0"/>
    <x v="0"/>
    <x v="0"/>
    <n v="5492"/>
    <n v="457.66666666666669"/>
    <n v="503.43333333333334"/>
    <n v="41.952777777777776"/>
    <x v="0"/>
  </r>
  <r>
    <x v="1"/>
    <x v="1"/>
    <x v="13"/>
    <x v="10"/>
    <x v="0"/>
    <x v="0"/>
    <x v="0"/>
    <n v="6548"/>
    <n v="545.66666666666663"/>
    <n v="600.23333333333335"/>
    <n v="50.019444444444446"/>
    <x v="0"/>
  </r>
  <r>
    <x v="1"/>
    <x v="1"/>
    <x v="14"/>
    <x v="14"/>
    <x v="7"/>
    <x v="0"/>
    <x v="0"/>
    <n v="765"/>
    <n v="63.75"/>
    <n v="70.125"/>
    <n v="5.84375"/>
    <x v="0"/>
  </r>
  <r>
    <x v="1"/>
    <x v="1"/>
    <x v="14"/>
    <x v="15"/>
    <x v="7"/>
    <x v="0"/>
    <x v="0"/>
    <n v="682"/>
    <n v="56.833333333333336"/>
    <n v="62.516666666666666"/>
    <n v="5.2097222222222221"/>
    <x v="0"/>
  </r>
  <r>
    <x v="1"/>
    <x v="1"/>
    <x v="14"/>
    <x v="6"/>
    <x v="7"/>
    <x v="0"/>
    <x v="0"/>
    <n v="1638"/>
    <n v="136.5"/>
    <n v="150.15"/>
    <n v="12.512500000000001"/>
    <x v="0"/>
  </r>
  <r>
    <x v="1"/>
    <x v="1"/>
    <x v="14"/>
    <x v="10"/>
    <x v="7"/>
    <x v="0"/>
    <x v="0"/>
    <n v="4257"/>
    <n v="354.75"/>
    <n v="390.22500000000002"/>
    <n v="32.518750000000004"/>
    <x v="0"/>
  </r>
  <r>
    <x v="1"/>
    <x v="1"/>
    <x v="15"/>
    <x v="14"/>
    <x v="8"/>
    <x v="0"/>
    <x v="0"/>
    <n v="148"/>
    <n v="12.333333333333334"/>
    <n v="13.566666666666666"/>
    <n v="1.1305555555555555"/>
    <x v="0"/>
  </r>
  <r>
    <x v="1"/>
    <x v="1"/>
    <x v="15"/>
    <x v="15"/>
    <x v="8"/>
    <x v="0"/>
    <x v="0"/>
    <n v="933"/>
    <n v="77.75"/>
    <n v="85.525000000000006"/>
    <n v="7.1270833333333341"/>
    <x v="0"/>
  </r>
  <r>
    <x v="1"/>
    <x v="1"/>
    <x v="15"/>
    <x v="6"/>
    <x v="8"/>
    <x v="0"/>
    <x v="0"/>
    <n v="171"/>
    <n v="14.25"/>
    <n v="15.675000000000001"/>
    <n v="1.3062500000000001"/>
    <x v="0"/>
  </r>
  <r>
    <x v="1"/>
    <x v="1"/>
    <x v="15"/>
    <x v="10"/>
    <x v="8"/>
    <x v="0"/>
    <x v="0"/>
    <n v="610"/>
    <n v="50.833333333333336"/>
    <n v="55.916666666666671"/>
    <n v="4.6597222222222223"/>
    <x v="0"/>
  </r>
  <r>
    <x v="1"/>
    <x v="1"/>
    <x v="16"/>
    <x v="13"/>
    <x v="9"/>
    <x v="0"/>
    <x v="0"/>
    <n v="474"/>
    <n v="39.5"/>
    <n v="43.45"/>
    <n v="3.6208333333333336"/>
    <x v="0"/>
  </r>
  <r>
    <x v="1"/>
    <x v="1"/>
    <x v="16"/>
    <x v="14"/>
    <x v="9"/>
    <x v="0"/>
    <x v="0"/>
    <n v="313"/>
    <n v="26.083333333333332"/>
    <n v="28.691666666666666"/>
    <n v="2.3909722222222221"/>
    <x v="0"/>
  </r>
  <r>
    <x v="1"/>
    <x v="1"/>
    <x v="16"/>
    <x v="22"/>
    <x v="9"/>
    <x v="0"/>
    <x v="0"/>
    <n v="24"/>
    <n v="2"/>
    <n v="2.2000000000000002"/>
    <n v="0.18333333333333335"/>
    <x v="0"/>
  </r>
  <r>
    <x v="1"/>
    <x v="1"/>
    <x v="16"/>
    <x v="15"/>
    <x v="9"/>
    <x v="0"/>
    <x v="0"/>
    <n v="1144"/>
    <n v="95.333333333333329"/>
    <n v="104.86666666666666"/>
    <n v="8.7388888888888889"/>
    <x v="0"/>
  </r>
  <r>
    <x v="1"/>
    <x v="1"/>
    <x v="16"/>
    <x v="6"/>
    <x v="9"/>
    <x v="0"/>
    <x v="0"/>
    <n v="810"/>
    <n v="67.5"/>
    <n v="74.25"/>
    <n v="6.1875"/>
    <x v="0"/>
  </r>
  <r>
    <x v="1"/>
    <x v="1"/>
    <x v="16"/>
    <x v="10"/>
    <x v="9"/>
    <x v="0"/>
    <x v="0"/>
    <n v="1315"/>
    <n v="109.58333333333333"/>
    <n v="120.54166666666666"/>
    <n v="10.045138888888888"/>
    <x v="0"/>
  </r>
  <r>
    <x v="1"/>
    <x v="1"/>
    <x v="17"/>
    <x v="0"/>
    <x v="0"/>
    <x v="0"/>
    <x v="0"/>
    <n v="156"/>
    <n v="13"/>
    <n v="14.3"/>
    <n v="1.1916666666666667"/>
    <x v="0"/>
  </r>
  <r>
    <x v="1"/>
    <x v="1"/>
    <x v="17"/>
    <x v="13"/>
    <x v="0"/>
    <x v="0"/>
    <x v="0"/>
    <n v="272"/>
    <n v="22.666666666666668"/>
    <n v="24.933333333333334"/>
    <n v="2.0777777777777779"/>
    <x v="0"/>
  </r>
  <r>
    <x v="1"/>
    <x v="1"/>
    <x v="17"/>
    <x v="14"/>
    <x v="0"/>
    <x v="0"/>
    <x v="0"/>
    <n v="2309"/>
    <n v="192.41666666666666"/>
    <n v="211.65833333333333"/>
    <n v="17.638194444444444"/>
    <x v="0"/>
  </r>
  <r>
    <x v="1"/>
    <x v="1"/>
    <x v="17"/>
    <x v="15"/>
    <x v="0"/>
    <x v="0"/>
    <x v="0"/>
    <n v="2763"/>
    <n v="230.25"/>
    <n v="253.27500000000001"/>
    <n v="21.106249999999999"/>
    <x v="0"/>
  </r>
  <r>
    <x v="1"/>
    <x v="1"/>
    <x v="17"/>
    <x v="2"/>
    <x v="0"/>
    <x v="0"/>
    <x v="0"/>
    <n v="65"/>
    <n v="5.416666666666667"/>
    <n v="5.9583333333333339"/>
    <n v="0.49652777777777785"/>
    <x v="0"/>
  </r>
  <r>
    <x v="1"/>
    <x v="1"/>
    <x v="17"/>
    <x v="6"/>
    <x v="0"/>
    <x v="0"/>
    <x v="0"/>
    <n v="3155"/>
    <n v="262.91666666666669"/>
    <n v="289.20833333333337"/>
    <n v="24.100694444444446"/>
    <x v="0"/>
  </r>
  <r>
    <x v="1"/>
    <x v="1"/>
    <x v="17"/>
    <x v="10"/>
    <x v="0"/>
    <x v="0"/>
    <x v="0"/>
    <n v="20373"/>
    <n v="1697.75"/>
    <n v="1867.5250000000001"/>
    <n v="155.62708333333333"/>
    <x v="0"/>
  </r>
  <r>
    <x v="2"/>
    <x v="2"/>
    <x v="18"/>
    <x v="23"/>
    <x v="10"/>
    <x v="0"/>
    <x v="0"/>
    <n v="13"/>
    <n v="1.0833333333333333"/>
    <n v="1.1916666666666667"/>
    <n v="9.930555555555555E-2"/>
    <x v="0"/>
  </r>
  <r>
    <x v="2"/>
    <x v="2"/>
    <x v="18"/>
    <x v="24"/>
    <x v="10"/>
    <x v="0"/>
    <x v="0"/>
    <n v="2715"/>
    <n v="226.25"/>
    <n v="248.875"/>
    <n v="20.739583333333332"/>
    <x v="0"/>
  </r>
  <r>
    <x v="2"/>
    <x v="2"/>
    <x v="18"/>
    <x v="25"/>
    <x v="10"/>
    <x v="0"/>
    <x v="0"/>
    <n v="5679"/>
    <n v="473.25"/>
    <n v="520.57500000000005"/>
    <n v="43.381250000000001"/>
    <x v="0"/>
  </r>
  <r>
    <x v="2"/>
    <x v="2"/>
    <x v="18"/>
    <x v="6"/>
    <x v="10"/>
    <x v="0"/>
    <x v="0"/>
    <n v="568"/>
    <n v="47.333333333333336"/>
    <n v="52.06666666666667"/>
    <n v="4.3388888888888895"/>
    <x v="0"/>
  </r>
  <r>
    <x v="2"/>
    <x v="2"/>
    <x v="19"/>
    <x v="26"/>
    <x v="11"/>
    <x v="0"/>
    <x v="0"/>
    <n v="37"/>
    <n v="3.0833333333333335"/>
    <n v="3.3916666666666666"/>
    <n v="0.28263888888888888"/>
    <x v="0"/>
  </r>
  <r>
    <x v="2"/>
    <x v="2"/>
    <x v="19"/>
    <x v="23"/>
    <x v="11"/>
    <x v="0"/>
    <x v="0"/>
    <n v="409"/>
    <n v="34.083333333333336"/>
    <n v="37.491666666666667"/>
    <n v="3.1243055555555554"/>
    <x v="0"/>
  </r>
  <r>
    <x v="2"/>
    <x v="2"/>
    <x v="19"/>
    <x v="27"/>
    <x v="11"/>
    <x v="0"/>
    <x v="0"/>
    <n v="24"/>
    <n v="2"/>
    <n v="2.2000000000000002"/>
    <n v="0.18333333333333335"/>
    <x v="0"/>
  </r>
  <r>
    <x v="2"/>
    <x v="2"/>
    <x v="19"/>
    <x v="24"/>
    <x v="11"/>
    <x v="0"/>
    <x v="0"/>
    <n v="630"/>
    <n v="52.5"/>
    <n v="57.75"/>
    <n v="4.8125"/>
    <x v="0"/>
  </r>
  <r>
    <x v="2"/>
    <x v="2"/>
    <x v="19"/>
    <x v="25"/>
    <x v="11"/>
    <x v="0"/>
    <x v="0"/>
    <n v="1916"/>
    <n v="159.66666666666666"/>
    <n v="175.63333333333333"/>
    <n v="14.636111111111111"/>
    <x v="0"/>
  </r>
  <r>
    <x v="2"/>
    <x v="2"/>
    <x v="19"/>
    <x v="28"/>
    <x v="11"/>
    <x v="0"/>
    <x v="0"/>
    <n v="75"/>
    <n v="6.25"/>
    <n v="6.875"/>
    <n v="0.57291666666666663"/>
    <x v="0"/>
  </r>
  <r>
    <x v="2"/>
    <x v="2"/>
    <x v="19"/>
    <x v="6"/>
    <x v="11"/>
    <x v="0"/>
    <x v="0"/>
    <n v="187"/>
    <n v="15.583333333333334"/>
    <n v="17.141666666666666"/>
    <n v="1.4284722222222221"/>
    <x v="0"/>
  </r>
  <r>
    <x v="2"/>
    <x v="2"/>
    <x v="20"/>
    <x v="26"/>
    <x v="0"/>
    <x v="0"/>
    <x v="0"/>
    <n v="166"/>
    <n v="13.833333333333334"/>
    <n v="15.216666666666667"/>
    <n v="1.2680555555555555"/>
    <x v="0"/>
  </r>
  <r>
    <x v="2"/>
    <x v="2"/>
    <x v="20"/>
    <x v="24"/>
    <x v="0"/>
    <x v="0"/>
    <x v="0"/>
    <n v="22169"/>
    <n v="1847.4166666666667"/>
    <n v="2032.1583333333333"/>
    <n v="169.34652777777777"/>
    <x v="0"/>
  </r>
  <r>
    <x v="2"/>
    <x v="2"/>
    <x v="20"/>
    <x v="25"/>
    <x v="0"/>
    <x v="0"/>
    <x v="0"/>
    <n v="630"/>
    <n v="52.5"/>
    <n v="57.75"/>
    <n v="4.8125"/>
    <x v="0"/>
  </r>
  <r>
    <x v="2"/>
    <x v="2"/>
    <x v="20"/>
    <x v="29"/>
    <x v="0"/>
    <x v="0"/>
    <x v="0"/>
    <n v="2"/>
    <n v="0.16666666666666666"/>
    <n v="0.18333333333333332"/>
    <n v="1.5277777777777777E-2"/>
    <x v="0"/>
  </r>
  <r>
    <x v="2"/>
    <x v="2"/>
    <x v="20"/>
    <x v="20"/>
    <x v="0"/>
    <x v="0"/>
    <x v="0"/>
    <n v="12"/>
    <n v="1"/>
    <n v="1.1000000000000001"/>
    <n v="9.1666666666666674E-2"/>
    <x v="0"/>
  </r>
  <r>
    <x v="2"/>
    <x v="2"/>
    <x v="20"/>
    <x v="6"/>
    <x v="0"/>
    <x v="0"/>
    <x v="0"/>
    <n v="467"/>
    <n v="38.916666666666664"/>
    <n v="42.80833333333333"/>
    <n v="3.567361111111111"/>
    <x v="0"/>
  </r>
  <r>
    <x v="2"/>
    <x v="2"/>
    <x v="21"/>
    <x v="23"/>
    <x v="0"/>
    <x v="0"/>
    <x v="0"/>
    <n v="188"/>
    <n v="15.666666666666666"/>
    <n v="17.233333333333334"/>
    <n v="1.4361111111111111"/>
    <x v="0"/>
  </r>
  <r>
    <x v="2"/>
    <x v="2"/>
    <x v="21"/>
    <x v="24"/>
    <x v="0"/>
    <x v="0"/>
    <x v="0"/>
    <n v="112"/>
    <n v="9.3333333333333339"/>
    <n v="10.266666666666667"/>
    <n v="0.85555555555555562"/>
    <x v="0"/>
  </r>
  <r>
    <x v="2"/>
    <x v="2"/>
    <x v="21"/>
    <x v="25"/>
    <x v="0"/>
    <x v="0"/>
    <x v="0"/>
    <n v="18777"/>
    <n v="1564.75"/>
    <n v="1721.2249999999999"/>
    <n v="143.43541666666667"/>
    <x v="0"/>
  </r>
  <r>
    <x v="2"/>
    <x v="2"/>
    <x v="21"/>
    <x v="28"/>
    <x v="0"/>
    <x v="0"/>
    <x v="0"/>
    <n v="6"/>
    <n v="0.5"/>
    <n v="0.55000000000000004"/>
    <n v="4.5833333333333337E-2"/>
    <x v="0"/>
  </r>
  <r>
    <x v="2"/>
    <x v="2"/>
    <x v="21"/>
    <x v="6"/>
    <x v="0"/>
    <x v="0"/>
    <x v="0"/>
    <n v="365"/>
    <n v="30.416666666666668"/>
    <n v="33.458333333333336"/>
    <n v="2.7881944444444446"/>
    <x v="0"/>
  </r>
  <r>
    <x v="2"/>
    <x v="2"/>
    <x v="22"/>
    <x v="30"/>
    <x v="12"/>
    <x v="0"/>
    <x v="0"/>
    <n v="302"/>
    <n v="25.166666666666668"/>
    <n v="27.683333333333334"/>
    <n v="2.3069444444444445"/>
    <x v="0"/>
  </r>
  <r>
    <x v="2"/>
    <x v="2"/>
    <x v="22"/>
    <x v="24"/>
    <x v="12"/>
    <x v="0"/>
    <x v="0"/>
    <n v="1501"/>
    <n v="125.08333333333333"/>
    <n v="137.59166666666667"/>
    <n v="11.465972222222222"/>
    <x v="0"/>
  </r>
  <r>
    <x v="2"/>
    <x v="2"/>
    <x v="22"/>
    <x v="25"/>
    <x v="12"/>
    <x v="0"/>
    <x v="0"/>
    <n v="7133"/>
    <n v="594.41666666666663"/>
    <n v="653.85833333333335"/>
    <n v="54.488194444444446"/>
    <x v="0"/>
  </r>
  <r>
    <x v="2"/>
    <x v="2"/>
    <x v="22"/>
    <x v="13"/>
    <x v="12"/>
    <x v="0"/>
    <x v="0"/>
    <n v="137"/>
    <n v="11.416666666666666"/>
    <n v="12.558333333333334"/>
    <n v="1.0465277777777777"/>
    <x v="0"/>
  </r>
  <r>
    <x v="2"/>
    <x v="2"/>
    <x v="22"/>
    <x v="6"/>
    <x v="12"/>
    <x v="0"/>
    <x v="0"/>
    <n v="311"/>
    <n v="25.916666666666668"/>
    <n v="28.508333333333333"/>
    <n v="2.3756944444444446"/>
    <x v="0"/>
  </r>
  <r>
    <x v="3"/>
    <x v="3"/>
    <x v="23"/>
    <x v="31"/>
    <x v="2"/>
    <x v="0"/>
    <x v="0"/>
    <n v="461"/>
    <n v="38.416666666666664"/>
    <n v="42.258333333333333"/>
    <n v="3.5215277777777776"/>
    <x v="0"/>
  </r>
  <r>
    <x v="3"/>
    <x v="3"/>
    <x v="23"/>
    <x v="27"/>
    <x v="2"/>
    <x v="0"/>
    <x v="0"/>
    <n v="345"/>
    <n v="28.75"/>
    <n v="31.625"/>
    <n v="2.6354166666666665"/>
    <x v="0"/>
  </r>
  <r>
    <x v="3"/>
    <x v="3"/>
    <x v="23"/>
    <x v="17"/>
    <x v="2"/>
    <x v="0"/>
    <x v="0"/>
    <n v="5031"/>
    <n v="419.25"/>
    <n v="461.17500000000001"/>
    <n v="38.431249999999999"/>
    <x v="0"/>
  </r>
  <r>
    <x v="3"/>
    <x v="3"/>
    <x v="23"/>
    <x v="32"/>
    <x v="2"/>
    <x v="0"/>
    <x v="0"/>
    <n v="3619"/>
    <n v="301.58333333333331"/>
    <n v="331.74166666666667"/>
    <n v="27.645138888888891"/>
    <x v="0"/>
  </r>
  <r>
    <x v="3"/>
    <x v="3"/>
    <x v="23"/>
    <x v="33"/>
    <x v="2"/>
    <x v="0"/>
    <x v="0"/>
    <n v="489"/>
    <n v="40.75"/>
    <n v="44.825000000000003"/>
    <n v="3.7354166666666671"/>
    <x v="0"/>
  </r>
  <r>
    <x v="3"/>
    <x v="3"/>
    <x v="23"/>
    <x v="20"/>
    <x v="2"/>
    <x v="0"/>
    <x v="0"/>
    <n v="157"/>
    <n v="13.083333333333334"/>
    <n v="14.391666666666667"/>
    <n v="1.1993055555555556"/>
    <x v="0"/>
  </r>
  <r>
    <x v="3"/>
    <x v="3"/>
    <x v="23"/>
    <x v="6"/>
    <x v="2"/>
    <x v="0"/>
    <x v="0"/>
    <n v="1397"/>
    <n v="116.41666666666667"/>
    <n v="128.05833333333334"/>
    <n v="10.671527777777778"/>
    <x v="0"/>
  </r>
  <r>
    <x v="3"/>
    <x v="3"/>
    <x v="23"/>
    <x v="34"/>
    <x v="2"/>
    <x v="0"/>
    <x v="0"/>
    <n v="8611"/>
    <n v="717.58333333333337"/>
    <n v="789.3416666666667"/>
    <n v="65.77847222222222"/>
    <x v="0"/>
  </r>
  <r>
    <x v="3"/>
    <x v="3"/>
    <x v="24"/>
    <x v="17"/>
    <x v="0"/>
    <x v="0"/>
    <x v="0"/>
    <n v="18147"/>
    <n v="1512.25"/>
    <n v="1663.4749999999999"/>
    <n v="138.62291666666667"/>
    <x v="0"/>
  </r>
  <r>
    <x v="3"/>
    <x v="3"/>
    <x v="24"/>
    <x v="32"/>
    <x v="0"/>
    <x v="0"/>
    <x v="0"/>
    <n v="2358"/>
    <n v="196.5"/>
    <n v="216.15"/>
    <n v="18.012499999999999"/>
    <x v="0"/>
  </r>
  <r>
    <x v="3"/>
    <x v="3"/>
    <x v="24"/>
    <x v="33"/>
    <x v="0"/>
    <x v="0"/>
    <x v="0"/>
    <n v="174"/>
    <n v="14.5"/>
    <n v="15.95"/>
    <n v="1.3291666666666666"/>
    <x v="0"/>
  </r>
  <r>
    <x v="3"/>
    <x v="3"/>
    <x v="24"/>
    <x v="6"/>
    <x v="0"/>
    <x v="0"/>
    <x v="0"/>
    <n v="1056"/>
    <n v="88"/>
    <n v="96.8"/>
    <n v="8.0666666666666664"/>
    <x v="0"/>
  </r>
  <r>
    <x v="3"/>
    <x v="3"/>
    <x v="24"/>
    <x v="34"/>
    <x v="0"/>
    <x v="0"/>
    <x v="0"/>
    <n v="5706"/>
    <n v="475.5"/>
    <n v="523.04999999999995"/>
    <n v="43.587499999999999"/>
    <x v="0"/>
  </r>
  <r>
    <x v="3"/>
    <x v="3"/>
    <x v="25"/>
    <x v="17"/>
    <x v="12"/>
    <x v="0"/>
    <x v="0"/>
    <n v="986"/>
    <n v="82.166666666666671"/>
    <n v="90.38333333333334"/>
    <n v="7.531944444444445"/>
    <x v="0"/>
  </r>
  <r>
    <x v="3"/>
    <x v="3"/>
    <x v="25"/>
    <x v="32"/>
    <x v="12"/>
    <x v="0"/>
    <x v="0"/>
    <n v="3030"/>
    <n v="252.5"/>
    <n v="277.75"/>
    <n v="23.145833333333332"/>
    <x v="0"/>
  </r>
  <r>
    <x v="3"/>
    <x v="3"/>
    <x v="25"/>
    <x v="6"/>
    <x v="12"/>
    <x v="0"/>
    <x v="0"/>
    <n v="236"/>
    <n v="19.666666666666668"/>
    <n v="21.633333333333333"/>
    <n v="1.8027777777777778"/>
    <x v="0"/>
  </r>
  <r>
    <x v="3"/>
    <x v="3"/>
    <x v="25"/>
    <x v="34"/>
    <x v="12"/>
    <x v="0"/>
    <x v="0"/>
    <n v="1739"/>
    <n v="144.91666666666666"/>
    <n v="159.40833333333333"/>
    <n v="13.284027777777778"/>
    <x v="0"/>
  </r>
  <r>
    <x v="3"/>
    <x v="3"/>
    <x v="26"/>
    <x v="17"/>
    <x v="0"/>
    <x v="0"/>
    <x v="0"/>
    <n v="1054"/>
    <n v="87.833333333333329"/>
    <n v="96.61666666666666"/>
    <n v="8.0513888888888889"/>
    <x v="0"/>
  </r>
  <r>
    <x v="3"/>
    <x v="3"/>
    <x v="26"/>
    <x v="32"/>
    <x v="0"/>
    <x v="0"/>
    <x v="0"/>
    <n v="17715"/>
    <n v="1476.25"/>
    <n v="1623.875"/>
    <n v="135.32291666666666"/>
    <x v="0"/>
  </r>
  <r>
    <x v="3"/>
    <x v="3"/>
    <x v="26"/>
    <x v="6"/>
    <x v="0"/>
    <x v="0"/>
    <x v="0"/>
    <n v="794"/>
    <n v="66.166666666666671"/>
    <n v="72.783333333333331"/>
    <n v="6.0652777777777773"/>
    <x v="0"/>
  </r>
  <r>
    <x v="3"/>
    <x v="3"/>
    <x v="26"/>
    <x v="34"/>
    <x v="0"/>
    <x v="0"/>
    <x v="0"/>
    <n v="2274"/>
    <n v="189.5"/>
    <n v="208.45"/>
    <n v="17.370833333333334"/>
    <x v="0"/>
  </r>
  <r>
    <x v="3"/>
    <x v="3"/>
    <x v="27"/>
    <x v="17"/>
    <x v="13"/>
    <x v="0"/>
    <x v="0"/>
    <n v="812"/>
    <n v="67.666666666666671"/>
    <n v="74.433333333333337"/>
    <n v="6.2027777777777784"/>
    <x v="0"/>
  </r>
  <r>
    <x v="3"/>
    <x v="3"/>
    <x v="27"/>
    <x v="32"/>
    <x v="13"/>
    <x v="0"/>
    <x v="0"/>
    <n v="914"/>
    <n v="76.166666666666671"/>
    <n v="83.783333333333331"/>
    <n v="6.9819444444444443"/>
    <x v="0"/>
  </r>
  <r>
    <x v="3"/>
    <x v="3"/>
    <x v="27"/>
    <x v="33"/>
    <x v="13"/>
    <x v="0"/>
    <x v="0"/>
    <n v="163"/>
    <n v="13.583333333333334"/>
    <n v="14.941666666666666"/>
    <n v="1.2451388888888888"/>
    <x v="0"/>
  </r>
  <r>
    <x v="3"/>
    <x v="3"/>
    <x v="27"/>
    <x v="34"/>
    <x v="13"/>
    <x v="0"/>
    <x v="0"/>
    <n v="2485"/>
    <n v="207.08333333333334"/>
    <n v="227.79166666666669"/>
    <n v="18.982638888888889"/>
    <x v="0"/>
  </r>
  <r>
    <x v="3"/>
    <x v="3"/>
    <x v="28"/>
    <x v="17"/>
    <x v="14"/>
    <x v="0"/>
    <x v="0"/>
    <n v="652"/>
    <n v="54.333333333333336"/>
    <n v="59.766666666666666"/>
    <n v="4.9805555555555552"/>
    <x v="0"/>
  </r>
  <r>
    <x v="3"/>
    <x v="3"/>
    <x v="28"/>
    <x v="32"/>
    <x v="14"/>
    <x v="0"/>
    <x v="0"/>
    <n v="655"/>
    <n v="54.583333333333336"/>
    <n v="60.041666666666671"/>
    <n v="5.0034722222222223"/>
    <x v="0"/>
  </r>
  <r>
    <x v="3"/>
    <x v="3"/>
    <x v="28"/>
    <x v="34"/>
    <x v="14"/>
    <x v="0"/>
    <x v="0"/>
    <n v="858"/>
    <n v="71.5"/>
    <n v="78.650000000000006"/>
    <n v="6.5541666666666671"/>
    <x v="0"/>
  </r>
  <r>
    <x v="3"/>
    <x v="3"/>
    <x v="29"/>
    <x v="17"/>
    <x v="0"/>
    <x v="0"/>
    <x v="0"/>
    <n v="2033"/>
    <n v="169.41666666666666"/>
    <n v="186.35833333333332"/>
    <n v="15.52986111111111"/>
    <x v="0"/>
  </r>
  <r>
    <x v="3"/>
    <x v="3"/>
    <x v="29"/>
    <x v="32"/>
    <x v="0"/>
    <x v="0"/>
    <x v="0"/>
    <n v="161"/>
    <n v="13.416666666666666"/>
    <n v="14.758333333333333"/>
    <n v="1.2298611111111111"/>
    <x v="0"/>
  </r>
  <r>
    <x v="3"/>
    <x v="3"/>
    <x v="29"/>
    <x v="20"/>
    <x v="0"/>
    <x v="0"/>
    <x v="0"/>
    <n v="34"/>
    <n v="2.8333333333333335"/>
    <n v="3.1166666666666667"/>
    <n v="0.25972222222222224"/>
    <x v="0"/>
  </r>
  <r>
    <x v="3"/>
    <x v="3"/>
    <x v="29"/>
    <x v="6"/>
    <x v="0"/>
    <x v="0"/>
    <x v="0"/>
    <n v="1096"/>
    <n v="91.333333333333329"/>
    <n v="100.46666666666667"/>
    <n v="8.3722222222222218"/>
    <x v="0"/>
  </r>
  <r>
    <x v="3"/>
    <x v="3"/>
    <x v="29"/>
    <x v="34"/>
    <x v="0"/>
    <x v="0"/>
    <x v="0"/>
    <n v="30250"/>
    <n v="2520.8333333333335"/>
    <n v="2772.916666666667"/>
    <n v="231.07638888888891"/>
    <x v="0"/>
  </r>
  <r>
    <x v="3"/>
    <x v="3"/>
    <x v="30"/>
    <x v="17"/>
    <x v="15"/>
    <x v="0"/>
    <x v="0"/>
    <n v="598"/>
    <n v="49.833333333333336"/>
    <n v="54.81666666666667"/>
    <n v="4.5680555555555555"/>
    <x v="0"/>
  </r>
  <r>
    <x v="3"/>
    <x v="3"/>
    <x v="30"/>
    <x v="32"/>
    <x v="15"/>
    <x v="0"/>
    <x v="0"/>
    <n v="77"/>
    <n v="6.416666666666667"/>
    <n v="7.0583333333333336"/>
    <n v="0.58819444444444446"/>
    <x v="0"/>
  </r>
  <r>
    <x v="3"/>
    <x v="3"/>
    <x v="30"/>
    <x v="35"/>
    <x v="15"/>
    <x v="0"/>
    <x v="0"/>
    <n v="47"/>
    <n v="3.9166666666666665"/>
    <n v="4.3083333333333336"/>
    <n v="0.35902777777777778"/>
    <x v="0"/>
  </r>
  <r>
    <x v="3"/>
    <x v="3"/>
    <x v="30"/>
    <x v="33"/>
    <x v="15"/>
    <x v="0"/>
    <x v="0"/>
    <n v="135"/>
    <n v="11.25"/>
    <n v="12.375"/>
    <n v="1.03125"/>
    <x v="0"/>
  </r>
  <r>
    <x v="3"/>
    <x v="3"/>
    <x v="30"/>
    <x v="6"/>
    <x v="15"/>
    <x v="0"/>
    <x v="0"/>
    <n v="497"/>
    <n v="41.416666666666664"/>
    <n v="45.55833333333333"/>
    <n v="3.7965277777777775"/>
    <x v="0"/>
  </r>
  <r>
    <x v="3"/>
    <x v="3"/>
    <x v="30"/>
    <x v="34"/>
    <x v="15"/>
    <x v="0"/>
    <x v="0"/>
    <n v="3077"/>
    <n v="256.41666666666669"/>
    <n v="282.05833333333334"/>
    <n v="23.504861111111111"/>
    <x v="0"/>
  </r>
  <r>
    <x v="4"/>
    <x v="4"/>
    <x v="31"/>
    <x v="31"/>
    <x v="0"/>
    <x v="0"/>
    <x v="0"/>
    <n v="41462"/>
    <n v="3455.1666666666665"/>
    <n v="3800.6833333333334"/>
    <n v="316.7236111111111"/>
    <x v="0"/>
  </r>
  <r>
    <x v="4"/>
    <x v="4"/>
    <x v="31"/>
    <x v="36"/>
    <x v="0"/>
    <x v="0"/>
    <x v="0"/>
    <n v="4"/>
    <n v="0.33333333333333331"/>
    <n v="0.36666666666666664"/>
    <n v="3.0555555555555555E-2"/>
    <x v="0"/>
  </r>
  <r>
    <x v="4"/>
    <x v="4"/>
    <x v="31"/>
    <x v="27"/>
    <x v="0"/>
    <x v="0"/>
    <x v="0"/>
    <n v="433"/>
    <n v="36.083333333333336"/>
    <n v="39.69166666666667"/>
    <n v="3.307638888888889"/>
    <x v="0"/>
  </r>
  <r>
    <x v="4"/>
    <x v="4"/>
    <x v="31"/>
    <x v="17"/>
    <x v="0"/>
    <x v="0"/>
    <x v="0"/>
    <n v="299"/>
    <n v="24.916666666666668"/>
    <n v="27.408333333333335"/>
    <n v="2.2840277777777778"/>
    <x v="0"/>
  </r>
  <r>
    <x v="4"/>
    <x v="4"/>
    <x v="31"/>
    <x v="33"/>
    <x v="0"/>
    <x v="0"/>
    <x v="0"/>
    <n v="338"/>
    <n v="28.166666666666668"/>
    <n v="30.983333333333334"/>
    <n v="2.5819444444444444"/>
    <x v="0"/>
  </r>
  <r>
    <x v="4"/>
    <x v="4"/>
    <x v="31"/>
    <x v="20"/>
    <x v="0"/>
    <x v="0"/>
    <x v="0"/>
    <n v="470"/>
    <n v="39.166666666666664"/>
    <n v="43.083333333333329"/>
    <n v="3.5902777777777772"/>
    <x v="0"/>
  </r>
  <r>
    <x v="4"/>
    <x v="4"/>
    <x v="31"/>
    <x v="6"/>
    <x v="0"/>
    <x v="0"/>
    <x v="0"/>
    <n v="603"/>
    <n v="50.25"/>
    <n v="55.274999999999999"/>
    <n v="4.6062500000000002"/>
    <x v="0"/>
  </r>
  <r>
    <x v="4"/>
    <x v="4"/>
    <x v="31"/>
    <x v="34"/>
    <x v="0"/>
    <x v="0"/>
    <x v="0"/>
    <n v="26"/>
    <n v="2.1666666666666665"/>
    <n v="2.3833333333333333"/>
    <n v="0.1986111111111111"/>
    <x v="0"/>
  </r>
  <r>
    <x v="4"/>
    <x v="4"/>
    <x v="32"/>
    <x v="31"/>
    <x v="0"/>
    <x v="0"/>
    <x v="0"/>
    <n v="270"/>
    <n v="22.5"/>
    <n v="24.75"/>
    <n v="2.0625"/>
    <x v="0"/>
  </r>
  <r>
    <x v="4"/>
    <x v="4"/>
    <x v="32"/>
    <x v="27"/>
    <x v="0"/>
    <x v="0"/>
    <x v="0"/>
    <n v="12511"/>
    <n v="1042.5833333333333"/>
    <n v="1146.8416666666667"/>
    <n v="95.570138888888891"/>
    <x v="0"/>
  </r>
  <r>
    <x v="4"/>
    <x v="4"/>
    <x v="32"/>
    <x v="17"/>
    <x v="0"/>
    <x v="0"/>
    <x v="0"/>
    <n v="439"/>
    <n v="36.583333333333336"/>
    <n v="40.241666666666667"/>
    <n v="3.3534722222222224"/>
    <x v="0"/>
  </r>
  <r>
    <x v="4"/>
    <x v="4"/>
    <x v="32"/>
    <x v="32"/>
    <x v="0"/>
    <x v="0"/>
    <x v="0"/>
    <n v="152"/>
    <n v="12.666666666666666"/>
    <n v="13.933333333333334"/>
    <n v="1.1611111111111112"/>
    <x v="0"/>
  </r>
  <r>
    <x v="4"/>
    <x v="4"/>
    <x v="32"/>
    <x v="33"/>
    <x v="0"/>
    <x v="0"/>
    <x v="0"/>
    <n v="12040"/>
    <n v="1003.3333333333334"/>
    <n v="1103.6666666666667"/>
    <n v="91.972222222222229"/>
    <x v="0"/>
  </r>
  <r>
    <x v="4"/>
    <x v="4"/>
    <x v="32"/>
    <x v="20"/>
    <x v="0"/>
    <x v="0"/>
    <x v="0"/>
    <n v="4028"/>
    <n v="335.66666666666669"/>
    <n v="369.23333333333335"/>
    <n v="30.769444444444446"/>
    <x v="0"/>
  </r>
  <r>
    <x v="4"/>
    <x v="4"/>
    <x v="32"/>
    <x v="6"/>
    <x v="0"/>
    <x v="0"/>
    <x v="0"/>
    <n v="2432"/>
    <n v="202.66666666666666"/>
    <n v="222.93333333333334"/>
    <n v="18.577777777777779"/>
    <x v="0"/>
  </r>
  <r>
    <x v="4"/>
    <x v="4"/>
    <x v="32"/>
    <x v="9"/>
    <x v="0"/>
    <x v="0"/>
    <x v="0"/>
    <n v="81"/>
    <n v="6.75"/>
    <n v="7.4249999999999998"/>
    <n v="0.61875000000000002"/>
    <x v="0"/>
  </r>
  <r>
    <x v="4"/>
    <x v="4"/>
    <x v="32"/>
    <x v="34"/>
    <x v="0"/>
    <x v="0"/>
    <x v="0"/>
    <n v="4730"/>
    <n v="394.16666666666669"/>
    <n v="433.58333333333337"/>
    <n v="36.13194444444445"/>
    <x v="0"/>
  </r>
  <r>
    <x v="4"/>
    <x v="4"/>
    <x v="32"/>
    <x v="37"/>
    <x v="0"/>
    <x v="0"/>
    <x v="0"/>
    <n v="1"/>
    <n v="8.3333333333333329E-2"/>
    <n v="9.166666666666666E-2"/>
    <n v="7.6388888888888886E-3"/>
    <x v="0"/>
  </r>
  <r>
    <x v="4"/>
    <x v="4"/>
    <x v="33"/>
    <x v="31"/>
    <x v="0"/>
    <x v="0"/>
    <x v="0"/>
    <n v="354"/>
    <n v="29.5"/>
    <n v="32.450000000000003"/>
    <n v="2.7041666666666671"/>
    <x v="0"/>
  </r>
  <r>
    <x v="4"/>
    <x v="4"/>
    <x v="33"/>
    <x v="27"/>
    <x v="0"/>
    <x v="0"/>
    <x v="0"/>
    <n v="492"/>
    <n v="41"/>
    <n v="45.1"/>
    <n v="3.7583333333333333"/>
    <x v="0"/>
  </r>
  <r>
    <x v="4"/>
    <x v="4"/>
    <x v="33"/>
    <x v="17"/>
    <x v="0"/>
    <x v="0"/>
    <x v="0"/>
    <n v="1538"/>
    <n v="128.16666666666666"/>
    <n v="140.98333333333332"/>
    <n v="11.74861111111111"/>
    <x v="0"/>
  </r>
  <r>
    <x v="4"/>
    <x v="4"/>
    <x v="33"/>
    <x v="35"/>
    <x v="0"/>
    <x v="0"/>
    <x v="0"/>
    <n v="4453"/>
    <n v="371.08333333333331"/>
    <n v="408.19166666666666"/>
    <n v="34.015972222222224"/>
    <x v="0"/>
  </r>
  <r>
    <x v="4"/>
    <x v="4"/>
    <x v="33"/>
    <x v="33"/>
    <x v="0"/>
    <x v="0"/>
    <x v="0"/>
    <n v="3429"/>
    <n v="285.75"/>
    <n v="314.32499999999999"/>
    <n v="26.193749999999998"/>
    <x v="0"/>
  </r>
  <r>
    <x v="4"/>
    <x v="4"/>
    <x v="33"/>
    <x v="20"/>
    <x v="0"/>
    <x v="0"/>
    <x v="0"/>
    <n v="1447"/>
    <n v="120.58333333333333"/>
    <n v="132.64166666666665"/>
    <n v="11.05347222222222"/>
    <x v="0"/>
  </r>
  <r>
    <x v="4"/>
    <x v="4"/>
    <x v="33"/>
    <x v="6"/>
    <x v="0"/>
    <x v="0"/>
    <x v="0"/>
    <n v="1254"/>
    <n v="104.5"/>
    <n v="114.95"/>
    <n v="9.5791666666666675"/>
    <x v="0"/>
  </r>
  <r>
    <x v="4"/>
    <x v="4"/>
    <x v="33"/>
    <x v="34"/>
    <x v="0"/>
    <x v="0"/>
    <x v="0"/>
    <n v="1078"/>
    <n v="89.833333333333329"/>
    <n v="98.816666666666663"/>
    <n v="8.2347222222222225"/>
    <x v="0"/>
  </r>
  <r>
    <x v="4"/>
    <x v="4"/>
    <x v="34"/>
    <x v="31"/>
    <x v="16"/>
    <x v="0"/>
    <x v="0"/>
    <n v="455"/>
    <n v="37.916666666666664"/>
    <n v="41.708333333333329"/>
    <n v="3.4756944444444442"/>
    <x v="0"/>
  </r>
  <r>
    <x v="4"/>
    <x v="4"/>
    <x v="34"/>
    <x v="27"/>
    <x v="16"/>
    <x v="0"/>
    <x v="0"/>
    <n v="778"/>
    <n v="64.833333333333329"/>
    <n v="71.316666666666663"/>
    <n v="5.9430555555555555"/>
    <x v="0"/>
  </r>
  <r>
    <x v="4"/>
    <x v="4"/>
    <x v="34"/>
    <x v="17"/>
    <x v="16"/>
    <x v="0"/>
    <x v="0"/>
    <n v="278"/>
    <n v="23.166666666666668"/>
    <n v="25.483333333333334"/>
    <n v="2.1236111111111113"/>
    <x v="0"/>
  </r>
  <r>
    <x v="4"/>
    <x v="4"/>
    <x v="34"/>
    <x v="33"/>
    <x v="16"/>
    <x v="0"/>
    <x v="0"/>
    <n v="1531"/>
    <n v="127.58333333333333"/>
    <n v="140.34166666666667"/>
    <n v="11.69513888888889"/>
    <x v="0"/>
  </r>
  <r>
    <x v="4"/>
    <x v="4"/>
    <x v="34"/>
    <x v="20"/>
    <x v="16"/>
    <x v="0"/>
    <x v="0"/>
    <n v="2309"/>
    <n v="192.41666666666666"/>
    <n v="211.65833333333333"/>
    <n v="17.638194444444444"/>
    <x v="0"/>
  </r>
  <r>
    <x v="4"/>
    <x v="4"/>
    <x v="34"/>
    <x v="6"/>
    <x v="16"/>
    <x v="0"/>
    <x v="0"/>
    <n v="739"/>
    <n v="61.583333333333336"/>
    <n v="67.741666666666674"/>
    <n v="5.6451388888888898"/>
    <x v="0"/>
  </r>
  <r>
    <x v="4"/>
    <x v="4"/>
    <x v="34"/>
    <x v="34"/>
    <x v="16"/>
    <x v="0"/>
    <x v="0"/>
    <n v="885"/>
    <n v="73.75"/>
    <n v="81.125"/>
    <n v="6.760416666666667"/>
    <x v="0"/>
  </r>
  <r>
    <x v="4"/>
    <x v="4"/>
    <x v="35"/>
    <x v="27"/>
    <x v="0"/>
    <x v="0"/>
    <x v="0"/>
    <n v="2517"/>
    <n v="209.75"/>
    <n v="230.72499999999999"/>
    <n v="19.227083333333333"/>
    <x v="0"/>
  </r>
  <r>
    <x v="4"/>
    <x v="4"/>
    <x v="35"/>
    <x v="17"/>
    <x v="0"/>
    <x v="0"/>
    <x v="0"/>
    <n v="317"/>
    <n v="26.416666666666668"/>
    <n v="29.058333333333334"/>
    <n v="2.4215277777777779"/>
    <x v="0"/>
  </r>
  <r>
    <x v="4"/>
    <x v="4"/>
    <x v="35"/>
    <x v="38"/>
    <x v="0"/>
    <x v="0"/>
    <x v="0"/>
    <n v="4"/>
    <n v="0.33333333333333331"/>
    <n v="0.36666666666666664"/>
    <n v="3.0555555555555555E-2"/>
    <x v="0"/>
  </r>
  <r>
    <x v="4"/>
    <x v="4"/>
    <x v="35"/>
    <x v="32"/>
    <x v="0"/>
    <x v="0"/>
    <x v="0"/>
    <n v="164"/>
    <n v="13.666666666666666"/>
    <n v="15.033333333333333"/>
    <n v="1.2527777777777778"/>
    <x v="0"/>
  </r>
  <r>
    <x v="4"/>
    <x v="4"/>
    <x v="35"/>
    <x v="33"/>
    <x v="0"/>
    <x v="0"/>
    <x v="0"/>
    <n v="42656"/>
    <n v="3554.6666666666665"/>
    <n v="3910.1333333333332"/>
    <n v="325.84444444444443"/>
    <x v="0"/>
  </r>
  <r>
    <x v="4"/>
    <x v="4"/>
    <x v="35"/>
    <x v="39"/>
    <x v="0"/>
    <x v="0"/>
    <x v="0"/>
    <n v="4"/>
    <n v="0.33333333333333331"/>
    <n v="0.36666666666666664"/>
    <n v="3.0555555555555555E-2"/>
    <x v="0"/>
  </r>
  <r>
    <x v="4"/>
    <x v="4"/>
    <x v="35"/>
    <x v="20"/>
    <x v="0"/>
    <x v="0"/>
    <x v="0"/>
    <n v="55"/>
    <n v="4.583333333333333"/>
    <n v="5.0416666666666661"/>
    <n v="0.42013888888888884"/>
    <x v="0"/>
  </r>
  <r>
    <x v="4"/>
    <x v="4"/>
    <x v="35"/>
    <x v="7"/>
    <x v="0"/>
    <x v="0"/>
    <x v="0"/>
    <n v="6"/>
    <n v="0.5"/>
    <n v="0.55000000000000004"/>
    <n v="4.5833333333333337E-2"/>
    <x v="0"/>
  </r>
  <r>
    <x v="4"/>
    <x v="4"/>
    <x v="35"/>
    <x v="3"/>
    <x v="0"/>
    <x v="0"/>
    <x v="0"/>
    <n v="11"/>
    <n v="0.91666666666666663"/>
    <n v="1.0083333333333333"/>
    <n v="8.4027777777777771E-2"/>
    <x v="0"/>
  </r>
  <r>
    <x v="4"/>
    <x v="4"/>
    <x v="35"/>
    <x v="6"/>
    <x v="0"/>
    <x v="0"/>
    <x v="0"/>
    <n v="7902"/>
    <n v="658.5"/>
    <n v="724.35"/>
    <n v="60.362500000000004"/>
    <x v="0"/>
  </r>
  <r>
    <x v="4"/>
    <x v="4"/>
    <x v="35"/>
    <x v="9"/>
    <x v="0"/>
    <x v="0"/>
    <x v="0"/>
    <n v="176"/>
    <n v="14.666666666666666"/>
    <n v="16.133333333333333"/>
    <n v="1.3444444444444443"/>
    <x v="0"/>
  </r>
  <r>
    <x v="4"/>
    <x v="4"/>
    <x v="35"/>
    <x v="34"/>
    <x v="0"/>
    <x v="0"/>
    <x v="0"/>
    <n v="4032"/>
    <n v="336"/>
    <n v="369.6"/>
    <n v="30.8"/>
    <x v="0"/>
  </r>
  <r>
    <x v="4"/>
    <x v="4"/>
    <x v="36"/>
    <x v="20"/>
    <x v="17"/>
    <x v="0"/>
    <x v="0"/>
    <n v="1903"/>
    <n v="158.58333333333334"/>
    <n v="174.44166666666666"/>
    <n v="14.536805555555555"/>
    <x v="0"/>
  </r>
  <r>
    <x v="4"/>
    <x v="4"/>
    <x v="37"/>
    <x v="27"/>
    <x v="0"/>
    <x v="0"/>
    <x v="0"/>
    <n v="153"/>
    <n v="12.75"/>
    <n v="14.025"/>
    <n v="1.16875"/>
    <x v="0"/>
  </r>
  <r>
    <x v="4"/>
    <x v="4"/>
    <x v="37"/>
    <x v="25"/>
    <x v="0"/>
    <x v="0"/>
    <x v="0"/>
    <n v="15"/>
    <n v="1.25"/>
    <n v="1.375"/>
    <n v="0.11458333333333333"/>
    <x v="0"/>
  </r>
  <r>
    <x v="4"/>
    <x v="4"/>
    <x v="37"/>
    <x v="20"/>
    <x v="0"/>
    <x v="0"/>
    <x v="0"/>
    <n v="16793"/>
    <n v="1399.4166666666667"/>
    <n v="1539.3583333333333"/>
    <n v="128.2798611111111"/>
    <x v="0"/>
  </r>
  <r>
    <x v="4"/>
    <x v="4"/>
    <x v="37"/>
    <x v="6"/>
    <x v="0"/>
    <x v="0"/>
    <x v="0"/>
    <n v="14"/>
    <n v="1.1666666666666667"/>
    <n v="1.2833333333333334"/>
    <n v="0.10694444444444445"/>
    <x v="0"/>
  </r>
  <r>
    <x v="4"/>
    <x v="4"/>
    <x v="37"/>
    <x v="34"/>
    <x v="0"/>
    <x v="0"/>
    <x v="0"/>
    <n v="23"/>
    <n v="1.9166666666666667"/>
    <n v="2.1083333333333334"/>
    <n v="0.17569444444444446"/>
    <x v="0"/>
  </r>
  <r>
    <x v="5"/>
    <x v="5"/>
    <x v="38"/>
    <x v="40"/>
    <x v="0"/>
    <x v="0"/>
    <x v="0"/>
    <n v="125"/>
    <n v="10.416666666666666"/>
    <n v="11.458333333333332"/>
    <n v="0.95486111111111105"/>
    <x v="0"/>
  </r>
  <r>
    <x v="5"/>
    <x v="5"/>
    <x v="38"/>
    <x v="41"/>
    <x v="0"/>
    <x v="0"/>
    <x v="0"/>
    <n v="28"/>
    <n v="2.3333333333333335"/>
    <n v="2.5666666666666669"/>
    <n v="0.21388888888888891"/>
    <x v="0"/>
  </r>
  <r>
    <x v="5"/>
    <x v="5"/>
    <x v="38"/>
    <x v="42"/>
    <x v="0"/>
    <x v="0"/>
    <x v="0"/>
    <n v="5"/>
    <n v="0.41666666666666669"/>
    <n v="0.45833333333333337"/>
    <n v="3.8194444444444448E-2"/>
    <x v="0"/>
  </r>
  <r>
    <x v="5"/>
    <x v="5"/>
    <x v="38"/>
    <x v="43"/>
    <x v="0"/>
    <x v="0"/>
    <x v="0"/>
    <n v="2"/>
    <n v="0.16666666666666666"/>
    <n v="0.18333333333333332"/>
    <n v="1.5277777777777777E-2"/>
    <x v="0"/>
  </r>
  <r>
    <x v="5"/>
    <x v="5"/>
    <x v="38"/>
    <x v="26"/>
    <x v="0"/>
    <x v="0"/>
    <x v="0"/>
    <n v="204"/>
    <n v="17"/>
    <n v="18.7"/>
    <n v="1.5583333333333333"/>
    <x v="0"/>
  </r>
  <r>
    <x v="5"/>
    <x v="5"/>
    <x v="38"/>
    <x v="23"/>
    <x v="0"/>
    <x v="0"/>
    <x v="0"/>
    <n v="11"/>
    <n v="0.91666666666666663"/>
    <n v="1.0083333333333333"/>
    <n v="8.4027777777777771E-2"/>
    <x v="0"/>
  </r>
  <r>
    <x v="5"/>
    <x v="5"/>
    <x v="38"/>
    <x v="27"/>
    <x v="0"/>
    <x v="0"/>
    <x v="0"/>
    <n v="139"/>
    <n v="11.583333333333334"/>
    <n v="12.741666666666667"/>
    <n v="1.0618055555555557"/>
    <x v="0"/>
  </r>
  <r>
    <x v="5"/>
    <x v="5"/>
    <x v="38"/>
    <x v="44"/>
    <x v="0"/>
    <x v="0"/>
    <x v="0"/>
    <n v="155"/>
    <n v="12.916666666666666"/>
    <n v="14.208333333333332"/>
    <n v="1.1840277777777777"/>
    <x v="0"/>
  </r>
  <r>
    <x v="5"/>
    <x v="5"/>
    <x v="38"/>
    <x v="0"/>
    <x v="0"/>
    <x v="0"/>
    <x v="0"/>
    <n v="2025"/>
    <n v="168.75"/>
    <n v="185.625"/>
    <n v="15.46875"/>
    <x v="0"/>
  </r>
  <r>
    <x v="5"/>
    <x v="5"/>
    <x v="38"/>
    <x v="17"/>
    <x v="0"/>
    <x v="0"/>
    <x v="0"/>
    <n v="789"/>
    <n v="65.75"/>
    <n v="72.325000000000003"/>
    <n v="6.0270833333333336"/>
    <x v="0"/>
  </r>
  <r>
    <x v="5"/>
    <x v="5"/>
    <x v="38"/>
    <x v="38"/>
    <x v="0"/>
    <x v="0"/>
    <x v="0"/>
    <n v="9"/>
    <n v="0.75"/>
    <n v="0.82499999999999996"/>
    <n v="6.8749999999999992E-2"/>
    <x v="0"/>
  </r>
  <r>
    <x v="5"/>
    <x v="5"/>
    <x v="38"/>
    <x v="25"/>
    <x v="0"/>
    <x v="0"/>
    <x v="0"/>
    <n v="345"/>
    <n v="28.75"/>
    <n v="31.625"/>
    <n v="2.6354166666666665"/>
    <x v="0"/>
  </r>
  <r>
    <x v="5"/>
    <x v="5"/>
    <x v="38"/>
    <x v="45"/>
    <x v="0"/>
    <x v="0"/>
    <x v="0"/>
    <n v="3"/>
    <n v="0.25"/>
    <n v="0.27500000000000002"/>
    <n v="2.2916666666666669E-2"/>
    <x v="0"/>
  </r>
  <r>
    <x v="5"/>
    <x v="5"/>
    <x v="38"/>
    <x v="13"/>
    <x v="0"/>
    <x v="0"/>
    <x v="0"/>
    <n v="433"/>
    <n v="36.083333333333336"/>
    <n v="39.69166666666667"/>
    <n v="3.307638888888889"/>
    <x v="0"/>
  </r>
  <r>
    <x v="5"/>
    <x v="5"/>
    <x v="38"/>
    <x v="32"/>
    <x v="0"/>
    <x v="0"/>
    <x v="0"/>
    <n v="1665"/>
    <n v="138.75"/>
    <n v="152.625"/>
    <n v="12.71875"/>
    <x v="0"/>
  </r>
  <r>
    <x v="5"/>
    <x v="5"/>
    <x v="38"/>
    <x v="14"/>
    <x v="0"/>
    <x v="0"/>
    <x v="0"/>
    <n v="141"/>
    <n v="11.75"/>
    <n v="12.925000000000001"/>
    <n v="1.0770833333333334"/>
    <x v="0"/>
  </r>
  <r>
    <x v="5"/>
    <x v="5"/>
    <x v="38"/>
    <x v="46"/>
    <x v="0"/>
    <x v="0"/>
    <x v="0"/>
    <n v="8"/>
    <n v="0.66666666666666663"/>
    <n v="0.73333333333333328"/>
    <n v="6.1111111111111109E-2"/>
    <x v="0"/>
  </r>
  <r>
    <x v="5"/>
    <x v="5"/>
    <x v="38"/>
    <x v="47"/>
    <x v="0"/>
    <x v="0"/>
    <x v="0"/>
    <n v="2"/>
    <n v="0.16666666666666666"/>
    <n v="0.18333333333333332"/>
    <n v="1.5277777777777777E-2"/>
    <x v="0"/>
  </r>
  <r>
    <x v="5"/>
    <x v="5"/>
    <x v="38"/>
    <x v="1"/>
    <x v="0"/>
    <x v="0"/>
    <x v="0"/>
    <n v="136"/>
    <n v="11.333333333333334"/>
    <n v="12.466666666666667"/>
    <n v="1.038888888888889"/>
    <x v="0"/>
  </r>
  <r>
    <x v="5"/>
    <x v="5"/>
    <x v="38"/>
    <x v="15"/>
    <x v="0"/>
    <x v="0"/>
    <x v="0"/>
    <n v="156"/>
    <n v="13"/>
    <n v="14.3"/>
    <n v="1.1916666666666667"/>
    <x v="0"/>
  </r>
  <r>
    <x v="5"/>
    <x v="5"/>
    <x v="38"/>
    <x v="29"/>
    <x v="0"/>
    <x v="0"/>
    <x v="0"/>
    <n v="2"/>
    <n v="0.16666666666666666"/>
    <n v="0.18333333333333332"/>
    <n v="1.5277777777777777E-2"/>
    <x v="0"/>
  </r>
  <r>
    <x v="5"/>
    <x v="5"/>
    <x v="38"/>
    <x v="33"/>
    <x v="0"/>
    <x v="0"/>
    <x v="0"/>
    <n v="1354"/>
    <n v="112.83333333333333"/>
    <n v="124.11666666666666"/>
    <n v="10.343055555555555"/>
    <x v="0"/>
  </r>
  <r>
    <x v="5"/>
    <x v="5"/>
    <x v="38"/>
    <x v="48"/>
    <x v="0"/>
    <x v="0"/>
    <x v="0"/>
    <n v="23"/>
    <n v="1.9166666666666667"/>
    <n v="2.1083333333333334"/>
    <n v="0.17569444444444446"/>
    <x v="0"/>
  </r>
  <r>
    <x v="5"/>
    <x v="5"/>
    <x v="38"/>
    <x v="39"/>
    <x v="0"/>
    <x v="0"/>
    <x v="0"/>
    <n v="19"/>
    <n v="1.5833333333333333"/>
    <n v="1.7416666666666667"/>
    <n v="0.1451388888888889"/>
    <x v="0"/>
  </r>
  <r>
    <x v="5"/>
    <x v="5"/>
    <x v="38"/>
    <x v="49"/>
    <x v="0"/>
    <x v="0"/>
    <x v="0"/>
    <n v="27"/>
    <n v="2.25"/>
    <n v="2.4750000000000001"/>
    <n v="0.20625000000000002"/>
    <x v="0"/>
  </r>
  <r>
    <x v="5"/>
    <x v="5"/>
    <x v="38"/>
    <x v="19"/>
    <x v="0"/>
    <x v="0"/>
    <x v="0"/>
    <n v="14"/>
    <n v="1.1666666666666667"/>
    <n v="1.2833333333333334"/>
    <n v="0.10694444444444445"/>
    <x v="0"/>
  </r>
  <r>
    <x v="5"/>
    <x v="5"/>
    <x v="38"/>
    <x v="20"/>
    <x v="0"/>
    <x v="0"/>
    <x v="0"/>
    <n v="13"/>
    <n v="1.0833333333333333"/>
    <n v="1.1916666666666667"/>
    <n v="9.930555555555555E-2"/>
    <x v="0"/>
  </r>
  <r>
    <x v="5"/>
    <x v="5"/>
    <x v="38"/>
    <x v="2"/>
    <x v="0"/>
    <x v="0"/>
    <x v="0"/>
    <n v="577"/>
    <n v="48.083333333333336"/>
    <n v="52.891666666666666"/>
    <n v="4.4076388888888891"/>
    <x v="0"/>
  </r>
  <r>
    <x v="5"/>
    <x v="5"/>
    <x v="38"/>
    <x v="7"/>
    <x v="0"/>
    <x v="0"/>
    <x v="0"/>
    <n v="185"/>
    <n v="15.416666666666666"/>
    <n v="16.958333333333332"/>
    <n v="1.4131944444444444"/>
    <x v="0"/>
  </r>
  <r>
    <x v="5"/>
    <x v="5"/>
    <x v="38"/>
    <x v="3"/>
    <x v="0"/>
    <x v="0"/>
    <x v="0"/>
    <n v="410"/>
    <n v="34.166666666666664"/>
    <n v="37.583333333333329"/>
    <n v="3.1319444444444442"/>
    <x v="0"/>
  </r>
  <r>
    <x v="5"/>
    <x v="5"/>
    <x v="38"/>
    <x v="4"/>
    <x v="0"/>
    <x v="0"/>
    <x v="0"/>
    <n v="1765"/>
    <n v="147.08333333333334"/>
    <n v="161.79166666666669"/>
    <n v="13.482638888888891"/>
    <x v="0"/>
  </r>
  <r>
    <x v="5"/>
    <x v="5"/>
    <x v="38"/>
    <x v="50"/>
    <x v="0"/>
    <x v="0"/>
    <x v="0"/>
    <n v="6"/>
    <n v="0.5"/>
    <n v="0.55000000000000004"/>
    <n v="4.5833333333333337E-2"/>
    <x v="0"/>
  </r>
  <r>
    <x v="5"/>
    <x v="5"/>
    <x v="38"/>
    <x v="51"/>
    <x v="0"/>
    <x v="0"/>
    <x v="0"/>
    <n v="5"/>
    <n v="0.41666666666666669"/>
    <n v="0.45833333333333337"/>
    <n v="3.8194444444444448E-2"/>
    <x v="0"/>
  </r>
  <r>
    <x v="5"/>
    <x v="5"/>
    <x v="38"/>
    <x v="6"/>
    <x v="0"/>
    <x v="0"/>
    <x v="0"/>
    <n v="1045075"/>
    <n v="87089.583333333328"/>
    <n v="95798.541666666657"/>
    <n v="7983.2118055555547"/>
    <x v="0"/>
  </r>
  <r>
    <x v="5"/>
    <x v="5"/>
    <x v="38"/>
    <x v="52"/>
    <x v="0"/>
    <x v="0"/>
    <x v="0"/>
    <n v="37"/>
    <n v="3.0833333333333335"/>
    <n v="3.3916666666666666"/>
    <n v="0.28263888888888888"/>
    <x v="0"/>
  </r>
  <r>
    <x v="5"/>
    <x v="5"/>
    <x v="38"/>
    <x v="9"/>
    <x v="0"/>
    <x v="0"/>
    <x v="0"/>
    <n v="68"/>
    <n v="5.666666666666667"/>
    <n v="6.2333333333333334"/>
    <n v="0.51944444444444449"/>
    <x v="0"/>
  </r>
  <r>
    <x v="5"/>
    <x v="5"/>
    <x v="38"/>
    <x v="10"/>
    <x v="0"/>
    <x v="0"/>
    <x v="0"/>
    <n v="268"/>
    <n v="22.333333333333332"/>
    <n v="24.566666666666666"/>
    <n v="2.0472222222222221"/>
    <x v="0"/>
  </r>
  <r>
    <x v="5"/>
    <x v="5"/>
    <x v="38"/>
    <x v="34"/>
    <x v="0"/>
    <x v="0"/>
    <x v="0"/>
    <n v="1665"/>
    <n v="138.75"/>
    <n v="152.625"/>
    <n v="12.71875"/>
    <x v="0"/>
  </r>
  <r>
    <x v="5"/>
    <x v="5"/>
    <x v="38"/>
    <x v="21"/>
    <x v="0"/>
    <x v="0"/>
    <x v="0"/>
    <n v="162"/>
    <n v="13.5"/>
    <n v="14.85"/>
    <n v="1.2375"/>
    <x v="0"/>
  </r>
  <r>
    <x v="6"/>
    <x v="6"/>
    <x v="39"/>
    <x v="45"/>
    <x v="15"/>
    <x v="0"/>
    <x v="0"/>
    <n v="2557"/>
    <n v="213.08333333333334"/>
    <n v="234.39166666666668"/>
    <n v="19.53263888888889"/>
    <x v="0"/>
  </r>
  <r>
    <x v="6"/>
    <x v="6"/>
    <x v="39"/>
    <x v="7"/>
    <x v="15"/>
    <x v="0"/>
    <x v="0"/>
    <n v="308"/>
    <n v="25.666666666666668"/>
    <n v="28.233333333333334"/>
    <n v="2.3527777777777779"/>
    <x v="0"/>
  </r>
  <r>
    <x v="6"/>
    <x v="6"/>
    <x v="40"/>
    <x v="44"/>
    <x v="0"/>
    <x v="0"/>
    <x v="0"/>
    <n v="8907"/>
    <n v="742.25"/>
    <n v="816.47500000000002"/>
    <n v="68.03958333333334"/>
    <x v="0"/>
  </r>
  <r>
    <x v="6"/>
    <x v="6"/>
    <x v="40"/>
    <x v="7"/>
    <x v="0"/>
    <x v="0"/>
    <x v="0"/>
    <n v="3136"/>
    <n v="261.33333333333331"/>
    <n v="287.46666666666664"/>
    <n v="23.955555555555552"/>
    <x v="0"/>
  </r>
  <r>
    <x v="6"/>
    <x v="6"/>
    <x v="40"/>
    <x v="52"/>
    <x v="0"/>
    <x v="0"/>
    <x v="0"/>
    <n v="656"/>
    <n v="54.666666666666664"/>
    <n v="60.133333333333333"/>
    <n v="5.0111111111111111"/>
    <x v="0"/>
  </r>
  <r>
    <x v="6"/>
    <x v="6"/>
    <x v="41"/>
    <x v="45"/>
    <x v="0"/>
    <x v="0"/>
    <x v="0"/>
    <n v="19062"/>
    <n v="1588.5"/>
    <n v="1747.35"/>
    <n v="145.61249999999998"/>
    <x v="0"/>
  </r>
  <r>
    <x v="6"/>
    <x v="6"/>
    <x v="41"/>
    <x v="7"/>
    <x v="0"/>
    <x v="0"/>
    <x v="0"/>
    <n v="608"/>
    <n v="50.666666666666664"/>
    <n v="55.733333333333334"/>
    <n v="4.6444444444444448"/>
    <x v="0"/>
  </r>
  <r>
    <x v="6"/>
    <x v="6"/>
    <x v="41"/>
    <x v="52"/>
    <x v="0"/>
    <x v="0"/>
    <x v="0"/>
    <n v="158"/>
    <n v="13.166666666666666"/>
    <n v="14.483333333333333"/>
    <n v="1.2069444444444444"/>
    <x v="0"/>
  </r>
  <r>
    <x v="6"/>
    <x v="6"/>
    <x v="42"/>
    <x v="53"/>
    <x v="18"/>
    <x v="0"/>
    <x v="0"/>
    <n v="2199"/>
    <n v="183.25"/>
    <n v="201.57499999999999"/>
    <n v="16.797916666666666"/>
    <x v="0"/>
  </r>
  <r>
    <x v="6"/>
    <x v="6"/>
    <x v="42"/>
    <x v="7"/>
    <x v="18"/>
    <x v="0"/>
    <x v="0"/>
    <n v="4929"/>
    <n v="410.75"/>
    <n v="451.82499999999999"/>
    <n v="37.65208333333333"/>
    <x v="0"/>
  </r>
  <r>
    <x v="6"/>
    <x v="6"/>
    <x v="42"/>
    <x v="6"/>
    <x v="18"/>
    <x v="0"/>
    <x v="0"/>
    <n v="153"/>
    <n v="12.75"/>
    <n v="14.025"/>
    <n v="1.16875"/>
    <x v="0"/>
  </r>
  <r>
    <x v="6"/>
    <x v="6"/>
    <x v="42"/>
    <x v="52"/>
    <x v="18"/>
    <x v="0"/>
    <x v="0"/>
    <n v="2063"/>
    <n v="171.91666666666666"/>
    <n v="189.10833333333332"/>
    <n v="15.759027777777776"/>
    <x v="0"/>
  </r>
  <r>
    <x v="6"/>
    <x v="6"/>
    <x v="43"/>
    <x v="54"/>
    <x v="19"/>
    <x v="0"/>
    <x v="0"/>
    <n v="8"/>
    <n v="0.66666666666666663"/>
    <n v="0.73333333333333328"/>
    <n v="6.1111111111111109E-2"/>
    <x v="0"/>
  </r>
  <r>
    <x v="6"/>
    <x v="6"/>
    <x v="43"/>
    <x v="53"/>
    <x v="19"/>
    <x v="0"/>
    <x v="0"/>
    <n v="1224"/>
    <n v="102"/>
    <n v="112.2"/>
    <n v="9.35"/>
    <x v="0"/>
  </r>
  <r>
    <x v="6"/>
    <x v="6"/>
    <x v="43"/>
    <x v="7"/>
    <x v="19"/>
    <x v="0"/>
    <x v="0"/>
    <n v="2030"/>
    <n v="169.16666666666666"/>
    <n v="186.08333333333331"/>
    <n v="15.506944444444443"/>
    <x v="0"/>
  </r>
  <r>
    <x v="6"/>
    <x v="6"/>
    <x v="43"/>
    <x v="6"/>
    <x v="19"/>
    <x v="0"/>
    <x v="0"/>
    <n v="4"/>
    <n v="0.33333333333333331"/>
    <n v="0.36666666666666664"/>
    <n v="3.0555555555555555E-2"/>
    <x v="0"/>
  </r>
  <r>
    <x v="6"/>
    <x v="6"/>
    <x v="43"/>
    <x v="52"/>
    <x v="19"/>
    <x v="0"/>
    <x v="0"/>
    <n v="1485"/>
    <n v="123.75"/>
    <n v="136.125"/>
    <n v="11.34375"/>
    <x v="0"/>
  </r>
  <r>
    <x v="6"/>
    <x v="6"/>
    <x v="44"/>
    <x v="55"/>
    <x v="20"/>
    <x v="0"/>
    <x v="0"/>
    <n v="555"/>
    <n v="46.25"/>
    <n v="50.875"/>
    <n v="4.239583333333333"/>
    <x v="0"/>
  </r>
  <r>
    <x v="6"/>
    <x v="6"/>
    <x v="44"/>
    <x v="53"/>
    <x v="20"/>
    <x v="0"/>
    <x v="0"/>
    <n v="779"/>
    <n v="64.916666666666671"/>
    <n v="71.408333333333331"/>
    <n v="5.9506944444444443"/>
    <x v="0"/>
  </r>
  <r>
    <x v="6"/>
    <x v="6"/>
    <x v="44"/>
    <x v="7"/>
    <x v="20"/>
    <x v="0"/>
    <x v="0"/>
    <n v="2378"/>
    <n v="198.16666666666666"/>
    <n v="217.98333333333332"/>
    <n v="18.165277777777778"/>
    <x v="0"/>
  </r>
  <r>
    <x v="6"/>
    <x v="6"/>
    <x v="44"/>
    <x v="52"/>
    <x v="20"/>
    <x v="0"/>
    <x v="0"/>
    <n v="1136"/>
    <n v="94.666666666666671"/>
    <n v="104.13333333333334"/>
    <n v="8.6777777777777789"/>
    <x v="0"/>
  </r>
  <r>
    <x v="6"/>
    <x v="6"/>
    <x v="45"/>
    <x v="36"/>
    <x v="0"/>
    <x v="0"/>
    <x v="0"/>
    <n v="23"/>
    <n v="1.9166666666666667"/>
    <n v="2.1083333333333334"/>
    <n v="0.17569444444444446"/>
    <x v="0"/>
  </r>
  <r>
    <x v="6"/>
    <x v="6"/>
    <x v="45"/>
    <x v="44"/>
    <x v="0"/>
    <x v="0"/>
    <x v="0"/>
    <n v="1253"/>
    <n v="104.41666666666667"/>
    <n v="114.85833333333333"/>
    <n v="9.5715277777777779"/>
    <x v="0"/>
  </r>
  <r>
    <x v="6"/>
    <x v="6"/>
    <x v="45"/>
    <x v="29"/>
    <x v="0"/>
    <x v="0"/>
    <x v="0"/>
    <n v="3"/>
    <n v="0.25"/>
    <n v="0.27500000000000002"/>
    <n v="2.2916666666666669E-2"/>
    <x v="0"/>
  </r>
  <r>
    <x v="6"/>
    <x v="6"/>
    <x v="45"/>
    <x v="53"/>
    <x v="0"/>
    <x v="0"/>
    <x v="0"/>
    <n v="22249"/>
    <n v="1854.0833333333333"/>
    <n v="2039.4916666666666"/>
    <n v="169.95763888888888"/>
    <x v="0"/>
  </r>
  <r>
    <x v="6"/>
    <x v="6"/>
    <x v="45"/>
    <x v="7"/>
    <x v="0"/>
    <x v="0"/>
    <x v="0"/>
    <n v="5116"/>
    <n v="426.33333333333331"/>
    <n v="468.96666666666664"/>
    <n v="39.080555555555556"/>
    <x v="0"/>
  </r>
  <r>
    <x v="6"/>
    <x v="6"/>
    <x v="45"/>
    <x v="6"/>
    <x v="0"/>
    <x v="0"/>
    <x v="0"/>
    <n v="64"/>
    <n v="5.333333333333333"/>
    <n v="5.8666666666666663"/>
    <n v="0.48888888888888887"/>
    <x v="0"/>
  </r>
  <r>
    <x v="6"/>
    <x v="6"/>
    <x v="45"/>
    <x v="52"/>
    <x v="0"/>
    <x v="0"/>
    <x v="0"/>
    <n v="601"/>
    <n v="50.083333333333336"/>
    <n v="55.091666666666669"/>
    <n v="4.5909722222222227"/>
    <x v="0"/>
  </r>
  <r>
    <x v="6"/>
    <x v="6"/>
    <x v="45"/>
    <x v="9"/>
    <x v="0"/>
    <x v="0"/>
    <x v="0"/>
    <n v="0"/>
    <n v="0"/>
    <n v="0"/>
    <n v="0"/>
    <x v="0"/>
  </r>
  <r>
    <x v="6"/>
    <x v="6"/>
    <x v="46"/>
    <x v="45"/>
    <x v="0"/>
    <x v="0"/>
    <x v="0"/>
    <n v="23"/>
    <n v="1.9166666666666667"/>
    <n v="2.1083333333333334"/>
    <n v="0.17569444444444446"/>
    <x v="0"/>
  </r>
  <r>
    <x v="6"/>
    <x v="6"/>
    <x v="46"/>
    <x v="48"/>
    <x v="0"/>
    <x v="0"/>
    <x v="0"/>
    <n v="3"/>
    <n v="0.25"/>
    <n v="0.27500000000000002"/>
    <n v="2.2916666666666669E-2"/>
    <x v="0"/>
  </r>
  <r>
    <x v="6"/>
    <x v="6"/>
    <x v="46"/>
    <x v="7"/>
    <x v="0"/>
    <x v="0"/>
    <x v="0"/>
    <n v="23421"/>
    <n v="1951.75"/>
    <n v="2146.9250000000002"/>
    <n v="178.91041666666669"/>
    <x v="0"/>
  </r>
  <r>
    <x v="6"/>
    <x v="6"/>
    <x v="46"/>
    <x v="8"/>
    <x v="0"/>
    <x v="0"/>
    <x v="0"/>
    <n v="3"/>
    <n v="0.25"/>
    <n v="0.27500000000000002"/>
    <n v="2.2916666666666669E-2"/>
    <x v="0"/>
  </r>
  <r>
    <x v="6"/>
    <x v="6"/>
    <x v="46"/>
    <x v="6"/>
    <x v="0"/>
    <x v="0"/>
    <x v="0"/>
    <n v="52"/>
    <n v="4.333333333333333"/>
    <n v="4.7666666666666666"/>
    <n v="0.3972222222222222"/>
    <x v="0"/>
  </r>
  <r>
    <x v="6"/>
    <x v="6"/>
    <x v="46"/>
    <x v="52"/>
    <x v="0"/>
    <x v="0"/>
    <x v="0"/>
    <n v="274"/>
    <n v="22.833333333333332"/>
    <n v="25.116666666666667"/>
    <n v="2.0930555555555554"/>
    <x v="0"/>
  </r>
  <r>
    <x v="6"/>
    <x v="6"/>
    <x v="47"/>
    <x v="43"/>
    <x v="0"/>
    <x v="0"/>
    <x v="0"/>
    <n v="11"/>
    <n v="0.91666666666666663"/>
    <n v="1.0083333333333333"/>
    <n v="8.4027777777777771E-2"/>
    <x v="0"/>
  </r>
  <r>
    <x v="6"/>
    <x v="6"/>
    <x v="47"/>
    <x v="44"/>
    <x v="0"/>
    <x v="0"/>
    <x v="0"/>
    <n v="201"/>
    <n v="16.75"/>
    <n v="18.425000000000001"/>
    <n v="1.5354166666666667"/>
    <x v="0"/>
  </r>
  <r>
    <x v="6"/>
    <x v="6"/>
    <x v="47"/>
    <x v="38"/>
    <x v="0"/>
    <x v="0"/>
    <x v="0"/>
    <n v="9"/>
    <n v="0.75"/>
    <n v="0.82499999999999996"/>
    <n v="6.8749999999999992E-2"/>
    <x v="0"/>
  </r>
  <r>
    <x v="6"/>
    <x v="6"/>
    <x v="47"/>
    <x v="45"/>
    <x v="0"/>
    <x v="0"/>
    <x v="0"/>
    <n v="38"/>
    <n v="3.1666666666666665"/>
    <n v="3.4833333333333334"/>
    <n v="0.2902777777777778"/>
    <x v="0"/>
  </r>
  <r>
    <x v="6"/>
    <x v="6"/>
    <x v="47"/>
    <x v="53"/>
    <x v="0"/>
    <x v="0"/>
    <x v="0"/>
    <n v="188"/>
    <n v="15.666666666666666"/>
    <n v="17.233333333333334"/>
    <n v="1.4361111111111111"/>
    <x v="0"/>
  </r>
  <r>
    <x v="6"/>
    <x v="6"/>
    <x v="47"/>
    <x v="7"/>
    <x v="0"/>
    <x v="0"/>
    <x v="0"/>
    <n v="5421"/>
    <n v="451.75"/>
    <n v="496.92500000000001"/>
    <n v="41.41041666666667"/>
    <x v="0"/>
  </r>
  <r>
    <x v="6"/>
    <x v="6"/>
    <x v="47"/>
    <x v="6"/>
    <x v="0"/>
    <x v="0"/>
    <x v="0"/>
    <n v="149"/>
    <n v="12.416666666666666"/>
    <n v="13.658333333333333"/>
    <n v="1.1381944444444445"/>
    <x v="0"/>
  </r>
  <r>
    <x v="6"/>
    <x v="6"/>
    <x v="47"/>
    <x v="52"/>
    <x v="0"/>
    <x v="0"/>
    <x v="0"/>
    <n v="10562"/>
    <n v="880.16666666666663"/>
    <n v="968.18333333333328"/>
    <n v="80.68194444444444"/>
    <x v="0"/>
  </r>
  <r>
    <x v="6"/>
    <x v="7"/>
    <x v="48"/>
    <x v="55"/>
    <x v="21"/>
    <x v="1"/>
    <x v="1"/>
    <n v="610"/>
    <n v="50.833333333333336"/>
    <n v="55.916666666666671"/>
    <n v="4.6597222222222223"/>
    <x v="0"/>
  </r>
  <r>
    <x v="6"/>
    <x v="7"/>
    <x v="49"/>
    <x v="55"/>
    <x v="15"/>
    <x v="0"/>
    <x v="0"/>
    <n v="3812"/>
    <n v="317.66666666666669"/>
    <n v="349.43333333333334"/>
    <n v="29.119444444444444"/>
    <x v="0"/>
  </r>
  <r>
    <x v="6"/>
    <x v="7"/>
    <x v="50"/>
    <x v="55"/>
    <x v="22"/>
    <x v="0"/>
    <x v="0"/>
    <n v="1193"/>
    <n v="99.416666666666671"/>
    <n v="109.35833333333333"/>
    <n v="9.1131944444444439"/>
    <x v="0"/>
  </r>
  <r>
    <x v="6"/>
    <x v="7"/>
    <x v="51"/>
    <x v="55"/>
    <x v="23"/>
    <x v="0"/>
    <x v="0"/>
    <n v="1981"/>
    <n v="165.08333333333334"/>
    <n v="181.59166666666667"/>
    <n v="15.13263888888889"/>
    <x v="0"/>
  </r>
  <r>
    <x v="6"/>
    <x v="7"/>
    <x v="52"/>
    <x v="29"/>
    <x v="8"/>
    <x v="0"/>
    <x v="0"/>
    <n v="2"/>
    <n v="0.16666666666666666"/>
    <n v="0.18333333333333332"/>
    <n v="1.5277777777777777E-2"/>
    <x v="0"/>
  </r>
  <r>
    <x v="6"/>
    <x v="7"/>
    <x v="52"/>
    <x v="55"/>
    <x v="8"/>
    <x v="0"/>
    <x v="0"/>
    <n v="3300"/>
    <n v="275"/>
    <n v="302.5"/>
    <n v="25.208333333333332"/>
    <x v="0"/>
  </r>
  <r>
    <x v="6"/>
    <x v="7"/>
    <x v="53"/>
    <x v="55"/>
    <x v="24"/>
    <x v="2"/>
    <x v="1"/>
    <n v="1949"/>
    <n v="162.41666666666666"/>
    <n v="178.65833333333333"/>
    <n v="14.888194444444444"/>
    <x v="0"/>
  </r>
  <r>
    <x v="6"/>
    <x v="7"/>
    <x v="54"/>
    <x v="55"/>
    <x v="25"/>
    <x v="1"/>
    <x v="1"/>
    <n v="992"/>
    <n v="82.666666666666671"/>
    <n v="90.933333333333337"/>
    <n v="7.5777777777777784"/>
    <x v="0"/>
  </r>
  <r>
    <x v="6"/>
    <x v="7"/>
    <x v="55"/>
    <x v="55"/>
    <x v="26"/>
    <x v="1"/>
    <x v="1"/>
    <n v="1458"/>
    <n v="121.5"/>
    <n v="133.65"/>
    <n v="11.137500000000001"/>
    <x v="0"/>
  </r>
  <r>
    <x v="6"/>
    <x v="7"/>
    <x v="55"/>
    <x v="6"/>
    <x v="26"/>
    <x v="1"/>
    <x v="1"/>
    <n v="10"/>
    <n v="0.83333333333333337"/>
    <n v="0.91666666666666674"/>
    <n v="7.6388888888888895E-2"/>
    <x v="0"/>
  </r>
  <r>
    <x v="6"/>
    <x v="7"/>
    <x v="56"/>
    <x v="55"/>
    <x v="27"/>
    <x v="0"/>
    <x v="0"/>
    <n v="1561"/>
    <n v="130.08333333333334"/>
    <n v="143.09166666666667"/>
    <n v="11.924305555555556"/>
    <x v="0"/>
  </r>
  <r>
    <x v="6"/>
    <x v="7"/>
    <x v="57"/>
    <x v="55"/>
    <x v="28"/>
    <x v="2"/>
    <x v="1"/>
    <n v="2182"/>
    <n v="181.83333333333334"/>
    <n v="200.01666666666668"/>
    <n v="16.668055555555558"/>
    <x v="0"/>
  </r>
  <r>
    <x v="6"/>
    <x v="7"/>
    <x v="58"/>
    <x v="32"/>
    <x v="29"/>
    <x v="2"/>
    <x v="1"/>
    <n v="42"/>
    <n v="3.5"/>
    <n v="3.85"/>
    <n v="0.32083333333333336"/>
    <x v="0"/>
  </r>
  <r>
    <x v="6"/>
    <x v="7"/>
    <x v="58"/>
    <x v="55"/>
    <x v="29"/>
    <x v="2"/>
    <x v="1"/>
    <n v="1843"/>
    <n v="153.58333333333334"/>
    <n v="168.94166666666666"/>
    <n v="14.078472222222222"/>
    <x v="0"/>
  </r>
  <r>
    <x v="6"/>
    <x v="7"/>
    <x v="58"/>
    <x v="34"/>
    <x v="29"/>
    <x v="2"/>
    <x v="1"/>
    <n v="53"/>
    <n v="4.416666666666667"/>
    <n v="4.8583333333333334"/>
    <n v="0.40486111111111112"/>
    <x v="0"/>
  </r>
  <r>
    <x v="6"/>
    <x v="7"/>
    <x v="59"/>
    <x v="55"/>
    <x v="0"/>
    <x v="0"/>
    <x v="0"/>
    <n v="1387"/>
    <n v="115.58333333333333"/>
    <n v="127.14166666666667"/>
    <n v="10.595138888888888"/>
    <x v="0"/>
  </r>
  <r>
    <x v="6"/>
    <x v="7"/>
    <x v="60"/>
    <x v="55"/>
    <x v="30"/>
    <x v="1"/>
    <x v="1"/>
    <n v="450"/>
    <n v="37.5"/>
    <n v="41.25"/>
    <n v="3.4375"/>
    <x v="0"/>
  </r>
  <r>
    <x v="6"/>
    <x v="7"/>
    <x v="61"/>
    <x v="55"/>
    <x v="20"/>
    <x v="0"/>
    <x v="0"/>
    <n v="7851"/>
    <n v="654.25"/>
    <n v="719.67499999999995"/>
    <n v="59.972916666666663"/>
    <x v="0"/>
  </r>
  <r>
    <x v="6"/>
    <x v="7"/>
    <x v="62"/>
    <x v="55"/>
    <x v="19"/>
    <x v="0"/>
    <x v="0"/>
    <n v="1393"/>
    <n v="116.08333333333333"/>
    <n v="127.69166666666666"/>
    <n v="10.640972222222222"/>
    <x v="0"/>
  </r>
  <r>
    <x v="7"/>
    <x v="8"/>
    <x v="63"/>
    <x v="56"/>
    <x v="16"/>
    <x v="0"/>
    <x v="0"/>
    <n v="302"/>
    <n v="25.166666666666668"/>
    <n v="27.683333333333334"/>
    <n v="2.3069444444444445"/>
    <x v="0"/>
  </r>
  <r>
    <x v="7"/>
    <x v="8"/>
    <x v="63"/>
    <x v="9"/>
    <x v="16"/>
    <x v="0"/>
    <x v="0"/>
    <n v="195"/>
    <n v="16.25"/>
    <n v="17.875"/>
    <n v="1.4895833333333333"/>
    <x v="0"/>
  </r>
  <r>
    <x v="7"/>
    <x v="8"/>
    <x v="64"/>
    <x v="56"/>
    <x v="31"/>
    <x v="2"/>
    <x v="1"/>
    <n v="1149"/>
    <n v="95.75"/>
    <n v="105.325"/>
    <n v="8.7770833333333336"/>
    <x v="0"/>
  </r>
  <r>
    <x v="7"/>
    <x v="8"/>
    <x v="64"/>
    <x v="9"/>
    <x v="31"/>
    <x v="2"/>
    <x v="1"/>
    <n v="23"/>
    <n v="1.9166666666666667"/>
    <n v="2.1083333333333334"/>
    <n v="0.17569444444444446"/>
    <x v="0"/>
  </r>
  <r>
    <x v="7"/>
    <x v="8"/>
    <x v="65"/>
    <x v="56"/>
    <x v="32"/>
    <x v="2"/>
    <x v="1"/>
    <n v="465"/>
    <n v="38.75"/>
    <n v="42.625"/>
    <n v="3.5520833333333335"/>
    <x v="0"/>
  </r>
  <r>
    <x v="7"/>
    <x v="8"/>
    <x v="65"/>
    <x v="9"/>
    <x v="32"/>
    <x v="2"/>
    <x v="1"/>
    <n v="16"/>
    <n v="1.3333333333333333"/>
    <n v="1.4666666666666666"/>
    <n v="0.12222222222222222"/>
    <x v="0"/>
  </r>
  <r>
    <x v="7"/>
    <x v="8"/>
    <x v="66"/>
    <x v="56"/>
    <x v="33"/>
    <x v="2"/>
    <x v="1"/>
    <n v="3644"/>
    <n v="303.66666666666669"/>
    <n v="334.03333333333336"/>
    <n v="27.836111111111112"/>
    <x v="0"/>
  </r>
  <r>
    <x v="7"/>
    <x v="8"/>
    <x v="66"/>
    <x v="9"/>
    <x v="33"/>
    <x v="2"/>
    <x v="1"/>
    <n v="458"/>
    <n v="38.166666666666664"/>
    <n v="41.983333333333334"/>
    <n v="3.4986111111111113"/>
    <x v="0"/>
  </r>
  <r>
    <x v="7"/>
    <x v="8"/>
    <x v="67"/>
    <x v="57"/>
    <x v="34"/>
    <x v="2"/>
    <x v="1"/>
    <n v="25"/>
    <n v="2.0833333333333335"/>
    <n v="2.291666666666667"/>
    <n v="0.19097222222222224"/>
    <x v="0"/>
  </r>
  <r>
    <x v="7"/>
    <x v="8"/>
    <x v="67"/>
    <x v="56"/>
    <x v="34"/>
    <x v="2"/>
    <x v="1"/>
    <n v="48"/>
    <n v="4"/>
    <n v="4.4000000000000004"/>
    <n v="0.3666666666666667"/>
    <x v="0"/>
  </r>
  <r>
    <x v="7"/>
    <x v="8"/>
    <x v="67"/>
    <x v="58"/>
    <x v="34"/>
    <x v="2"/>
    <x v="1"/>
    <n v="1038"/>
    <n v="86.5"/>
    <n v="95.15"/>
    <n v="7.9291666666666671"/>
    <x v="0"/>
  </r>
  <r>
    <x v="7"/>
    <x v="8"/>
    <x v="67"/>
    <x v="55"/>
    <x v="34"/>
    <x v="2"/>
    <x v="1"/>
    <n v="5"/>
    <n v="0.41666666666666669"/>
    <n v="0.45833333333333337"/>
    <n v="3.8194444444444448E-2"/>
    <x v="0"/>
  </r>
  <r>
    <x v="7"/>
    <x v="8"/>
    <x v="67"/>
    <x v="9"/>
    <x v="34"/>
    <x v="2"/>
    <x v="1"/>
    <n v="1001"/>
    <n v="83.416666666666671"/>
    <n v="91.75833333333334"/>
    <n v="7.646527777777778"/>
    <x v="0"/>
  </r>
  <r>
    <x v="7"/>
    <x v="8"/>
    <x v="68"/>
    <x v="56"/>
    <x v="35"/>
    <x v="2"/>
    <x v="1"/>
    <n v="581"/>
    <n v="48.416666666666664"/>
    <n v="53.258333333333333"/>
    <n v="4.4381944444444441"/>
    <x v="0"/>
  </r>
  <r>
    <x v="7"/>
    <x v="8"/>
    <x v="68"/>
    <x v="58"/>
    <x v="35"/>
    <x v="2"/>
    <x v="1"/>
    <n v="492"/>
    <n v="41"/>
    <n v="45.1"/>
    <n v="3.7583333333333333"/>
    <x v="0"/>
  </r>
  <r>
    <x v="7"/>
    <x v="8"/>
    <x v="68"/>
    <x v="9"/>
    <x v="35"/>
    <x v="2"/>
    <x v="1"/>
    <n v="859"/>
    <n v="71.583333333333329"/>
    <n v="78.74166666666666"/>
    <n v="6.561805555555555"/>
    <x v="0"/>
  </r>
  <r>
    <x v="7"/>
    <x v="8"/>
    <x v="69"/>
    <x v="57"/>
    <x v="36"/>
    <x v="0"/>
    <x v="0"/>
    <n v="157"/>
    <n v="13.083333333333334"/>
    <n v="14.391666666666667"/>
    <n v="1.1993055555555556"/>
    <x v="0"/>
  </r>
  <r>
    <x v="7"/>
    <x v="8"/>
    <x v="69"/>
    <x v="56"/>
    <x v="36"/>
    <x v="0"/>
    <x v="0"/>
    <n v="411"/>
    <n v="34.25"/>
    <n v="37.674999999999997"/>
    <n v="3.1395833333333329"/>
    <x v="0"/>
  </r>
  <r>
    <x v="7"/>
    <x v="8"/>
    <x v="70"/>
    <x v="56"/>
    <x v="0"/>
    <x v="0"/>
    <x v="0"/>
    <n v="13114"/>
    <n v="1092.8333333333333"/>
    <n v="1202.1166666666666"/>
    <n v="100.17638888888888"/>
    <x v="0"/>
  </r>
  <r>
    <x v="7"/>
    <x v="8"/>
    <x v="70"/>
    <x v="9"/>
    <x v="0"/>
    <x v="0"/>
    <x v="0"/>
    <n v="753"/>
    <n v="62.75"/>
    <n v="69.025000000000006"/>
    <n v="5.7520833333333341"/>
    <x v="0"/>
  </r>
  <r>
    <x v="7"/>
    <x v="8"/>
    <x v="71"/>
    <x v="57"/>
    <x v="36"/>
    <x v="0"/>
    <x v="0"/>
    <n v="158"/>
    <n v="13.166666666666666"/>
    <n v="14.483333333333333"/>
    <n v="1.2069444444444444"/>
    <x v="0"/>
  </r>
  <r>
    <x v="7"/>
    <x v="8"/>
    <x v="71"/>
    <x v="56"/>
    <x v="36"/>
    <x v="0"/>
    <x v="0"/>
    <n v="139"/>
    <n v="11.583333333333334"/>
    <n v="12.741666666666667"/>
    <n v="1.0618055555555557"/>
    <x v="0"/>
  </r>
  <r>
    <x v="7"/>
    <x v="8"/>
    <x v="72"/>
    <x v="56"/>
    <x v="37"/>
    <x v="2"/>
    <x v="1"/>
    <n v="614"/>
    <n v="51.166666666666664"/>
    <n v="56.283333333333331"/>
    <n v="4.6902777777777773"/>
    <x v="0"/>
  </r>
  <r>
    <x v="7"/>
    <x v="8"/>
    <x v="72"/>
    <x v="6"/>
    <x v="37"/>
    <x v="2"/>
    <x v="1"/>
    <n v="7"/>
    <n v="0.58333333333333337"/>
    <n v="0.64166666666666672"/>
    <n v="5.3472222222222227E-2"/>
    <x v="0"/>
  </r>
  <r>
    <x v="7"/>
    <x v="8"/>
    <x v="73"/>
    <x v="56"/>
    <x v="8"/>
    <x v="0"/>
    <x v="0"/>
    <n v="1837"/>
    <n v="153.08333333333334"/>
    <n v="168.39166666666668"/>
    <n v="14.03263888888889"/>
    <x v="0"/>
  </r>
  <r>
    <x v="7"/>
    <x v="8"/>
    <x v="73"/>
    <x v="9"/>
    <x v="8"/>
    <x v="0"/>
    <x v="0"/>
    <n v="61"/>
    <n v="5.083333333333333"/>
    <n v="5.5916666666666668"/>
    <n v="0.46597222222222223"/>
    <x v="0"/>
  </r>
  <r>
    <x v="7"/>
    <x v="8"/>
    <x v="74"/>
    <x v="56"/>
    <x v="4"/>
    <x v="0"/>
    <x v="0"/>
    <n v="598"/>
    <n v="49.833333333333336"/>
    <n v="54.81666666666667"/>
    <n v="4.5680555555555555"/>
    <x v="0"/>
  </r>
  <r>
    <x v="7"/>
    <x v="8"/>
    <x v="74"/>
    <x v="9"/>
    <x v="4"/>
    <x v="0"/>
    <x v="0"/>
    <n v="135"/>
    <n v="11.25"/>
    <n v="12.375"/>
    <n v="1.03125"/>
    <x v="0"/>
  </r>
  <r>
    <x v="7"/>
    <x v="8"/>
    <x v="75"/>
    <x v="57"/>
    <x v="38"/>
    <x v="0"/>
    <x v="0"/>
    <n v="157"/>
    <n v="13.083333333333334"/>
    <n v="14.391666666666667"/>
    <n v="1.1993055555555556"/>
    <x v="0"/>
  </r>
  <r>
    <x v="7"/>
    <x v="8"/>
    <x v="75"/>
    <x v="26"/>
    <x v="38"/>
    <x v="0"/>
    <x v="0"/>
    <n v="2"/>
    <n v="0.16666666666666666"/>
    <n v="0.18333333333333332"/>
    <n v="1.5277777777777777E-2"/>
    <x v="0"/>
  </r>
  <r>
    <x v="7"/>
    <x v="8"/>
    <x v="75"/>
    <x v="36"/>
    <x v="38"/>
    <x v="0"/>
    <x v="0"/>
    <n v="3"/>
    <n v="0.25"/>
    <n v="0.27500000000000002"/>
    <n v="2.2916666666666669E-2"/>
    <x v="0"/>
  </r>
  <r>
    <x v="7"/>
    <x v="8"/>
    <x v="75"/>
    <x v="56"/>
    <x v="38"/>
    <x v="0"/>
    <x v="0"/>
    <n v="3854"/>
    <n v="321.16666666666669"/>
    <n v="353.28333333333336"/>
    <n v="29.44027777777778"/>
    <x v="0"/>
  </r>
  <r>
    <x v="7"/>
    <x v="8"/>
    <x v="75"/>
    <x v="58"/>
    <x v="38"/>
    <x v="0"/>
    <x v="0"/>
    <n v="2881"/>
    <n v="240.08333333333334"/>
    <n v="264.0916666666667"/>
    <n v="22.007638888888891"/>
    <x v="0"/>
  </r>
  <r>
    <x v="7"/>
    <x v="8"/>
    <x v="75"/>
    <x v="9"/>
    <x v="38"/>
    <x v="0"/>
    <x v="0"/>
    <n v="5101"/>
    <n v="425.08333333333331"/>
    <n v="467.59166666666664"/>
    <n v="38.96597222222222"/>
    <x v="0"/>
  </r>
  <r>
    <x v="7"/>
    <x v="9"/>
    <x v="76"/>
    <x v="56"/>
    <x v="39"/>
    <x v="2"/>
    <x v="1"/>
    <n v="668"/>
    <n v="55.666666666666664"/>
    <n v="61.233333333333334"/>
    <n v="5.1027777777777779"/>
    <x v="0"/>
  </r>
  <r>
    <x v="7"/>
    <x v="9"/>
    <x v="76"/>
    <x v="59"/>
    <x v="39"/>
    <x v="2"/>
    <x v="1"/>
    <n v="1516"/>
    <n v="126.33333333333333"/>
    <n v="138.96666666666667"/>
    <n v="11.580555555555556"/>
    <x v="0"/>
  </r>
  <r>
    <x v="7"/>
    <x v="9"/>
    <x v="76"/>
    <x v="6"/>
    <x v="39"/>
    <x v="2"/>
    <x v="1"/>
    <n v="156"/>
    <n v="13"/>
    <n v="14.3"/>
    <n v="1.1916666666666667"/>
    <x v="0"/>
  </r>
  <r>
    <x v="7"/>
    <x v="9"/>
    <x v="76"/>
    <x v="9"/>
    <x v="39"/>
    <x v="2"/>
    <x v="1"/>
    <n v="148"/>
    <n v="12.333333333333334"/>
    <n v="13.566666666666666"/>
    <n v="1.1305555555555555"/>
    <x v="0"/>
  </r>
  <r>
    <x v="7"/>
    <x v="9"/>
    <x v="77"/>
    <x v="59"/>
    <x v="40"/>
    <x v="2"/>
    <x v="1"/>
    <n v="564"/>
    <n v="47"/>
    <n v="51.7"/>
    <n v="4.3083333333333336"/>
    <x v="0"/>
  </r>
  <r>
    <x v="7"/>
    <x v="9"/>
    <x v="78"/>
    <x v="56"/>
    <x v="41"/>
    <x v="2"/>
    <x v="1"/>
    <n v="96"/>
    <n v="8"/>
    <n v="8.8000000000000007"/>
    <n v="0.73333333333333339"/>
    <x v="0"/>
  </r>
  <r>
    <x v="7"/>
    <x v="9"/>
    <x v="78"/>
    <x v="59"/>
    <x v="41"/>
    <x v="2"/>
    <x v="1"/>
    <n v="457"/>
    <n v="38.083333333333336"/>
    <n v="41.891666666666666"/>
    <n v="3.4909722222222221"/>
    <x v="0"/>
  </r>
  <r>
    <x v="7"/>
    <x v="9"/>
    <x v="78"/>
    <x v="9"/>
    <x v="41"/>
    <x v="2"/>
    <x v="1"/>
    <n v="86"/>
    <n v="7.166666666666667"/>
    <n v="7.8833333333333337"/>
    <n v="0.65694444444444444"/>
    <x v="0"/>
  </r>
  <r>
    <x v="7"/>
    <x v="9"/>
    <x v="79"/>
    <x v="56"/>
    <x v="31"/>
    <x v="2"/>
    <x v="1"/>
    <n v="768"/>
    <n v="64"/>
    <n v="70.400000000000006"/>
    <n v="5.8666666666666671"/>
    <x v="0"/>
  </r>
  <r>
    <x v="7"/>
    <x v="9"/>
    <x v="79"/>
    <x v="59"/>
    <x v="31"/>
    <x v="2"/>
    <x v="1"/>
    <n v="1134"/>
    <n v="94.5"/>
    <n v="103.95"/>
    <n v="8.6624999999999996"/>
    <x v="0"/>
  </r>
  <r>
    <x v="7"/>
    <x v="9"/>
    <x v="79"/>
    <x v="9"/>
    <x v="31"/>
    <x v="2"/>
    <x v="1"/>
    <n v="27"/>
    <n v="2.25"/>
    <n v="2.4750000000000001"/>
    <n v="0.20625000000000002"/>
    <x v="0"/>
  </r>
  <r>
    <x v="7"/>
    <x v="9"/>
    <x v="80"/>
    <x v="56"/>
    <x v="33"/>
    <x v="2"/>
    <x v="1"/>
    <n v="749"/>
    <n v="62.416666666666664"/>
    <n v="68.658333333333331"/>
    <n v="5.7215277777777773"/>
    <x v="0"/>
  </r>
  <r>
    <x v="7"/>
    <x v="9"/>
    <x v="80"/>
    <x v="59"/>
    <x v="33"/>
    <x v="2"/>
    <x v="1"/>
    <n v="1587"/>
    <n v="132.25"/>
    <n v="145.47499999999999"/>
    <n v="12.122916666666667"/>
    <x v="0"/>
  </r>
  <r>
    <x v="7"/>
    <x v="9"/>
    <x v="80"/>
    <x v="9"/>
    <x v="33"/>
    <x v="2"/>
    <x v="1"/>
    <n v="346"/>
    <n v="28.833333333333332"/>
    <n v="31.716666666666665"/>
    <n v="2.6430555555555553"/>
    <x v="0"/>
  </r>
  <r>
    <x v="7"/>
    <x v="9"/>
    <x v="81"/>
    <x v="56"/>
    <x v="42"/>
    <x v="0"/>
    <x v="0"/>
    <n v="717"/>
    <n v="59.75"/>
    <n v="65.724999999999994"/>
    <n v="5.4770833333333329"/>
    <x v="0"/>
  </r>
  <r>
    <x v="7"/>
    <x v="9"/>
    <x v="81"/>
    <x v="59"/>
    <x v="42"/>
    <x v="0"/>
    <x v="0"/>
    <n v="2156"/>
    <n v="179.66666666666666"/>
    <n v="197.63333333333333"/>
    <n v="16.469444444444445"/>
    <x v="0"/>
  </r>
  <r>
    <x v="7"/>
    <x v="9"/>
    <x v="81"/>
    <x v="9"/>
    <x v="42"/>
    <x v="0"/>
    <x v="0"/>
    <n v="75"/>
    <n v="6.25"/>
    <n v="6.875"/>
    <n v="0.57291666666666663"/>
    <x v="0"/>
  </r>
  <r>
    <x v="7"/>
    <x v="9"/>
    <x v="82"/>
    <x v="56"/>
    <x v="43"/>
    <x v="1"/>
    <x v="1"/>
    <n v="472"/>
    <n v="39.333333333333336"/>
    <n v="43.266666666666666"/>
    <n v="3.6055555555555556"/>
    <x v="0"/>
  </r>
  <r>
    <x v="7"/>
    <x v="9"/>
    <x v="82"/>
    <x v="59"/>
    <x v="43"/>
    <x v="1"/>
    <x v="1"/>
    <n v="252"/>
    <n v="21"/>
    <n v="23.1"/>
    <n v="1.925"/>
    <x v="0"/>
  </r>
  <r>
    <x v="7"/>
    <x v="9"/>
    <x v="83"/>
    <x v="56"/>
    <x v="0"/>
    <x v="0"/>
    <x v="0"/>
    <n v="1053"/>
    <n v="87.75"/>
    <n v="96.525000000000006"/>
    <n v="8.0437500000000011"/>
    <x v="0"/>
  </r>
  <r>
    <x v="7"/>
    <x v="9"/>
    <x v="83"/>
    <x v="59"/>
    <x v="0"/>
    <x v="0"/>
    <x v="0"/>
    <n v="14314"/>
    <n v="1192.8333333333333"/>
    <n v="1312.1166666666666"/>
    <n v="109.34305555555555"/>
    <x v="0"/>
  </r>
  <r>
    <x v="7"/>
    <x v="9"/>
    <x v="83"/>
    <x v="9"/>
    <x v="0"/>
    <x v="0"/>
    <x v="0"/>
    <n v="557"/>
    <n v="46.416666666666664"/>
    <n v="51.05833333333333"/>
    <n v="4.2548611111111105"/>
    <x v="0"/>
  </r>
  <r>
    <x v="7"/>
    <x v="9"/>
    <x v="84"/>
    <x v="56"/>
    <x v="44"/>
    <x v="2"/>
    <x v="1"/>
    <n v="6"/>
    <n v="0.5"/>
    <n v="0.55000000000000004"/>
    <n v="4.5833333333333337E-2"/>
    <x v="0"/>
  </r>
  <r>
    <x v="7"/>
    <x v="9"/>
    <x v="84"/>
    <x v="59"/>
    <x v="44"/>
    <x v="2"/>
    <x v="1"/>
    <n v="452"/>
    <n v="37.666666666666664"/>
    <n v="41.43333333333333"/>
    <n v="3.4527777777777775"/>
    <x v="0"/>
  </r>
  <r>
    <x v="7"/>
    <x v="9"/>
    <x v="85"/>
    <x v="56"/>
    <x v="24"/>
    <x v="2"/>
    <x v="1"/>
    <n v="1041"/>
    <n v="86.75"/>
    <n v="95.424999999999997"/>
    <n v="7.9520833333333334"/>
    <x v="0"/>
  </r>
  <r>
    <x v="7"/>
    <x v="9"/>
    <x v="85"/>
    <x v="59"/>
    <x v="24"/>
    <x v="2"/>
    <x v="1"/>
    <n v="3243"/>
    <n v="270.25"/>
    <n v="297.27499999999998"/>
    <n v="24.772916666666664"/>
    <x v="0"/>
  </r>
  <r>
    <x v="7"/>
    <x v="9"/>
    <x v="85"/>
    <x v="9"/>
    <x v="24"/>
    <x v="2"/>
    <x v="1"/>
    <n v="324"/>
    <n v="27"/>
    <n v="29.7"/>
    <n v="2.4750000000000001"/>
    <x v="0"/>
  </r>
  <r>
    <x v="7"/>
    <x v="9"/>
    <x v="86"/>
    <x v="56"/>
    <x v="45"/>
    <x v="0"/>
    <x v="0"/>
    <n v="18"/>
    <n v="1.5"/>
    <n v="1.65"/>
    <n v="0.13749999999999998"/>
    <x v="0"/>
  </r>
  <r>
    <x v="7"/>
    <x v="9"/>
    <x v="86"/>
    <x v="59"/>
    <x v="45"/>
    <x v="0"/>
    <x v="0"/>
    <n v="668"/>
    <n v="55.666666666666664"/>
    <n v="61.233333333333334"/>
    <n v="5.1027777777777779"/>
    <x v="0"/>
  </r>
  <r>
    <x v="7"/>
    <x v="9"/>
    <x v="87"/>
    <x v="59"/>
    <x v="46"/>
    <x v="1"/>
    <x v="1"/>
    <n v="67"/>
    <n v="5.583333333333333"/>
    <n v="6.1416666666666666"/>
    <n v="0.51180555555555551"/>
    <x v="0"/>
  </r>
  <r>
    <x v="7"/>
    <x v="9"/>
    <x v="88"/>
    <x v="56"/>
    <x v="42"/>
    <x v="0"/>
    <x v="0"/>
    <n v="745"/>
    <n v="62.083333333333336"/>
    <n v="68.291666666666671"/>
    <n v="5.6909722222222223"/>
    <x v="0"/>
  </r>
  <r>
    <x v="7"/>
    <x v="9"/>
    <x v="88"/>
    <x v="59"/>
    <x v="42"/>
    <x v="0"/>
    <x v="0"/>
    <n v="847"/>
    <n v="70.583333333333329"/>
    <n v="77.641666666666666"/>
    <n v="6.4701388888888891"/>
    <x v="0"/>
  </r>
  <r>
    <x v="7"/>
    <x v="9"/>
    <x v="88"/>
    <x v="6"/>
    <x v="42"/>
    <x v="0"/>
    <x v="0"/>
    <n v="156"/>
    <n v="13"/>
    <n v="14.3"/>
    <n v="1.1916666666666667"/>
    <x v="0"/>
  </r>
  <r>
    <x v="7"/>
    <x v="9"/>
    <x v="88"/>
    <x v="9"/>
    <x v="42"/>
    <x v="0"/>
    <x v="0"/>
    <n v="150"/>
    <n v="12.5"/>
    <n v="13.75"/>
    <n v="1.1458333333333333"/>
    <x v="0"/>
  </r>
  <r>
    <x v="7"/>
    <x v="9"/>
    <x v="89"/>
    <x v="56"/>
    <x v="47"/>
    <x v="2"/>
    <x v="1"/>
    <n v="157"/>
    <n v="13.083333333333334"/>
    <n v="14.391666666666667"/>
    <n v="1.1993055555555556"/>
    <x v="0"/>
  </r>
  <r>
    <x v="7"/>
    <x v="9"/>
    <x v="89"/>
    <x v="59"/>
    <x v="47"/>
    <x v="2"/>
    <x v="1"/>
    <n v="571"/>
    <n v="47.583333333333336"/>
    <n v="52.341666666666669"/>
    <n v="4.3618055555555557"/>
    <x v="0"/>
  </r>
  <r>
    <x v="7"/>
    <x v="9"/>
    <x v="90"/>
    <x v="56"/>
    <x v="14"/>
    <x v="0"/>
    <x v="0"/>
    <n v="93"/>
    <n v="7.75"/>
    <n v="8.5250000000000004"/>
    <n v="0.7104166666666667"/>
    <x v="0"/>
  </r>
  <r>
    <x v="7"/>
    <x v="9"/>
    <x v="90"/>
    <x v="59"/>
    <x v="14"/>
    <x v="0"/>
    <x v="0"/>
    <n v="700"/>
    <n v="58.333333333333336"/>
    <n v="64.166666666666671"/>
    <n v="5.3472222222222223"/>
    <x v="0"/>
  </r>
  <r>
    <x v="7"/>
    <x v="10"/>
    <x v="91"/>
    <x v="9"/>
    <x v="48"/>
    <x v="0"/>
    <x v="0"/>
    <n v="2539"/>
    <n v="211.58333333333334"/>
    <n v="232.74166666666667"/>
    <n v="19.395138888888891"/>
    <x v="0"/>
  </r>
  <r>
    <x v="7"/>
    <x v="10"/>
    <x v="92"/>
    <x v="58"/>
    <x v="49"/>
    <x v="0"/>
    <x v="0"/>
    <n v="1008"/>
    <n v="84"/>
    <n v="92.4"/>
    <n v="7.7"/>
    <x v="0"/>
  </r>
  <r>
    <x v="7"/>
    <x v="10"/>
    <x v="92"/>
    <x v="9"/>
    <x v="49"/>
    <x v="0"/>
    <x v="0"/>
    <n v="615"/>
    <n v="51.25"/>
    <n v="56.375"/>
    <n v="4.697916666666667"/>
    <x v="0"/>
  </r>
  <r>
    <x v="7"/>
    <x v="10"/>
    <x v="93"/>
    <x v="9"/>
    <x v="1"/>
    <x v="0"/>
    <x v="0"/>
    <n v="2938"/>
    <n v="244.83333333333334"/>
    <n v="269.31666666666666"/>
    <n v="22.443055555555556"/>
    <x v="0"/>
  </r>
  <r>
    <x v="7"/>
    <x v="10"/>
    <x v="94"/>
    <x v="56"/>
    <x v="42"/>
    <x v="0"/>
    <x v="0"/>
    <n v="157"/>
    <n v="13.083333333333334"/>
    <n v="14.391666666666667"/>
    <n v="1.1993055555555556"/>
    <x v="0"/>
  </r>
  <r>
    <x v="7"/>
    <x v="10"/>
    <x v="94"/>
    <x v="58"/>
    <x v="42"/>
    <x v="0"/>
    <x v="0"/>
    <n v="1781"/>
    <n v="148.41666666666666"/>
    <n v="163.25833333333333"/>
    <n v="13.604861111111111"/>
    <x v="0"/>
  </r>
  <r>
    <x v="7"/>
    <x v="10"/>
    <x v="94"/>
    <x v="9"/>
    <x v="42"/>
    <x v="0"/>
    <x v="0"/>
    <n v="2800"/>
    <n v="233.33333333333334"/>
    <n v="256.66666666666669"/>
    <n v="21.388888888888889"/>
    <x v="0"/>
  </r>
  <r>
    <x v="7"/>
    <x v="10"/>
    <x v="95"/>
    <x v="56"/>
    <x v="22"/>
    <x v="0"/>
    <x v="0"/>
    <n v="161"/>
    <n v="13.416666666666666"/>
    <n v="14.758333333333333"/>
    <n v="1.2298611111111111"/>
    <x v="0"/>
  </r>
  <r>
    <x v="7"/>
    <x v="10"/>
    <x v="95"/>
    <x v="9"/>
    <x v="22"/>
    <x v="0"/>
    <x v="0"/>
    <n v="1219"/>
    <n v="101.58333333333333"/>
    <n v="111.74166666666666"/>
    <n v="9.311805555555555"/>
    <x v="0"/>
  </r>
  <r>
    <x v="7"/>
    <x v="10"/>
    <x v="96"/>
    <x v="58"/>
    <x v="50"/>
    <x v="2"/>
    <x v="1"/>
    <n v="941"/>
    <n v="78.416666666666671"/>
    <n v="86.25833333333334"/>
    <n v="7.188194444444445"/>
    <x v="0"/>
  </r>
  <r>
    <x v="7"/>
    <x v="10"/>
    <x v="96"/>
    <x v="6"/>
    <x v="50"/>
    <x v="2"/>
    <x v="1"/>
    <n v="405"/>
    <n v="33.75"/>
    <n v="37.125"/>
    <n v="3.09375"/>
    <x v="0"/>
  </r>
  <r>
    <x v="7"/>
    <x v="10"/>
    <x v="96"/>
    <x v="9"/>
    <x v="50"/>
    <x v="2"/>
    <x v="1"/>
    <n v="7095"/>
    <n v="591.25"/>
    <n v="650.375"/>
    <n v="54.197916666666664"/>
    <x v="0"/>
  </r>
  <r>
    <x v="7"/>
    <x v="10"/>
    <x v="97"/>
    <x v="58"/>
    <x v="2"/>
    <x v="0"/>
    <x v="0"/>
    <n v="653"/>
    <n v="54.416666666666664"/>
    <n v="59.858333333333334"/>
    <n v="4.9881944444444448"/>
    <x v="0"/>
  </r>
  <r>
    <x v="7"/>
    <x v="10"/>
    <x v="97"/>
    <x v="9"/>
    <x v="2"/>
    <x v="0"/>
    <x v="0"/>
    <n v="2172"/>
    <n v="181"/>
    <n v="199.1"/>
    <n v="16.591666666666665"/>
    <x v="0"/>
  </r>
  <r>
    <x v="7"/>
    <x v="10"/>
    <x v="98"/>
    <x v="57"/>
    <x v="0"/>
    <x v="0"/>
    <x v="0"/>
    <n v="0"/>
    <n v="0"/>
    <n v="0"/>
    <n v="0"/>
    <x v="0"/>
  </r>
  <r>
    <x v="7"/>
    <x v="10"/>
    <x v="98"/>
    <x v="45"/>
    <x v="0"/>
    <x v="0"/>
    <x v="0"/>
    <n v="3"/>
    <n v="0.25"/>
    <n v="0.27500000000000002"/>
    <n v="2.2916666666666669E-2"/>
    <x v="0"/>
  </r>
  <r>
    <x v="7"/>
    <x v="10"/>
    <x v="98"/>
    <x v="58"/>
    <x v="0"/>
    <x v="0"/>
    <x v="0"/>
    <n v="17274"/>
    <n v="1439.5"/>
    <n v="1583.45"/>
    <n v="131.95416666666668"/>
    <x v="0"/>
  </r>
  <r>
    <x v="7"/>
    <x v="10"/>
    <x v="98"/>
    <x v="7"/>
    <x v="0"/>
    <x v="0"/>
    <x v="0"/>
    <n v="4"/>
    <n v="0.33333333333333331"/>
    <n v="0.36666666666666664"/>
    <n v="3.0555555555555555E-2"/>
    <x v="0"/>
  </r>
  <r>
    <x v="7"/>
    <x v="10"/>
    <x v="98"/>
    <x v="9"/>
    <x v="0"/>
    <x v="0"/>
    <x v="0"/>
    <n v="319"/>
    <n v="26.583333333333332"/>
    <n v="29.241666666666667"/>
    <n v="2.4368055555555554"/>
    <x v="0"/>
  </r>
  <r>
    <x v="7"/>
    <x v="10"/>
    <x v="99"/>
    <x v="58"/>
    <x v="51"/>
    <x v="0"/>
    <x v="0"/>
    <n v="281"/>
    <n v="23.416666666666668"/>
    <n v="25.758333333333333"/>
    <n v="2.1465277777777776"/>
    <x v="0"/>
  </r>
  <r>
    <x v="7"/>
    <x v="10"/>
    <x v="99"/>
    <x v="9"/>
    <x v="51"/>
    <x v="0"/>
    <x v="0"/>
    <n v="3328"/>
    <n v="277.33333333333331"/>
    <n v="305.06666666666666"/>
    <n v="25.422222222222221"/>
    <x v="0"/>
  </r>
  <r>
    <x v="7"/>
    <x v="10"/>
    <x v="100"/>
    <x v="58"/>
    <x v="52"/>
    <x v="0"/>
    <x v="0"/>
    <n v="156"/>
    <n v="13"/>
    <n v="14.3"/>
    <n v="1.1916666666666667"/>
    <x v="0"/>
  </r>
  <r>
    <x v="7"/>
    <x v="10"/>
    <x v="100"/>
    <x v="9"/>
    <x v="52"/>
    <x v="0"/>
    <x v="0"/>
    <n v="5743"/>
    <n v="478.58333333333331"/>
    <n v="526.44166666666661"/>
    <n v="43.870138888888881"/>
    <x v="0"/>
  </r>
  <r>
    <x v="7"/>
    <x v="10"/>
    <x v="101"/>
    <x v="9"/>
    <x v="53"/>
    <x v="2"/>
    <x v="1"/>
    <n v="2995"/>
    <n v="249.58333333333334"/>
    <n v="274.54166666666669"/>
    <n v="22.878472222222225"/>
    <x v="0"/>
  </r>
  <r>
    <x v="7"/>
    <x v="10"/>
    <x v="102"/>
    <x v="58"/>
    <x v="54"/>
    <x v="0"/>
    <x v="0"/>
    <n v="4936"/>
    <n v="411.33333333333331"/>
    <n v="452.46666666666664"/>
    <n v="37.705555555555556"/>
    <x v="0"/>
  </r>
  <r>
    <x v="7"/>
    <x v="10"/>
    <x v="102"/>
    <x v="9"/>
    <x v="54"/>
    <x v="0"/>
    <x v="0"/>
    <n v="1061"/>
    <n v="88.416666666666671"/>
    <n v="97.25833333333334"/>
    <n v="8.1048611111111111"/>
    <x v="0"/>
  </r>
  <r>
    <x v="7"/>
    <x v="10"/>
    <x v="103"/>
    <x v="57"/>
    <x v="36"/>
    <x v="0"/>
    <x v="0"/>
    <n v="0"/>
    <n v="0"/>
    <n v="0"/>
    <n v="0"/>
    <x v="0"/>
  </r>
  <r>
    <x v="7"/>
    <x v="10"/>
    <x v="103"/>
    <x v="26"/>
    <x v="36"/>
    <x v="0"/>
    <x v="0"/>
    <n v="259"/>
    <n v="21.583333333333332"/>
    <n v="23.741666666666667"/>
    <n v="1.9784722222222222"/>
    <x v="0"/>
  </r>
  <r>
    <x v="7"/>
    <x v="10"/>
    <x v="103"/>
    <x v="60"/>
    <x v="36"/>
    <x v="0"/>
    <x v="0"/>
    <n v="471"/>
    <n v="39.25"/>
    <n v="43.174999999999997"/>
    <n v="3.5979166666666664"/>
    <x v="0"/>
  </r>
  <r>
    <x v="7"/>
    <x v="10"/>
    <x v="103"/>
    <x v="58"/>
    <x v="36"/>
    <x v="0"/>
    <x v="0"/>
    <n v="9628"/>
    <n v="802.33333333333337"/>
    <n v="882.56666666666672"/>
    <n v="73.547222222222231"/>
    <x v="0"/>
  </r>
  <r>
    <x v="7"/>
    <x v="10"/>
    <x v="103"/>
    <x v="55"/>
    <x v="36"/>
    <x v="0"/>
    <x v="0"/>
    <n v="3"/>
    <n v="0.25"/>
    <n v="0.27500000000000002"/>
    <n v="2.2916666666666669E-2"/>
    <x v="0"/>
  </r>
  <r>
    <x v="7"/>
    <x v="10"/>
    <x v="103"/>
    <x v="6"/>
    <x v="36"/>
    <x v="0"/>
    <x v="0"/>
    <n v="1"/>
    <n v="8.3333333333333329E-2"/>
    <n v="9.166666666666666E-2"/>
    <n v="7.6388888888888886E-3"/>
    <x v="0"/>
  </r>
  <r>
    <x v="7"/>
    <x v="10"/>
    <x v="103"/>
    <x v="9"/>
    <x v="36"/>
    <x v="0"/>
    <x v="0"/>
    <n v="693"/>
    <n v="57.75"/>
    <n v="63.524999999999999"/>
    <n v="5.2937500000000002"/>
    <x v="0"/>
  </r>
  <r>
    <x v="7"/>
    <x v="10"/>
    <x v="104"/>
    <x v="9"/>
    <x v="55"/>
    <x v="0"/>
    <x v="0"/>
    <n v="3849"/>
    <n v="320.75"/>
    <n v="352.82499999999999"/>
    <n v="29.402083333333334"/>
    <x v="0"/>
  </r>
  <r>
    <x v="7"/>
    <x v="10"/>
    <x v="105"/>
    <x v="57"/>
    <x v="38"/>
    <x v="0"/>
    <x v="0"/>
    <n v="0"/>
    <n v="0"/>
    <n v="0"/>
    <n v="0"/>
    <x v="0"/>
  </r>
  <r>
    <x v="7"/>
    <x v="10"/>
    <x v="105"/>
    <x v="17"/>
    <x v="38"/>
    <x v="0"/>
    <x v="0"/>
    <n v="153"/>
    <n v="12.75"/>
    <n v="14.025"/>
    <n v="1.16875"/>
    <x v="0"/>
  </r>
  <r>
    <x v="7"/>
    <x v="10"/>
    <x v="105"/>
    <x v="58"/>
    <x v="38"/>
    <x v="0"/>
    <x v="0"/>
    <n v="1635"/>
    <n v="136.25"/>
    <n v="149.875"/>
    <n v="12.489583333333334"/>
    <x v="0"/>
  </r>
  <r>
    <x v="7"/>
    <x v="10"/>
    <x v="105"/>
    <x v="6"/>
    <x v="38"/>
    <x v="0"/>
    <x v="0"/>
    <n v="35"/>
    <n v="2.9166666666666665"/>
    <n v="3.208333333333333"/>
    <n v="0.2673611111111111"/>
    <x v="0"/>
  </r>
  <r>
    <x v="7"/>
    <x v="10"/>
    <x v="105"/>
    <x v="9"/>
    <x v="38"/>
    <x v="0"/>
    <x v="0"/>
    <n v="3504"/>
    <n v="292"/>
    <n v="321.2"/>
    <n v="26.766666666666666"/>
    <x v="0"/>
  </r>
  <r>
    <x v="7"/>
    <x v="10"/>
    <x v="105"/>
    <x v="34"/>
    <x v="38"/>
    <x v="0"/>
    <x v="0"/>
    <n v="312"/>
    <n v="26"/>
    <n v="28.6"/>
    <n v="2.3833333333333333"/>
    <x v="0"/>
  </r>
  <r>
    <x v="7"/>
    <x v="10"/>
    <x v="106"/>
    <x v="26"/>
    <x v="0"/>
    <x v="0"/>
    <x v="0"/>
    <n v="71"/>
    <n v="5.916666666666667"/>
    <n v="6.5083333333333337"/>
    <n v="0.54236111111111118"/>
    <x v="0"/>
  </r>
  <r>
    <x v="7"/>
    <x v="10"/>
    <x v="106"/>
    <x v="36"/>
    <x v="0"/>
    <x v="0"/>
    <x v="0"/>
    <n v="1"/>
    <n v="8.3333333333333329E-2"/>
    <n v="9.166666666666666E-2"/>
    <n v="7.6388888888888886E-3"/>
    <x v="0"/>
  </r>
  <r>
    <x v="7"/>
    <x v="10"/>
    <x v="106"/>
    <x v="56"/>
    <x v="0"/>
    <x v="0"/>
    <x v="0"/>
    <n v="1"/>
    <n v="8.3333333333333329E-2"/>
    <n v="9.166666666666666E-2"/>
    <n v="7.6388888888888886E-3"/>
    <x v="0"/>
  </r>
  <r>
    <x v="7"/>
    <x v="10"/>
    <x v="106"/>
    <x v="58"/>
    <x v="0"/>
    <x v="0"/>
    <x v="0"/>
    <n v="183"/>
    <n v="15.25"/>
    <n v="16.774999999999999"/>
    <n v="1.3979166666666665"/>
    <x v="0"/>
  </r>
  <r>
    <x v="7"/>
    <x v="10"/>
    <x v="106"/>
    <x v="6"/>
    <x v="0"/>
    <x v="0"/>
    <x v="0"/>
    <n v="2"/>
    <n v="0.16666666666666666"/>
    <n v="0.18333333333333332"/>
    <n v="1.5277777777777777E-2"/>
    <x v="0"/>
  </r>
  <r>
    <x v="7"/>
    <x v="10"/>
    <x v="106"/>
    <x v="9"/>
    <x v="0"/>
    <x v="0"/>
    <x v="0"/>
    <n v="56059"/>
    <n v="4671.583333333333"/>
    <n v="5138.7416666666668"/>
    <n v="428.22847222222225"/>
    <x v="0"/>
  </r>
  <r>
    <x v="7"/>
    <x v="10"/>
    <x v="107"/>
    <x v="9"/>
    <x v="56"/>
    <x v="2"/>
    <x v="1"/>
    <n v="1774"/>
    <n v="147.83333333333334"/>
    <n v="162.61666666666667"/>
    <n v="13.551388888888889"/>
    <x v="0"/>
  </r>
  <r>
    <x v="7"/>
    <x v="10"/>
    <x v="108"/>
    <x v="58"/>
    <x v="35"/>
    <x v="2"/>
    <x v="1"/>
    <n v="759"/>
    <n v="63.25"/>
    <n v="69.575000000000003"/>
    <n v="5.7979166666666666"/>
    <x v="0"/>
  </r>
  <r>
    <x v="7"/>
    <x v="10"/>
    <x v="108"/>
    <x v="9"/>
    <x v="35"/>
    <x v="2"/>
    <x v="1"/>
    <n v="580"/>
    <n v="48.333333333333336"/>
    <n v="53.166666666666671"/>
    <n v="4.4305555555555562"/>
    <x v="0"/>
  </r>
  <r>
    <x v="7"/>
    <x v="10"/>
    <x v="109"/>
    <x v="9"/>
    <x v="57"/>
    <x v="0"/>
    <x v="0"/>
    <n v="7906"/>
    <n v="658.83333333333337"/>
    <n v="724.7166666666667"/>
    <n v="60.393055555555556"/>
    <x v="0"/>
  </r>
  <r>
    <x v="8"/>
    <x v="11"/>
    <x v="110"/>
    <x v="41"/>
    <x v="49"/>
    <x v="0"/>
    <x v="0"/>
    <n v="409"/>
    <n v="34.083333333333336"/>
    <n v="37.491666666666667"/>
    <n v="3.1243055555555554"/>
    <x v="0"/>
  </r>
  <r>
    <x v="8"/>
    <x v="11"/>
    <x v="110"/>
    <x v="57"/>
    <x v="49"/>
    <x v="0"/>
    <x v="0"/>
    <n v="155"/>
    <n v="12.916666666666666"/>
    <n v="14.208333333333332"/>
    <n v="1.1840277777777777"/>
    <x v="0"/>
  </r>
  <r>
    <x v="8"/>
    <x v="11"/>
    <x v="111"/>
    <x v="41"/>
    <x v="58"/>
    <x v="0"/>
    <x v="0"/>
    <n v="763"/>
    <n v="63.583333333333336"/>
    <n v="69.941666666666663"/>
    <n v="5.8284722222222216"/>
    <x v="0"/>
  </r>
  <r>
    <x v="8"/>
    <x v="11"/>
    <x v="111"/>
    <x v="57"/>
    <x v="58"/>
    <x v="0"/>
    <x v="0"/>
    <n v="0"/>
    <n v="0"/>
    <n v="0"/>
    <n v="0"/>
    <x v="0"/>
  </r>
  <r>
    <x v="8"/>
    <x v="11"/>
    <x v="112"/>
    <x v="41"/>
    <x v="0"/>
    <x v="0"/>
    <x v="0"/>
    <n v="12241"/>
    <n v="1020.0833333333334"/>
    <n v="1122.0916666666667"/>
    <n v="93.507638888888891"/>
    <x v="0"/>
  </r>
  <r>
    <x v="8"/>
    <x v="11"/>
    <x v="112"/>
    <x v="57"/>
    <x v="0"/>
    <x v="0"/>
    <x v="0"/>
    <n v="725"/>
    <n v="60.416666666666664"/>
    <n v="66.458333333333329"/>
    <n v="5.5381944444444438"/>
    <x v="0"/>
  </r>
  <r>
    <x v="8"/>
    <x v="11"/>
    <x v="113"/>
    <x v="57"/>
    <x v="59"/>
    <x v="1"/>
    <x v="1"/>
    <n v="87"/>
    <n v="7.25"/>
    <n v="7.9749999999999996"/>
    <n v="0.6645833333333333"/>
    <x v="0"/>
  </r>
  <r>
    <x v="8"/>
    <x v="11"/>
    <x v="114"/>
    <x v="41"/>
    <x v="20"/>
    <x v="0"/>
    <x v="0"/>
    <n v="1336"/>
    <n v="111.33333333333333"/>
    <n v="122.46666666666667"/>
    <n v="10.205555555555556"/>
    <x v="0"/>
  </r>
  <r>
    <x v="8"/>
    <x v="11"/>
    <x v="114"/>
    <x v="57"/>
    <x v="20"/>
    <x v="0"/>
    <x v="0"/>
    <n v="300"/>
    <n v="25"/>
    <n v="27.5"/>
    <n v="2.2916666666666665"/>
    <x v="0"/>
  </r>
  <r>
    <x v="8"/>
    <x v="11"/>
    <x v="115"/>
    <x v="41"/>
    <x v="60"/>
    <x v="2"/>
    <x v="1"/>
    <n v="245"/>
    <n v="20.416666666666668"/>
    <n v="22.458333333333336"/>
    <n v="1.8715277777777779"/>
    <x v="0"/>
  </r>
  <r>
    <x v="8"/>
    <x v="11"/>
    <x v="115"/>
    <x v="57"/>
    <x v="60"/>
    <x v="2"/>
    <x v="1"/>
    <n v="157"/>
    <n v="13.083333333333334"/>
    <n v="14.391666666666667"/>
    <n v="1.1993055555555556"/>
    <x v="0"/>
  </r>
  <r>
    <x v="8"/>
    <x v="11"/>
    <x v="116"/>
    <x v="41"/>
    <x v="61"/>
    <x v="2"/>
    <x v="1"/>
    <n v="787"/>
    <n v="65.583333333333329"/>
    <n v="72.141666666666666"/>
    <n v="6.0118055555555552"/>
    <x v="0"/>
  </r>
  <r>
    <x v="8"/>
    <x v="11"/>
    <x v="116"/>
    <x v="57"/>
    <x v="61"/>
    <x v="2"/>
    <x v="1"/>
    <n v="588"/>
    <n v="49"/>
    <n v="53.9"/>
    <n v="4.4916666666666663"/>
    <x v="0"/>
  </r>
  <r>
    <x v="8"/>
    <x v="11"/>
    <x v="117"/>
    <x v="41"/>
    <x v="49"/>
    <x v="0"/>
    <x v="0"/>
    <n v="525"/>
    <n v="43.75"/>
    <n v="48.125"/>
    <n v="4.010416666666667"/>
    <x v="0"/>
  </r>
  <r>
    <x v="8"/>
    <x v="11"/>
    <x v="117"/>
    <x v="49"/>
    <x v="49"/>
    <x v="0"/>
    <x v="0"/>
    <n v="5"/>
    <n v="0.41666666666666669"/>
    <n v="0.45833333333333337"/>
    <n v="3.8194444444444448E-2"/>
    <x v="0"/>
  </r>
  <r>
    <x v="8"/>
    <x v="11"/>
    <x v="118"/>
    <x v="41"/>
    <x v="18"/>
    <x v="0"/>
    <x v="0"/>
    <n v="871"/>
    <n v="72.583333333333329"/>
    <n v="79.841666666666669"/>
    <n v="6.6534722222222227"/>
    <x v="0"/>
  </r>
  <r>
    <x v="8"/>
    <x v="11"/>
    <x v="118"/>
    <x v="57"/>
    <x v="18"/>
    <x v="0"/>
    <x v="0"/>
    <n v="26"/>
    <n v="2.1666666666666665"/>
    <n v="2.3833333333333333"/>
    <n v="0.1986111111111111"/>
    <x v="0"/>
  </r>
  <r>
    <x v="8"/>
    <x v="11"/>
    <x v="119"/>
    <x v="41"/>
    <x v="30"/>
    <x v="1"/>
    <x v="1"/>
    <n v="1247"/>
    <n v="103.91666666666667"/>
    <n v="114.30833333333334"/>
    <n v="9.5256944444444454"/>
    <x v="0"/>
  </r>
  <r>
    <x v="8"/>
    <x v="11"/>
    <x v="119"/>
    <x v="57"/>
    <x v="30"/>
    <x v="1"/>
    <x v="1"/>
    <n v="467"/>
    <n v="38.916666666666664"/>
    <n v="42.80833333333333"/>
    <n v="3.567361111111111"/>
    <x v="0"/>
  </r>
  <r>
    <x v="8"/>
    <x v="11"/>
    <x v="120"/>
    <x v="41"/>
    <x v="19"/>
    <x v="0"/>
    <x v="0"/>
    <n v="335"/>
    <n v="27.916666666666668"/>
    <n v="30.708333333333336"/>
    <n v="2.5590277777777781"/>
    <x v="0"/>
  </r>
  <r>
    <x v="8"/>
    <x v="11"/>
    <x v="121"/>
    <x v="41"/>
    <x v="39"/>
    <x v="2"/>
    <x v="1"/>
    <n v="525"/>
    <n v="43.75"/>
    <n v="48.125"/>
    <n v="4.010416666666667"/>
    <x v="0"/>
  </r>
  <r>
    <x v="8"/>
    <x v="11"/>
    <x v="121"/>
    <x v="57"/>
    <x v="39"/>
    <x v="2"/>
    <x v="1"/>
    <n v="157"/>
    <n v="13.083333333333334"/>
    <n v="14.391666666666667"/>
    <n v="1.1993055555555556"/>
    <x v="0"/>
  </r>
  <r>
    <x v="8"/>
    <x v="11"/>
    <x v="122"/>
    <x v="41"/>
    <x v="62"/>
    <x v="2"/>
    <x v="1"/>
    <n v="1698"/>
    <n v="141.5"/>
    <n v="155.65"/>
    <n v="12.970833333333333"/>
    <x v="0"/>
  </r>
  <r>
    <x v="8"/>
    <x v="11"/>
    <x v="122"/>
    <x v="57"/>
    <x v="62"/>
    <x v="2"/>
    <x v="1"/>
    <n v="1137"/>
    <n v="94.75"/>
    <n v="104.22499999999999"/>
    <n v="8.6854166666666668"/>
    <x v="0"/>
  </r>
  <r>
    <x v="8"/>
    <x v="11"/>
    <x v="123"/>
    <x v="57"/>
    <x v="63"/>
    <x v="2"/>
    <x v="1"/>
    <n v="155"/>
    <n v="12.916666666666666"/>
    <n v="14.208333333333332"/>
    <n v="1.1840277777777777"/>
    <x v="0"/>
  </r>
  <r>
    <x v="8"/>
    <x v="11"/>
    <x v="124"/>
    <x v="41"/>
    <x v="63"/>
    <x v="2"/>
    <x v="1"/>
    <n v="347"/>
    <n v="28.916666666666668"/>
    <n v="31.808333333333334"/>
    <n v="2.6506944444444445"/>
    <x v="0"/>
  </r>
  <r>
    <x v="8"/>
    <x v="11"/>
    <x v="124"/>
    <x v="61"/>
    <x v="63"/>
    <x v="2"/>
    <x v="1"/>
    <n v="74"/>
    <n v="6.166666666666667"/>
    <n v="6.7833333333333332"/>
    <n v="0.56527777777777777"/>
    <x v="0"/>
  </r>
  <r>
    <x v="8"/>
    <x v="11"/>
    <x v="124"/>
    <x v="57"/>
    <x v="63"/>
    <x v="2"/>
    <x v="1"/>
    <n v="447"/>
    <n v="37.25"/>
    <n v="40.975000000000001"/>
    <n v="3.4145833333333333"/>
    <x v="0"/>
  </r>
  <r>
    <x v="8"/>
    <x v="11"/>
    <x v="125"/>
    <x v="41"/>
    <x v="64"/>
    <x v="2"/>
    <x v="1"/>
    <n v="1138"/>
    <n v="94.833333333333329"/>
    <n v="104.31666666666666"/>
    <n v="8.6930555555555546"/>
    <x v="0"/>
  </r>
  <r>
    <x v="8"/>
    <x v="11"/>
    <x v="125"/>
    <x v="57"/>
    <x v="64"/>
    <x v="2"/>
    <x v="1"/>
    <n v="498"/>
    <n v="41.5"/>
    <n v="45.65"/>
    <n v="3.8041666666666667"/>
    <x v="0"/>
  </r>
  <r>
    <x v="8"/>
    <x v="11"/>
    <x v="126"/>
    <x v="41"/>
    <x v="65"/>
    <x v="2"/>
    <x v="1"/>
    <n v="305"/>
    <n v="25.416666666666668"/>
    <n v="27.958333333333336"/>
    <n v="2.3298611111111112"/>
    <x v="0"/>
  </r>
  <r>
    <x v="8"/>
    <x v="12"/>
    <x v="127"/>
    <x v="61"/>
    <x v="66"/>
    <x v="0"/>
    <x v="0"/>
    <n v="3648"/>
    <n v="304"/>
    <n v="334.4"/>
    <n v="27.866666666666664"/>
    <x v="0"/>
  </r>
  <r>
    <x v="8"/>
    <x v="12"/>
    <x v="127"/>
    <x v="49"/>
    <x v="66"/>
    <x v="0"/>
    <x v="0"/>
    <n v="431"/>
    <n v="35.916666666666664"/>
    <n v="39.508333333333333"/>
    <n v="3.2923611111111111"/>
    <x v="0"/>
  </r>
  <r>
    <x v="8"/>
    <x v="12"/>
    <x v="127"/>
    <x v="7"/>
    <x v="66"/>
    <x v="0"/>
    <x v="0"/>
    <n v="1"/>
    <n v="8.3333333333333329E-2"/>
    <n v="9.166666666666666E-2"/>
    <n v="7.6388888888888886E-3"/>
    <x v="0"/>
  </r>
  <r>
    <x v="8"/>
    <x v="12"/>
    <x v="128"/>
    <x v="61"/>
    <x v="13"/>
    <x v="0"/>
    <x v="0"/>
    <n v="773"/>
    <n v="64.416666666666671"/>
    <n v="70.858333333333334"/>
    <n v="5.9048611111111109"/>
    <x v="0"/>
  </r>
  <r>
    <x v="8"/>
    <x v="12"/>
    <x v="129"/>
    <x v="61"/>
    <x v="23"/>
    <x v="0"/>
    <x v="0"/>
    <n v="448"/>
    <n v="37.333333333333336"/>
    <n v="41.06666666666667"/>
    <n v="3.4222222222222225"/>
    <x v="0"/>
  </r>
  <r>
    <x v="8"/>
    <x v="12"/>
    <x v="129"/>
    <x v="49"/>
    <x v="23"/>
    <x v="0"/>
    <x v="0"/>
    <n v="272"/>
    <n v="22.666666666666668"/>
    <n v="24.933333333333334"/>
    <n v="2.0777777777777779"/>
    <x v="0"/>
  </r>
  <r>
    <x v="8"/>
    <x v="12"/>
    <x v="130"/>
    <x v="49"/>
    <x v="47"/>
    <x v="2"/>
    <x v="1"/>
    <n v="274"/>
    <n v="22.833333333333332"/>
    <n v="25.116666666666667"/>
    <n v="2.0930555555555554"/>
    <x v="0"/>
  </r>
  <r>
    <x v="8"/>
    <x v="12"/>
    <x v="131"/>
    <x v="61"/>
    <x v="0"/>
    <x v="0"/>
    <x v="0"/>
    <n v="30824"/>
    <n v="2568.6666666666665"/>
    <n v="2825.5333333333333"/>
    <n v="235.46111111111111"/>
    <x v="0"/>
  </r>
  <r>
    <x v="8"/>
    <x v="12"/>
    <x v="131"/>
    <x v="57"/>
    <x v="0"/>
    <x v="0"/>
    <x v="0"/>
    <n v="136"/>
    <n v="11.333333333333334"/>
    <n v="12.466666666666667"/>
    <n v="1.038888888888889"/>
    <x v="0"/>
  </r>
  <r>
    <x v="8"/>
    <x v="12"/>
    <x v="131"/>
    <x v="39"/>
    <x v="0"/>
    <x v="0"/>
    <x v="0"/>
    <n v="2"/>
    <n v="0.16666666666666666"/>
    <n v="0.18333333333333332"/>
    <n v="1.5277777777777777E-2"/>
    <x v="0"/>
  </r>
  <r>
    <x v="8"/>
    <x v="12"/>
    <x v="131"/>
    <x v="49"/>
    <x v="0"/>
    <x v="0"/>
    <x v="0"/>
    <n v="291"/>
    <n v="24.25"/>
    <n v="26.675000000000001"/>
    <n v="2.2229166666666669"/>
    <x v="0"/>
  </r>
  <r>
    <x v="8"/>
    <x v="12"/>
    <x v="132"/>
    <x v="61"/>
    <x v="18"/>
    <x v="0"/>
    <x v="0"/>
    <n v="155"/>
    <n v="12.916666666666666"/>
    <n v="14.208333333333332"/>
    <n v="1.1840277777777777"/>
    <x v="0"/>
  </r>
  <r>
    <x v="8"/>
    <x v="12"/>
    <x v="133"/>
    <x v="61"/>
    <x v="49"/>
    <x v="0"/>
    <x v="0"/>
    <n v="712"/>
    <n v="59.333333333333336"/>
    <n v="65.266666666666666"/>
    <n v="5.4388888888888891"/>
    <x v="0"/>
  </r>
  <r>
    <x v="8"/>
    <x v="12"/>
    <x v="133"/>
    <x v="19"/>
    <x v="49"/>
    <x v="0"/>
    <x v="0"/>
    <n v="0"/>
    <n v="0"/>
    <n v="0"/>
    <n v="0"/>
    <x v="0"/>
  </r>
  <r>
    <x v="8"/>
    <x v="12"/>
    <x v="134"/>
    <x v="61"/>
    <x v="19"/>
    <x v="0"/>
    <x v="0"/>
    <n v="1519"/>
    <n v="126.58333333333333"/>
    <n v="139.24166666666667"/>
    <n v="11.603472222222223"/>
    <x v="0"/>
  </r>
  <r>
    <x v="8"/>
    <x v="12"/>
    <x v="134"/>
    <x v="62"/>
    <x v="19"/>
    <x v="0"/>
    <x v="0"/>
    <n v="36"/>
    <n v="3"/>
    <n v="3.3"/>
    <n v="0.27499999999999997"/>
    <x v="0"/>
  </r>
  <r>
    <x v="8"/>
    <x v="12"/>
    <x v="135"/>
    <x v="61"/>
    <x v="31"/>
    <x v="2"/>
    <x v="1"/>
    <n v="1291"/>
    <n v="107.58333333333333"/>
    <n v="118.34166666666667"/>
    <n v="9.8618055555555557"/>
    <x v="0"/>
  </r>
  <r>
    <x v="8"/>
    <x v="12"/>
    <x v="135"/>
    <x v="63"/>
    <x v="31"/>
    <x v="2"/>
    <x v="1"/>
    <n v="29"/>
    <n v="2.4166666666666665"/>
    <n v="2.6583333333333332"/>
    <n v="0.22152777777777777"/>
    <x v="0"/>
  </r>
  <r>
    <x v="8"/>
    <x v="12"/>
    <x v="136"/>
    <x v="61"/>
    <x v="19"/>
    <x v="0"/>
    <x v="0"/>
    <n v="5119"/>
    <n v="426.58333333333331"/>
    <n v="469.24166666666667"/>
    <n v="39.103472222222223"/>
    <x v="0"/>
  </r>
  <r>
    <x v="8"/>
    <x v="12"/>
    <x v="136"/>
    <x v="57"/>
    <x v="19"/>
    <x v="0"/>
    <x v="0"/>
    <n v="353"/>
    <n v="29.416666666666668"/>
    <n v="32.358333333333334"/>
    <n v="2.6965277777777779"/>
    <x v="0"/>
  </r>
  <r>
    <x v="8"/>
    <x v="12"/>
    <x v="136"/>
    <x v="6"/>
    <x v="19"/>
    <x v="0"/>
    <x v="0"/>
    <n v="149"/>
    <n v="12.416666666666666"/>
    <n v="13.658333333333333"/>
    <n v="1.1381944444444445"/>
    <x v="0"/>
  </r>
  <r>
    <x v="8"/>
    <x v="12"/>
    <x v="137"/>
    <x v="61"/>
    <x v="67"/>
    <x v="2"/>
    <x v="1"/>
    <n v="189"/>
    <n v="15.75"/>
    <n v="17.324999999999999"/>
    <n v="1.4437499999999999"/>
    <x v="0"/>
  </r>
  <r>
    <x v="8"/>
    <x v="12"/>
    <x v="138"/>
    <x v="61"/>
    <x v="68"/>
    <x v="2"/>
    <x v="1"/>
    <n v="1856"/>
    <n v="154.66666666666666"/>
    <n v="170.13333333333333"/>
    <n v="14.177777777777777"/>
    <x v="0"/>
  </r>
  <r>
    <x v="8"/>
    <x v="12"/>
    <x v="138"/>
    <x v="47"/>
    <x v="68"/>
    <x v="2"/>
    <x v="1"/>
    <n v="153"/>
    <n v="12.75"/>
    <n v="14.025"/>
    <n v="1.16875"/>
    <x v="0"/>
  </r>
  <r>
    <x v="8"/>
    <x v="12"/>
    <x v="139"/>
    <x v="61"/>
    <x v="31"/>
    <x v="2"/>
    <x v="1"/>
    <n v="149"/>
    <n v="12.416666666666666"/>
    <n v="13.658333333333333"/>
    <n v="1.1381944444444445"/>
    <x v="0"/>
  </r>
  <r>
    <x v="8"/>
    <x v="12"/>
    <x v="139"/>
    <x v="64"/>
    <x v="31"/>
    <x v="2"/>
    <x v="1"/>
    <n v="84"/>
    <n v="7"/>
    <n v="7.7"/>
    <n v="0.64166666666666672"/>
    <x v="0"/>
  </r>
  <r>
    <x v="8"/>
    <x v="12"/>
    <x v="140"/>
    <x v="61"/>
    <x v="54"/>
    <x v="0"/>
    <x v="0"/>
    <n v="3126"/>
    <n v="260.5"/>
    <n v="286.55"/>
    <n v="23.879166666666666"/>
    <x v="0"/>
  </r>
  <r>
    <x v="8"/>
    <x v="12"/>
    <x v="140"/>
    <x v="57"/>
    <x v="54"/>
    <x v="0"/>
    <x v="0"/>
    <n v="154"/>
    <n v="12.833333333333334"/>
    <n v="14.116666666666667"/>
    <n v="1.1763888888888889"/>
    <x v="0"/>
  </r>
  <r>
    <x v="8"/>
    <x v="12"/>
    <x v="140"/>
    <x v="47"/>
    <x v="54"/>
    <x v="0"/>
    <x v="0"/>
    <n v="156"/>
    <n v="13"/>
    <n v="14.3"/>
    <n v="1.1916666666666667"/>
    <x v="0"/>
  </r>
  <r>
    <x v="8"/>
    <x v="12"/>
    <x v="141"/>
    <x v="61"/>
    <x v="67"/>
    <x v="2"/>
    <x v="1"/>
    <n v="1337"/>
    <n v="111.41666666666667"/>
    <n v="122.55833333333334"/>
    <n v="10.213194444444445"/>
    <x v="0"/>
  </r>
  <r>
    <x v="8"/>
    <x v="12"/>
    <x v="141"/>
    <x v="49"/>
    <x v="67"/>
    <x v="2"/>
    <x v="1"/>
    <n v="280"/>
    <n v="23.333333333333332"/>
    <n v="25.666666666666664"/>
    <n v="2.1388888888888888"/>
    <x v="0"/>
  </r>
  <r>
    <x v="8"/>
    <x v="12"/>
    <x v="142"/>
    <x v="61"/>
    <x v="17"/>
    <x v="0"/>
    <x v="0"/>
    <n v="625"/>
    <n v="52.083333333333336"/>
    <n v="57.291666666666671"/>
    <n v="4.7743055555555562"/>
    <x v="0"/>
  </r>
  <r>
    <x v="8"/>
    <x v="12"/>
    <x v="143"/>
    <x v="61"/>
    <x v="69"/>
    <x v="2"/>
    <x v="1"/>
    <n v="450"/>
    <n v="37.5"/>
    <n v="41.25"/>
    <n v="3.4375"/>
    <x v="0"/>
  </r>
  <r>
    <x v="8"/>
    <x v="12"/>
    <x v="143"/>
    <x v="49"/>
    <x v="69"/>
    <x v="2"/>
    <x v="1"/>
    <n v="150"/>
    <n v="12.5"/>
    <n v="13.75"/>
    <n v="1.1458333333333333"/>
    <x v="0"/>
  </r>
  <r>
    <x v="8"/>
    <x v="12"/>
    <x v="144"/>
    <x v="61"/>
    <x v="70"/>
    <x v="2"/>
    <x v="1"/>
    <n v="312"/>
    <n v="26"/>
    <n v="28.6"/>
    <n v="2.3833333333333333"/>
    <x v="0"/>
  </r>
  <r>
    <x v="8"/>
    <x v="12"/>
    <x v="144"/>
    <x v="57"/>
    <x v="70"/>
    <x v="2"/>
    <x v="1"/>
    <n v="91"/>
    <n v="7.583333333333333"/>
    <n v="8.3416666666666668"/>
    <n v="0.69513888888888886"/>
    <x v="0"/>
  </r>
  <r>
    <x v="8"/>
    <x v="12"/>
    <x v="144"/>
    <x v="49"/>
    <x v="70"/>
    <x v="2"/>
    <x v="1"/>
    <n v="158"/>
    <n v="13.166666666666666"/>
    <n v="14.483333333333333"/>
    <n v="1.2069444444444444"/>
    <x v="0"/>
  </r>
  <r>
    <x v="8"/>
    <x v="13"/>
    <x v="145"/>
    <x v="65"/>
    <x v="68"/>
    <x v="2"/>
    <x v="1"/>
    <n v="269"/>
    <n v="22.416666666666668"/>
    <n v="24.658333333333335"/>
    <n v="2.0548611111111112"/>
    <x v="0"/>
  </r>
  <r>
    <x v="8"/>
    <x v="13"/>
    <x v="145"/>
    <x v="57"/>
    <x v="68"/>
    <x v="2"/>
    <x v="1"/>
    <n v="120"/>
    <n v="10"/>
    <n v="11"/>
    <n v="0.91666666666666663"/>
    <x v="0"/>
  </r>
  <r>
    <x v="8"/>
    <x v="13"/>
    <x v="146"/>
    <x v="61"/>
    <x v="36"/>
    <x v="0"/>
    <x v="0"/>
    <n v="19"/>
    <n v="1.5833333333333333"/>
    <n v="1.7416666666666667"/>
    <n v="0.1451388888888889"/>
    <x v="0"/>
  </r>
  <r>
    <x v="8"/>
    <x v="13"/>
    <x v="146"/>
    <x v="57"/>
    <x v="36"/>
    <x v="0"/>
    <x v="0"/>
    <n v="442"/>
    <n v="36.833333333333336"/>
    <n v="40.516666666666666"/>
    <n v="3.3763888888888887"/>
    <x v="0"/>
  </r>
  <r>
    <x v="8"/>
    <x v="13"/>
    <x v="147"/>
    <x v="57"/>
    <x v="71"/>
    <x v="0"/>
    <x v="0"/>
    <n v="851"/>
    <n v="70.916666666666671"/>
    <n v="78.00833333333334"/>
    <n v="6.500694444444445"/>
    <x v="0"/>
  </r>
  <r>
    <x v="8"/>
    <x v="13"/>
    <x v="148"/>
    <x v="41"/>
    <x v="0"/>
    <x v="0"/>
    <x v="0"/>
    <n v="91"/>
    <n v="7.583333333333333"/>
    <n v="8.3416666666666668"/>
    <n v="0.69513888888888886"/>
    <x v="0"/>
  </r>
  <r>
    <x v="8"/>
    <x v="13"/>
    <x v="148"/>
    <x v="57"/>
    <x v="0"/>
    <x v="0"/>
    <x v="0"/>
    <n v="10800"/>
    <n v="900"/>
    <n v="990"/>
    <n v="82.5"/>
    <x v="0"/>
  </r>
  <r>
    <x v="8"/>
    <x v="13"/>
    <x v="149"/>
    <x v="57"/>
    <x v="35"/>
    <x v="2"/>
    <x v="1"/>
    <n v="1440"/>
    <n v="120"/>
    <n v="132"/>
    <n v="11"/>
    <x v="0"/>
  </r>
  <r>
    <x v="8"/>
    <x v="13"/>
    <x v="150"/>
    <x v="57"/>
    <x v="36"/>
    <x v="0"/>
    <x v="0"/>
    <n v="1952"/>
    <n v="162.66666666666666"/>
    <n v="178.93333333333334"/>
    <n v="14.911111111111111"/>
    <x v="0"/>
  </r>
  <r>
    <x v="8"/>
    <x v="13"/>
    <x v="151"/>
    <x v="57"/>
    <x v="39"/>
    <x v="2"/>
    <x v="1"/>
    <n v="675"/>
    <n v="56.25"/>
    <n v="61.875"/>
    <n v="5.15625"/>
    <x v="0"/>
  </r>
  <r>
    <x v="8"/>
    <x v="13"/>
    <x v="152"/>
    <x v="57"/>
    <x v="48"/>
    <x v="0"/>
    <x v="0"/>
    <n v="696"/>
    <n v="58"/>
    <n v="63.8"/>
    <n v="5.3166666666666664"/>
    <x v="0"/>
  </r>
  <r>
    <x v="8"/>
    <x v="13"/>
    <x v="153"/>
    <x v="57"/>
    <x v="62"/>
    <x v="2"/>
    <x v="1"/>
    <n v="1113"/>
    <n v="92.75"/>
    <n v="102.02500000000001"/>
    <n v="8.5020833333333332"/>
    <x v="0"/>
  </r>
  <r>
    <x v="8"/>
    <x v="13"/>
    <x v="153"/>
    <x v="66"/>
    <x v="62"/>
    <x v="2"/>
    <x v="1"/>
    <n v="33"/>
    <n v="2.75"/>
    <n v="3.0249999999999999"/>
    <n v="0.25208333333333333"/>
    <x v="0"/>
  </r>
  <r>
    <x v="8"/>
    <x v="13"/>
    <x v="154"/>
    <x v="57"/>
    <x v="33"/>
    <x v="2"/>
    <x v="1"/>
    <n v="1311"/>
    <n v="109.25"/>
    <n v="120.175"/>
    <n v="10.014583333333333"/>
    <x v="0"/>
  </r>
  <r>
    <x v="8"/>
    <x v="13"/>
    <x v="155"/>
    <x v="57"/>
    <x v="9"/>
    <x v="0"/>
    <x v="0"/>
    <n v="719"/>
    <n v="59.916666666666664"/>
    <n v="65.908333333333331"/>
    <n v="5.4923611111111112"/>
    <x v="0"/>
  </r>
  <r>
    <x v="8"/>
    <x v="13"/>
    <x v="156"/>
    <x v="57"/>
    <x v="55"/>
    <x v="0"/>
    <x v="0"/>
    <n v="3787"/>
    <n v="315.58333333333331"/>
    <n v="347.14166666666665"/>
    <n v="28.928472222222222"/>
    <x v="0"/>
  </r>
  <r>
    <x v="8"/>
    <x v="13"/>
    <x v="157"/>
    <x v="57"/>
    <x v="72"/>
    <x v="2"/>
    <x v="1"/>
    <n v="156"/>
    <n v="13"/>
    <n v="14.3"/>
    <n v="1.1916666666666667"/>
    <x v="0"/>
  </r>
  <r>
    <x v="8"/>
    <x v="14"/>
    <x v="158"/>
    <x v="57"/>
    <x v="9"/>
    <x v="0"/>
    <x v="0"/>
    <n v="0"/>
    <n v="0"/>
    <n v="0"/>
    <n v="0"/>
    <x v="0"/>
  </r>
  <r>
    <x v="8"/>
    <x v="14"/>
    <x v="158"/>
    <x v="47"/>
    <x v="9"/>
    <x v="0"/>
    <x v="0"/>
    <n v="2015"/>
    <n v="167.91666666666666"/>
    <n v="184.70833333333331"/>
    <n v="15.392361111111109"/>
    <x v="0"/>
  </r>
  <r>
    <x v="8"/>
    <x v="14"/>
    <x v="159"/>
    <x v="57"/>
    <x v="73"/>
    <x v="1"/>
    <x v="1"/>
    <n v="212"/>
    <n v="17.666666666666668"/>
    <n v="19.433333333333334"/>
    <n v="1.6194444444444445"/>
    <x v="0"/>
  </r>
  <r>
    <x v="8"/>
    <x v="14"/>
    <x v="159"/>
    <x v="47"/>
    <x v="73"/>
    <x v="1"/>
    <x v="1"/>
    <n v="3347"/>
    <n v="278.91666666666669"/>
    <n v="306.80833333333334"/>
    <n v="25.567361111111111"/>
    <x v="0"/>
  </r>
  <r>
    <x v="8"/>
    <x v="14"/>
    <x v="160"/>
    <x v="57"/>
    <x v="66"/>
    <x v="0"/>
    <x v="0"/>
    <n v="109"/>
    <n v="9.0833333333333339"/>
    <n v="9.9916666666666671"/>
    <n v="0.83263888888888893"/>
    <x v="0"/>
  </r>
  <r>
    <x v="8"/>
    <x v="14"/>
    <x v="160"/>
    <x v="47"/>
    <x v="66"/>
    <x v="0"/>
    <x v="0"/>
    <n v="940"/>
    <n v="78.333333333333329"/>
    <n v="86.166666666666657"/>
    <n v="7.1805555555555545"/>
    <x v="0"/>
  </r>
  <r>
    <x v="8"/>
    <x v="14"/>
    <x v="161"/>
    <x v="57"/>
    <x v="13"/>
    <x v="0"/>
    <x v="0"/>
    <n v="157"/>
    <n v="13.083333333333334"/>
    <n v="14.391666666666667"/>
    <n v="1.1993055555555556"/>
    <x v="0"/>
  </r>
  <r>
    <x v="8"/>
    <x v="14"/>
    <x v="161"/>
    <x v="47"/>
    <x v="13"/>
    <x v="0"/>
    <x v="0"/>
    <n v="168"/>
    <n v="14"/>
    <n v="15.4"/>
    <n v="1.2833333333333334"/>
    <x v="0"/>
  </r>
  <r>
    <x v="8"/>
    <x v="14"/>
    <x v="162"/>
    <x v="40"/>
    <x v="69"/>
    <x v="2"/>
    <x v="1"/>
    <n v="62"/>
    <n v="5.166666666666667"/>
    <n v="5.6833333333333336"/>
    <n v="0.47361111111111115"/>
    <x v="0"/>
  </r>
  <r>
    <x v="8"/>
    <x v="14"/>
    <x v="162"/>
    <x v="61"/>
    <x v="69"/>
    <x v="2"/>
    <x v="1"/>
    <n v="288"/>
    <n v="24"/>
    <n v="26.4"/>
    <n v="2.1999999999999997"/>
    <x v="0"/>
  </r>
  <r>
    <x v="8"/>
    <x v="14"/>
    <x v="162"/>
    <x v="47"/>
    <x v="69"/>
    <x v="2"/>
    <x v="1"/>
    <n v="2414"/>
    <n v="201.16666666666666"/>
    <n v="221.28333333333333"/>
    <n v="18.440277777777776"/>
    <x v="0"/>
  </r>
  <r>
    <x v="8"/>
    <x v="14"/>
    <x v="163"/>
    <x v="57"/>
    <x v="2"/>
    <x v="0"/>
    <x v="0"/>
    <n v="157"/>
    <n v="13.083333333333334"/>
    <n v="14.391666666666667"/>
    <n v="1.1993055555555556"/>
    <x v="0"/>
  </r>
  <r>
    <x v="8"/>
    <x v="14"/>
    <x v="163"/>
    <x v="47"/>
    <x v="2"/>
    <x v="0"/>
    <x v="0"/>
    <n v="2898"/>
    <n v="241.5"/>
    <n v="265.64999999999998"/>
    <n v="22.137499999999999"/>
    <x v="0"/>
  </r>
  <r>
    <x v="8"/>
    <x v="14"/>
    <x v="163"/>
    <x v="49"/>
    <x v="2"/>
    <x v="0"/>
    <x v="0"/>
    <n v="10"/>
    <n v="0.83333333333333337"/>
    <n v="0.91666666666666674"/>
    <n v="7.6388888888888895E-2"/>
    <x v="0"/>
  </r>
  <r>
    <x v="8"/>
    <x v="14"/>
    <x v="164"/>
    <x v="57"/>
    <x v="74"/>
    <x v="0"/>
    <x v="0"/>
    <n v="142"/>
    <n v="11.833333333333334"/>
    <n v="13.016666666666667"/>
    <n v="1.0847222222222224"/>
    <x v="0"/>
  </r>
  <r>
    <x v="8"/>
    <x v="14"/>
    <x v="164"/>
    <x v="47"/>
    <x v="74"/>
    <x v="0"/>
    <x v="0"/>
    <n v="993"/>
    <n v="82.75"/>
    <n v="91.025000000000006"/>
    <n v="7.5854166666666671"/>
    <x v="0"/>
  </r>
  <r>
    <x v="8"/>
    <x v="14"/>
    <x v="165"/>
    <x v="61"/>
    <x v="3"/>
    <x v="0"/>
    <x v="0"/>
    <n v="156"/>
    <n v="13"/>
    <n v="14.3"/>
    <n v="1.1916666666666667"/>
    <x v="0"/>
  </r>
  <r>
    <x v="8"/>
    <x v="14"/>
    <x v="165"/>
    <x v="47"/>
    <x v="3"/>
    <x v="0"/>
    <x v="0"/>
    <n v="1068"/>
    <n v="89"/>
    <n v="97.9"/>
    <n v="8.1583333333333332"/>
    <x v="0"/>
  </r>
  <r>
    <x v="8"/>
    <x v="14"/>
    <x v="166"/>
    <x v="57"/>
    <x v="0"/>
    <x v="0"/>
    <x v="0"/>
    <n v="157"/>
    <n v="13.083333333333334"/>
    <n v="14.391666666666667"/>
    <n v="1.1993055555555556"/>
    <x v="0"/>
  </r>
  <r>
    <x v="8"/>
    <x v="14"/>
    <x v="166"/>
    <x v="47"/>
    <x v="0"/>
    <x v="0"/>
    <x v="0"/>
    <n v="12953"/>
    <n v="1079.4166666666667"/>
    <n v="1187.3583333333333"/>
    <n v="98.946527777777774"/>
    <x v="0"/>
  </r>
  <r>
    <x v="8"/>
    <x v="14"/>
    <x v="166"/>
    <x v="7"/>
    <x v="0"/>
    <x v="0"/>
    <x v="0"/>
    <n v="6"/>
    <n v="0.5"/>
    <n v="0.55000000000000004"/>
    <n v="4.5833333333333337E-2"/>
    <x v="0"/>
  </r>
  <r>
    <x v="8"/>
    <x v="14"/>
    <x v="167"/>
    <x v="57"/>
    <x v="45"/>
    <x v="0"/>
    <x v="0"/>
    <n v="157"/>
    <n v="13.083333333333334"/>
    <n v="14.391666666666667"/>
    <n v="1.1993055555555556"/>
    <x v="0"/>
  </r>
  <r>
    <x v="8"/>
    <x v="14"/>
    <x v="167"/>
    <x v="47"/>
    <x v="45"/>
    <x v="0"/>
    <x v="0"/>
    <n v="1257"/>
    <n v="104.75"/>
    <n v="115.22499999999999"/>
    <n v="9.6020833333333329"/>
    <x v="0"/>
  </r>
  <r>
    <x v="8"/>
    <x v="14"/>
    <x v="168"/>
    <x v="57"/>
    <x v="53"/>
    <x v="2"/>
    <x v="1"/>
    <n v="0"/>
    <n v="0"/>
    <n v="0"/>
    <n v="0"/>
    <x v="0"/>
  </r>
  <r>
    <x v="8"/>
    <x v="14"/>
    <x v="168"/>
    <x v="47"/>
    <x v="53"/>
    <x v="2"/>
    <x v="1"/>
    <n v="430"/>
    <n v="35.833333333333336"/>
    <n v="39.416666666666671"/>
    <n v="3.2847222222222228"/>
    <x v="0"/>
  </r>
  <r>
    <x v="8"/>
    <x v="15"/>
    <x v="169"/>
    <x v="62"/>
    <x v="19"/>
    <x v="0"/>
    <x v="0"/>
    <n v="35"/>
    <n v="2.9166666666666665"/>
    <n v="3.208333333333333"/>
    <n v="0.2673611111111111"/>
    <x v="0"/>
  </r>
  <r>
    <x v="8"/>
    <x v="15"/>
    <x v="169"/>
    <x v="49"/>
    <x v="19"/>
    <x v="0"/>
    <x v="0"/>
    <n v="1091"/>
    <n v="90.916666666666671"/>
    <n v="100.00833333333334"/>
    <n v="8.3340277777777789"/>
    <x v="0"/>
  </r>
  <r>
    <x v="8"/>
    <x v="15"/>
    <x v="169"/>
    <x v="67"/>
    <x v="19"/>
    <x v="0"/>
    <x v="0"/>
    <n v="115"/>
    <n v="9.5833333333333339"/>
    <n v="10.541666666666668"/>
    <n v="0.87847222222222232"/>
    <x v="0"/>
  </r>
  <r>
    <x v="8"/>
    <x v="15"/>
    <x v="170"/>
    <x v="62"/>
    <x v="13"/>
    <x v="0"/>
    <x v="0"/>
    <n v="251"/>
    <n v="20.916666666666668"/>
    <n v="23.008333333333333"/>
    <n v="1.9173611111111111"/>
    <x v="0"/>
  </r>
  <r>
    <x v="8"/>
    <x v="15"/>
    <x v="170"/>
    <x v="49"/>
    <x v="13"/>
    <x v="0"/>
    <x v="0"/>
    <n v="169"/>
    <n v="14.083333333333334"/>
    <n v="15.491666666666667"/>
    <n v="1.2909722222222222"/>
    <x v="0"/>
  </r>
  <r>
    <x v="8"/>
    <x v="15"/>
    <x v="171"/>
    <x v="61"/>
    <x v="17"/>
    <x v="0"/>
    <x v="0"/>
    <n v="151"/>
    <n v="12.583333333333334"/>
    <n v="13.841666666666667"/>
    <n v="1.1534722222222222"/>
    <x v="0"/>
  </r>
  <r>
    <x v="8"/>
    <x v="15"/>
    <x v="171"/>
    <x v="49"/>
    <x v="17"/>
    <x v="0"/>
    <x v="0"/>
    <n v="643"/>
    <n v="53.583333333333336"/>
    <n v="58.94166666666667"/>
    <n v="4.9118055555555555"/>
    <x v="0"/>
  </r>
  <r>
    <x v="8"/>
    <x v="15"/>
    <x v="172"/>
    <x v="61"/>
    <x v="51"/>
    <x v="0"/>
    <x v="0"/>
    <n v="82"/>
    <n v="6.833333333333333"/>
    <n v="7.5166666666666666"/>
    <n v="0.62638888888888888"/>
    <x v="0"/>
  </r>
  <r>
    <x v="8"/>
    <x v="15"/>
    <x v="172"/>
    <x v="62"/>
    <x v="51"/>
    <x v="0"/>
    <x v="0"/>
    <n v="151"/>
    <n v="12.583333333333334"/>
    <n v="13.841666666666667"/>
    <n v="1.1534722222222222"/>
    <x v="0"/>
  </r>
  <r>
    <x v="8"/>
    <x v="15"/>
    <x v="172"/>
    <x v="49"/>
    <x v="51"/>
    <x v="0"/>
    <x v="0"/>
    <n v="4982"/>
    <n v="415.16666666666669"/>
    <n v="456.68333333333334"/>
    <n v="38.056944444444447"/>
    <x v="0"/>
  </r>
  <r>
    <x v="8"/>
    <x v="15"/>
    <x v="173"/>
    <x v="57"/>
    <x v="0"/>
    <x v="0"/>
    <x v="0"/>
    <n v="0"/>
    <n v="0"/>
    <n v="0"/>
    <n v="0"/>
    <x v="0"/>
  </r>
  <r>
    <x v="8"/>
    <x v="15"/>
    <x v="173"/>
    <x v="49"/>
    <x v="0"/>
    <x v="0"/>
    <x v="0"/>
    <n v="3866"/>
    <n v="322.16666666666669"/>
    <n v="354.38333333333333"/>
    <n v="29.531944444444445"/>
    <x v="0"/>
  </r>
  <r>
    <x v="8"/>
    <x v="15"/>
    <x v="174"/>
    <x v="49"/>
    <x v="19"/>
    <x v="0"/>
    <x v="0"/>
    <n v="814"/>
    <n v="67.833333333333329"/>
    <n v="74.61666666666666"/>
    <n v="6.218055555555555"/>
    <x v="0"/>
  </r>
  <r>
    <x v="8"/>
    <x v="15"/>
    <x v="175"/>
    <x v="61"/>
    <x v="75"/>
    <x v="2"/>
    <x v="1"/>
    <n v="155"/>
    <n v="12.916666666666666"/>
    <n v="14.208333333333332"/>
    <n v="1.1840277777777777"/>
    <x v="0"/>
  </r>
  <r>
    <x v="8"/>
    <x v="15"/>
    <x v="175"/>
    <x v="49"/>
    <x v="75"/>
    <x v="2"/>
    <x v="1"/>
    <n v="86"/>
    <n v="7.166666666666667"/>
    <n v="7.8833333333333337"/>
    <n v="0.65694444444444444"/>
    <x v="0"/>
  </r>
  <r>
    <x v="9"/>
    <x v="16"/>
    <x v="176"/>
    <x v="18"/>
    <x v="0"/>
    <x v="0"/>
    <x v="0"/>
    <n v="4507"/>
    <n v="375.58333333333331"/>
    <n v="413.14166666666665"/>
    <n v="34.428472222222219"/>
    <x v="0"/>
  </r>
  <r>
    <x v="9"/>
    <x v="16"/>
    <x v="177"/>
    <x v="18"/>
    <x v="12"/>
    <x v="0"/>
    <x v="0"/>
    <n v="368"/>
    <n v="30.666666666666668"/>
    <n v="33.733333333333334"/>
    <n v="2.8111111111111113"/>
    <x v="0"/>
  </r>
  <r>
    <x v="9"/>
    <x v="16"/>
    <x v="177"/>
    <x v="62"/>
    <x v="12"/>
    <x v="0"/>
    <x v="0"/>
    <n v="246"/>
    <n v="20.5"/>
    <n v="22.55"/>
    <n v="1.8791666666666667"/>
    <x v="0"/>
  </r>
  <r>
    <x v="9"/>
    <x v="16"/>
    <x v="178"/>
    <x v="18"/>
    <x v="76"/>
    <x v="0"/>
    <x v="0"/>
    <n v="244"/>
    <n v="20.333333333333332"/>
    <n v="22.366666666666667"/>
    <n v="1.8638888888888889"/>
    <x v="0"/>
  </r>
  <r>
    <x v="9"/>
    <x v="16"/>
    <x v="179"/>
    <x v="18"/>
    <x v="10"/>
    <x v="0"/>
    <x v="0"/>
    <n v="2289"/>
    <n v="190.75"/>
    <n v="209.82499999999999"/>
    <n v="17.485416666666666"/>
    <x v="0"/>
  </r>
  <r>
    <x v="9"/>
    <x v="16"/>
    <x v="180"/>
    <x v="18"/>
    <x v="11"/>
    <x v="0"/>
    <x v="0"/>
    <n v="314"/>
    <n v="26.166666666666668"/>
    <n v="28.783333333333335"/>
    <n v="2.3986111111111112"/>
    <x v="0"/>
  </r>
  <r>
    <x v="9"/>
    <x v="16"/>
    <x v="181"/>
    <x v="18"/>
    <x v="20"/>
    <x v="0"/>
    <x v="0"/>
    <n v="2284"/>
    <n v="190.33333333333334"/>
    <n v="209.36666666666667"/>
    <n v="17.447222222222223"/>
    <x v="0"/>
  </r>
  <r>
    <x v="9"/>
    <x v="16"/>
    <x v="182"/>
    <x v="18"/>
    <x v="2"/>
    <x v="0"/>
    <x v="0"/>
    <n v="359"/>
    <n v="29.916666666666668"/>
    <n v="32.908333333333331"/>
    <n v="2.7423611111111108"/>
    <x v="0"/>
  </r>
  <r>
    <x v="9"/>
    <x v="16"/>
    <x v="183"/>
    <x v="18"/>
    <x v="1"/>
    <x v="0"/>
    <x v="0"/>
    <n v="326"/>
    <n v="27.166666666666668"/>
    <n v="29.883333333333333"/>
    <n v="2.4902777777777776"/>
    <x v="0"/>
  </r>
  <r>
    <x v="9"/>
    <x v="16"/>
    <x v="184"/>
    <x v="18"/>
    <x v="52"/>
    <x v="0"/>
    <x v="0"/>
    <n v="159"/>
    <n v="13.25"/>
    <n v="14.574999999999999"/>
    <n v="1.2145833333333333"/>
    <x v="0"/>
  </r>
  <r>
    <x v="9"/>
    <x v="16"/>
    <x v="185"/>
    <x v="18"/>
    <x v="6"/>
    <x v="0"/>
    <x v="0"/>
    <n v="499"/>
    <n v="41.583333333333336"/>
    <n v="45.741666666666667"/>
    <n v="3.8118055555555554"/>
    <x v="0"/>
  </r>
  <r>
    <x v="9"/>
    <x v="17"/>
    <x v="186"/>
    <x v="68"/>
    <x v="0"/>
    <x v="0"/>
    <x v="0"/>
    <n v="8757"/>
    <n v="729.75"/>
    <n v="802.72500000000002"/>
    <n v="66.893749999999997"/>
    <x v="0"/>
  </r>
  <r>
    <x v="9"/>
    <x v="17"/>
    <x v="186"/>
    <x v="62"/>
    <x v="0"/>
    <x v="0"/>
    <x v="0"/>
    <n v="66"/>
    <n v="5.5"/>
    <n v="6.05"/>
    <n v="0.50416666666666665"/>
    <x v="0"/>
  </r>
  <r>
    <x v="9"/>
    <x v="17"/>
    <x v="187"/>
    <x v="68"/>
    <x v="24"/>
    <x v="2"/>
    <x v="1"/>
    <n v="36"/>
    <n v="3"/>
    <n v="3.3"/>
    <n v="0.27499999999999997"/>
    <x v="0"/>
  </r>
  <r>
    <x v="9"/>
    <x v="17"/>
    <x v="188"/>
    <x v="68"/>
    <x v="77"/>
    <x v="0"/>
    <x v="0"/>
    <n v="3249"/>
    <n v="270.75"/>
    <n v="297.82499999999999"/>
    <n v="24.818749999999998"/>
    <x v="0"/>
  </r>
  <r>
    <x v="9"/>
    <x v="17"/>
    <x v="188"/>
    <x v="37"/>
    <x v="77"/>
    <x v="0"/>
    <x v="0"/>
    <n v="40"/>
    <n v="3.3333333333333335"/>
    <n v="3.666666666666667"/>
    <n v="0.30555555555555558"/>
    <x v="0"/>
  </r>
  <r>
    <x v="9"/>
    <x v="17"/>
    <x v="189"/>
    <x v="68"/>
    <x v="78"/>
    <x v="0"/>
    <x v="0"/>
    <n v="1"/>
    <n v="8.3333333333333329E-2"/>
    <n v="9.166666666666666E-2"/>
    <n v="7.6388888888888886E-3"/>
    <x v="0"/>
  </r>
  <r>
    <x v="9"/>
    <x v="17"/>
    <x v="189"/>
    <x v="57"/>
    <x v="78"/>
    <x v="0"/>
    <x v="0"/>
    <n v="0"/>
    <n v="0"/>
    <n v="0"/>
    <n v="0"/>
    <x v="0"/>
  </r>
  <r>
    <x v="9"/>
    <x v="17"/>
    <x v="189"/>
    <x v="69"/>
    <x v="78"/>
    <x v="0"/>
    <x v="0"/>
    <n v="8"/>
    <n v="0.66666666666666663"/>
    <n v="0.73333333333333328"/>
    <n v="6.1111111111111109E-2"/>
    <x v="0"/>
  </r>
  <r>
    <x v="9"/>
    <x v="17"/>
    <x v="190"/>
    <x v="68"/>
    <x v="38"/>
    <x v="0"/>
    <x v="0"/>
    <n v="314"/>
    <n v="26.166666666666668"/>
    <n v="28.783333333333335"/>
    <n v="2.3986111111111112"/>
    <x v="0"/>
  </r>
  <r>
    <x v="9"/>
    <x v="17"/>
    <x v="191"/>
    <x v="68"/>
    <x v="48"/>
    <x v="0"/>
    <x v="0"/>
    <n v="1109"/>
    <n v="92.416666666666671"/>
    <n v="101.65833333333333"/>
    <n v="8.4715277777777782"/>
    <x v="0"/>
  </r>
  <r>
    <x v="9"/>
    <x v="17"/>
    <x v="192"/>
    <x v="68"/>
    <x v="15"/>
    <x v="0"/>
    <x v="0"/>
    <n v="1694"/>
    <n v="141.16666666666666"/>
    <n v="155.28333333333333"/>
    <n v="12.940277777777778"/>
    <x v="0"/>
  </r>
  <r>
    <x v="9"/>
    <x v="17"/>
    <x v="193"/>
    <x v="18"/>
    <x v="9"/>
    <x v="0"/>
    <x v="0"/>
    <n v="133"/>
    <n v="11.083333333333334"/>
    <n v="12.191666666666666"/>
    <n v="1.0159722222222223"/>
    <x v="0"/>
  </r>
  <r>
    <x v="9"/>
    <x v="17"/>
    <x v="193"/>
    <x v="68"/>
    <x v="9"/>
    <x v="0"/>
    <x v="0"/>
    <n v="1849"/>
    <n v="154.08333333333334"/>
    <n v="169.49166666666667"/>
    <n v="14.124305555555557"/>
    <x v="0"/>
  </r>
  <r>
    <x v="9"/>
    <x v="17"/>
    <x v="193"/>
    <x v="62"/>
    <x v="9"/>
    <x v="0"/>
    <x v="0"/>
    <n v="41"/>
    <n v="3.4166666666666665"/>
    <n v="3.7583333333333333"/>
    <n v="0.31319444444444444"/>
    <x v="0"/>
  </r>
  <r>
    <x v="9"/>
    <x v="17"/>
    <x v="194"/>
    <x v="68"/>
    <x v="8"/>
    <x v="0"/>
    <x v="0"/>
    <n v="151"/>
    <n v="12.583333333333334"/>
    <n v="13.841666666666667"/>
    <n v="1.1534722222222222"/>
    <x v="0"/>
  </r>
  <r>
    <x v="9"/>
    <x v="17"/>
    <x v="195"/>
    <x v="68"/>
    <x v="1"/>
    <x v="0"/>
    <x v="0"/>
    <n v="434"/>
    <n v="36.166666666666664"/>
    <n v="39.783333333333331"/>
    <n v="3.3152777777777778"/>
    <x v="0"/>
  </r>
  <r>
    <x v="9"/>
    <x v="17"/>
    <x v="196"/>
    <x v="68"/>
    <x v="1"/>
    <x v="0"/>
    <x v="0"/>
    <n v="1457"/>
    <n v="121.41666666666667"/>
    <n v="133.55833333333334"/>
    <n v="11.129861111111111"/>
    <x v="0"/>
  </r>
  <r>
    <x v="9"/>
    <x v="18"/>
    <x v="197"/>
    <x v="62"/>
    <x v="19"/>
    <x v="0"/>
    <x v="0"/>
    <n v="217"/>
    <n v="18.083333333333332"/>
    <n v="19.891666666666666"/>
    <n v="1.6576388888888889"/>
    <x v="0"/>
  </r>
  <r>
    <x v="9"/>
    <x v="18"/>
    <x v="198"/>
    <x v="18"/>
    <x v="22"/>
    <x v="0"/>
    <x v="0"/>
    <n v="6"/>
    <n v="0.5"/>
    <n v="0.55000000000000004"/>
    <n v="4.5833333333333337E-2"/>
    <x v="0"/>
  </r>
  <r>
    <x v="9"/>
    <x v="18"/>
    <x v="198"/>
    <x v="62"/>
    <x v="22"/>
    <x v="0"/>
    <x v="0"/>
    <n v="588"/>
    <n v="49"/>
    <n v="53.9"/>
    <n v="4.4916666666666663"/>
    <x v="0"/>
  </r>
  <r>
    <x v="9"/>
    <x v="18"/>
    <x v="199"/>
    <x v="62"/>
    <x v="79"/>
    <x v="2"/>
    <x v="1"/>
    <n v="139"/>
    <n v="11.583333333333334"/>
    <n v="12.741666666666667"/>
    <n v="1.0618055555555557"/>
    <x v="0"/>
  </r>
  <r>
    <x v="9"/>
    <x v="18"/>
    <x v="200"/>
    <x v="62"/>
    <x v="6"/>
    <x v="0"/>
    <x v="0"/>
    <n v="454"/>
    <n v="37.833333333333336"/>
    <n v="41.616666666666667"/>
    <n v="3.4680555555555554"/>
    <x v="0"/>
  </r>
  <r>
    <x v="9"/>
    <x v="18"/>
    <x v="201"/>
    <x v="62"/>
    <x v="41"/>
    <x v="2"/>
    <x v="1"/>
    <n v="185"/>
    <n v="15.416666666666666"/>
    <n v="16.958333333333332"/>
    <n v="1.4131944444444444"/>
    <x v="0"/>
  </r>
  <r>
    <x v="9"/>
    <x v="18"/>
    <x v="202"/>
    <x v="62"/>
    <x v="68"/>
    <x v="2"/>
    <x v="1"/>
    <n v="702"/>
    <n v="58.5"/>
    <n v="64.349999999999994"/>
    <n v="5.3624999999999998"/>
    <x v="0"/>
  </r>
  <r>
    <x v="9"/>
    <x v="18"/>
    <x v="203"/>
    <x v="62"/>
    <x v="80"/>
    <x v="0"/>
    <x v="0"/>
    <n v="3172"/>
    <n v="264.33333333333331"/>
    <n v="290.76666666666665"/>
    <n v="24.230555555555554"/>
    <x v="0"/>
  </r>
  <r>
    <x v="9"/>
    <x v="18"/>
    <x v="204"/>
    <x v="62"/>
    <x v="13"/>
    <x v="0"/>
    <x v="0"/>
    <n v="1163"/>
    <n v="96.916666666666671"/>
    <n v="106.60833333333333"/>
    <n v="8.8840277777777779"/>
    <x v="0"/>
  </r>
  <r>
    <x v="9"/>
    <x v="18"/>
    <x v="205"/>
    <x v="62"/>
    <x v="64"/>
    <x v="2"/>
    <x v="1"/>
    <n v="495"/>
    <n v="41.25"/>
    <n v="45.375"/>
    <n v="3.78125"/>
    <x v="0"/>
  </r>
  <r>
    <x v="9"/>
    <x v="18"/>
    <x v="206"/>
    <x v="62"/>
    <x v="9"/>
    <x v="0"/>
    <x v="0"/>
    <n v="586"/>
    <n v="48.833333333333336"/>
    <n v="53.716666666666669"/>
    <n v="4.4763888888888888"/>
    <x v="0"/>
  </r>
  <r>
    <x v="9"/>
    <x v="18"/>
    <x v="207"/>
    <x v="62"/>
    <x v="4"/>
    <x v="0"/>
    <x v="0"/>
    <n v="547"/>
    <n v="45.583333333333336"/>
    <n v="50.141666666666666"/>
    <n v="4.1784722222222221"/>
    <x v="0"/>
  </r>
  <r>
    <x v="9"/>
    <x v="18"/>
    <x v="208"/>
    <x v="70"/>
    <x v="0"/>
    <x v="0"/>
    <x v="0"/>
    <n v="2"/>
    <n v="0.16666666666666666"/>
    <n v="0.18333333333333332"/>
    <n v="1.5277777777777777E-2"/>
    <x v="0"/>
  </r>
  <r>
    <x v="9"/>
    <x v="18"/>
    <x v="208"/>
    <x v="62"/>
    <x v="0"/>
    <x v="0"/>
    <x v="0"/>
    <n v="22072"/>
    <n v="1839.3333333333333"/>
    <n v="2023.2666666666667"/>
    <n v="168.60555555555555"/>
    <x v="0"/>
  </r>
  <r>
    <x v="9"/>
    <x v="18"/>
    <x v="209"/>
    <x v="62"/>
    <x v="6"/>
    <x v="0"/>
    <x v="0"/>
    <n v="192"/>
    <n v="16"/>
    <n v="17.600000000000001"/>
    <n v="1.4666666666666668"/>
    <x v="0"/>
  </r>
  <r>
    <x v="9"/>
    <x v="18"/>
    <x v="210"/>
    <x v="62"/>
    <x v="76"/>
    <x v="0"/>
    <x v="0"/>
    <n v="826"/>
    <n v="68.833333333333329"/>
    <n v="75.716666666666669"/>
    <n v="6.3097222222222227"/>
    <x v="0"/>
  </r>
  <r>
    <x v="9"/>
    <x v="18"/>
    <x v="211"/>
    <x v="62"/>
    <x v="18"/>
    <x v="0"/>
    <x v="0"/>
    <n v="485"/>
    <n v="40.416666666666664"/>
    <n v="44.458333333333329"/>
    <n v="3.7048611111111107"/>
    <x v="0"/>
  </r>
  <r>
    <x v="9"/>
    <x v="18"/>
    <x v="212"/>
    <x v="62"/>
    <x v="48"/>
    <x v="0"/>
    <x v="0"/>
    <n v="1566"/>
    <n v="130.5"/>
    <n v="143.55000000000001"/>
    <n v="11.9625"/>
    <x v="0"/>
  </r>
  <r>
    <x v="9"/>
    <x v="18"/>
    <x v="213"/>
    <x v="62"/>
    <x v="19"/>
    <x v="0"/>
    <x v="0"/>
    <n v="105"/>
    <n v="8.75"/>
    <n v="9.625"/>
    <n v="0.80208333333333337"/>
    <x v="0"/>
  </r>
  <r>
    <x v="9"/>
    <x v="18"/>
    <x v="213"/>
    <x v="37"/>
    <x v="19"/>
    <x v="0"/>
    <x v="0"/>
    <n v="157"/>
    <n v="13.083333333333334"/>
    <n v="14.391666666666667"/>
    <n v="1.1993055555555556"/>
    <x v="0"/>
  </r>
  <r>
    <x v="9"/>
    <x v="18"/>
    <x v="214"/>
    <x v="62"/>
    <x v="64"/>
    <x v="2"/>
    <x v="1"/>
    <n v="735"/>
    <n v="61.25"/>
    <n v="67.375"/>
    <n v="5.614583333333333"/>
    <x v="0"/>
  </r>
  <r>
    <x v="9"/>
    <x v="18"/>
    <x v="215"/>
    <x v="62"/>
    <x v="58"/>
    <x v="0"/>
    <x v="0"/>
    <n v="570"/>
    <n v="47.5"/>
    <n v="52.25"/>
    <n v="4.354166666666667"/>
    <x v="0"/>
  </r>
  <r>
    <x v="9"/>
    <x v="19"/>
    <x v="216"/>
    <x v="64"/>
    <x v="81"/>
    <x v="2"/>
    <x v="1"/>
    <n v="1359"/>
    <n v="113.25"/>
    <n v="124.575"/>
    <n v="10.38125"/>
    <x v="0"/>
  </r>
  <r>
    <x v="9"/>
    <x v="19"/>
    <x v="217"/>
    <x v="64"/>
    <x v="57"/>
    <x v="0"/>
    <x v="0"/>
    <n v="1000"/>
    <n v="83.333333333333329"/>
    <n v="91.666666666666657"/>
    <n v="7.6388888888888884"/>
    <x v="0"/>
  </r>
  <r>
    <x v="9"/>
    <x v="19"/>
    <x v="218"/>
    <x v="64"/>
    <x v="76"/>
    <x v="0"/>
    <x v="0"/>
    <n v="1003"/>
    <n v="83.583333333333329"/>
    <n v="91.941666666666663"/>
    <n v="7.6618055555555555"/>
    <x v="0"/>
  </r>
  <r>
    <x v="9"/>
    <x v="19"/>
    <x v="218"/>
    <x v="19"/>
    <x v="76"/>
    <x v="0"/>
    <x v="0"/>
    <n v="5"/>
    <n v="0.41666666666666669"/>
    <n v="0.45833333333333337"/>
    <n v="3.8194444444444448E-2"/>
    <x v="0"/>
  </r>
  <r>
    <x v="9"/>
    <x v="19"/>
    <x v="219"/>
    <x v="64"/>
    <x v="32"/>
    <x v="2"/>
    <x v="1"/>
    <n v="494"/>
    <n v="41.166666666666664"/>
    <n v="45.283333333333331"/>
    <n v="3.7736111111111108"/>
    <x v="0"/>
  </r>
  <r>
    <x v="9"/>
    <x v="19"/>
    <x v="220"/>
    <x v="68"/>
    <x v="48"/>
    <x v="0"/>
    <x v="0"/>
    <n v="474"/>
    <n v="39.5"/>
    <n v="43.45"/>
    <n v="3.6208333333333336"/>
    <x v="0"/>
  </r>
  <r>
    <x v="9"/>
    <x v="19"/>
    <x v="220"/>
    <x v="64"/>
    <x v="48"/>
    <x v="0"/>
    <x v="0"/>
    <n v="646"/>
    <n v="53.833333333333336"/>
    <n v="59.216666666666669"/>
    <n v="4.9347222222222227"/>
    <x v="0"/>
  </r>
  <r>
    <x v="9"/>
    <x v="19"/>
    <x v="221"/>
    <x v="57"/>
    <x v="2"/>
    <x v="0"/>
    <x v="0"/>
    <n v="0"/>
    <n v="0"/>
    <n v="0"/>
    <n v="0"/>
    <x v="0"/>
  </r>
  <r>
    <x v="9"/>
    <x v="19"/>
    <x v="221"/>
    <x v="64"/>
    <x v="2"/>
    <x v="0"/>
    <x v="0"/>
    <n v="1640"/>
    <n v="136.66666666666666"/>
    <n v="150.33333333333331"/>
    <n v="12.527777777777777"/>
    <x v="0"/>
  </r>
  <r>
    <x v="9"/>
    <x v="19"/>
    <x v="222"/>
    <x v="64"/>
    <x v="72"/>
    <x v="2"/>
    <x v="1"/>
    <n v="321"/>
    <n v="26.75"/>
    <n v="29.425000000000001"/>
    <n v="2.4520833333333334"/>
    <x v="0"/>
  </r>
  <r>
    <x v="9"/>
    <x v="19"/>
    <x v="223"/>
    <x v="64"/>
    <x v="0"/>
    <x v="0"/>
    <x v="0"/>
    <n v="11738"/>
    <n v="978.16666666666663"/>
    <n v="1075.9833333333333"/>
    <n v="89.665277777777774"/>
    <x v="0"/>
  </r>
  <r>
    <x v="9"/>
    <x v="19"/>
    <x v="223"/>
    <x v="7"/>
    <x v="0"/>
    <x v="0"/>
    <x v="0"/>
    <n v="1"/>
    <n v="8.3333333333333329E-2"/>
    <n v="9.166666666666666E-2"/>
    <n v="7.6388888888888886E-3"/>
    <x v="0"/>
  </r>
  <r>
    <x v="9"/>
    <x v="19"/>
    <x v="224"/>
    <x v="64"/>
    <x v="48"/>
    <x v="0"/>
    <x v="0"/>
    <n v="905"/>
    <n v="75.416666666666671"/>
    <n v="82.958333333333343"/>
    <n v="6.9131944444444455"/>
    <x v="0"/>
  </r>
  <r>
    <x v="9"/>
    <x v="19"/>
    <x v="225"/>
    <x v="64"/>
    <x v="76"/>
    <x v="0"/>
    <x v="0"/>
    <n v="1510"/>
    <n v="125.83333333333333"/>
    <n v="138.41666666666666"/>
    <n v="11.534722222222221"/>
    <x v="0"/>
  </r>
  <r>
    <x v="9"/>
    <x v="19"/>
    <x v="226"/>
    <x v="64"/>
    <x v="4"/>
    <x v="0"/>
    <x v="0"/>
    <n v="3269"/>
    <n v="272.41666666666669"/>
    <n v="299.65833333333336"/>
    <n v="24.97152777777778"/>
    <x v="0"/>
  </r>
  <r>
    <x v="9"/>
    <x v="19"/>
    <x v="227"/>
    <x v="57"/>
    <x v="36"/>
    <x v="0"/>
    <x v="0"/>
    <n v="0"/>
    <n v="0"/>
    <n v="0"/>
    <n v="0"/>
    <x v="0"/>
  </r>
  <r>
    <x v="9"/>
    <x v="19"/>
    <x v="227"/>
    <x v="64"/>
    <x v="36"/>
    <x v="0"/>
    <x v="0"/>
    <n v="711"/>
    <n v="59.25"/>
    <n v="65.174999999999997"/>
    <n v="5.4312499999999995"/>
    <x v="0"/>
  </r>
  <r>
    <x v="9"/>
    <x v="19"/>
    <x v="228"/>
    <x v="64"/>
    <x v="79"/>
    <x v="2"/>
    <x v="1"/>
    <n v="392"/>
    <n v="32.666666666666664"/>
    <n v="35.93333333333333"/>
    <n v="2.994444444444444"/>
    <x v="0"/>
  </r>
  <r>
    <x v="9"/>
    <x v="20"/>
    <x v="229"/>
    <x v="37"/>
    <x v="45"/>
    <x v="0"/>
    <x v="0"/>
    <n v="501"/>
    <n v="41.75"/>
    <n v="45.924999999999997"/>
    <n v="3.8270833333333329"/>
    <x v="0"/>
  </r>
  <r>
    <x v="9"/>
    <x v="20"/>
    <x v="230"/>
    <x v="20"/>
    <x v="55"/>
    <x v="0"/>
    <x v="0"/>
    <n v="21"/>
    <n v="1.75"/>
    <n v="1.925"/>
    <n v="0.16041666666666668"/>
    <x v="0"/>
  </r>
  <r>
    <x v="9"/>
    <x v="20"/>
    <x v="230"/>
    <x v="37"/>
    <x v="55"/>
    <x v="0"/>
    <x v="0"/>
    <n v="2239"/>
    <n v="186.58333333333334"/>
    <n v="205.24166666666667"/>
    <n v="17.103472222222223"/>
    <x v="0"/>
  </r>
  <r>
    <x v="9"/>
    <x v="20"/>
    <x v="231"/>
    <x v="37"/>
    <x v="12"/>
    <x v="0"/>
    <x v="0"/>
    <n v="1651"/>
    <n v="137.58333333333334"/>
    <n v="151.34166666666667"/>
    <n v="12.611805555555556"/>
    <x v="0"/>
  </r>
  <r>
    <x v="9"/>
    <x v="20"/>
    <x v="232"/>
    <x v="37"/>
    <x v="49"/>
    <x v="0"/>
    <x v="0"/>
    <n v="535"/>
    <n v="44.583333333333336"/>
    <n v="49.041666666666671"/>
    <n v="4.0868055555555562"/>
    <x v="0"/>
  </r>
  <r>
    <x v="9"/>
    <x v="20"/>
    <x v="233"/>
    <x v="37"/>
    <x v="9"/>
    <x v="0"/>
    <x v="0"/>
    <n v="1404"/>
    <n v="117"/>
    <n v="128.69999999999999"/>
    <n v="10.725"/>
    <x v="0"/>
  </r>
  <r>
    <x v="9"/>
    <x v="20"/>
    <x v="234"/>
    <x v="37"/>
    <x v="42"/>
    <x v="0"/>
    <x v="0"/>
    <n v="579"/>
    <n v="48.25"/>
    <n v="53.075000000000003"/>
    <n v="4.4229166666666666"/>
    <x v="0"/>
  </r>
  <r>
    <x v="9"/>
    <x v="20"/>
    <x v="235"/>
    <x v="37"/>
    <x v="49"/>
    <x v="0"/>
    <x v="0"/>
    <n v="1266"/>
    <n v="105.5"/>
    <n v="116.05"/>
    <n v="9.6708333333333325"/>
    <x v="0"/>
  </r>
  <r>
    <x v="9"/>
    <x v="20"/>
    <x v="236"/>
    <x v="28"/>
    <x v="0"/>
    <x v="0"/>
    <x v="0"/>
    <n v="11"/>
    <n v="0.91666666666666663"/>
    <n v="1.0083333333333333"/>
    <n v="8.4027777777777771E-2"/>
    <x v="0"/>
  </r>
  <r>
    <x v="9"/>
    <x v="20"/>
    <x v="236"/>
    <x v="37"/>
    <x v="0"/>
    <x v="0"/>
    <x v="0"/>
    <n v="10744"/>
    <n v="895.33333333333337"/>
    <n v="984.86666666666667"/>
    <n v="82.072222222222223"/>
    <x v="0"/>
  </r>
  <r>
    <x v="10"/>
    <x v="21"/>
    <x v="237"/>
    <x v="71"/>
    <x v="0"/>
    <x v="0"/>
    <x v="0"/>
    <n v="6776"/>
    <n v="564.66666666666663"/>
    <n v="621.13333333333333"/>
    <n v="51.761111111111113"/>
    <x v="0"/>
  </r>
  <r>
    <x v="10"/>
    <x v="21"/>
    <x v="238"/>
    <x v="71"/>
    <x v="6"/>
    <x v="0"/>
    <x v="0"/>
    <n v="63"/>
    <n v="5.25"/>
    <n v="5.7750000000000004"/>
    <n v="0.48125000000000001"/>
    <x v="0"/>
  </r>
  <r>
    <x v="10"/>
    <x v="21"/>
    <x v="239"/>
    <x v="71"/>
    <x v="74"/>
    <x v="0"/>
    <x v="0"/>
    <n v="1102"/>
    <n v="91.833333333333329"/>
    <n v="101.01666666666667"/>
    <n v="8.4180555555555561"/>
    <x v="0"/>
  </r>
  <r>
    <x v="10"/>
    <x v="21"/>
    <x v="240"/>
    <x v="71"/>
    <x v="57"/>
    <x v="0"/>
    <x v="0"/>
    <n v="2093"/>
    <n v="174.41666666666666"/>
    <n v="191.85833333333332"/>
    <n v="15.988194444444444"/>
    <x v="0"/>
  </r>
  <r>
    <x v="10"/>
    <x v="21"/>
    <x v="241"/>
    <x v="71"/>
    <x v="2"/>
    <x v="0"/>
    <x v="0"/>
    <n v="595"/>
    <n v="49.583333333333336"/>
    <n v="54.541666666666671"/>
    <n v="4.5451388888888893"/>
    <x v="0"/>
  </r>
  <r>
    <x v="10"/>
    <x v="21"/>
    <x v="242"/>
    <x v="71"/>
    <x v="74"/>
    <x v="0"/>
    <x v="0"/>
    <n v="158"/>
    <n v="13.166666666666666"/>
    <n v="14.483333333333333"/>
    <n v="1.2069444444444444"/>
    <x v="0"/>
  </r>
  <r>
    <x v="10"/>
    <x v="21"/>
    <x v="243"/>
    <x v="71"/>
    <x v="76"/>
    <x v="0"/>
    <x v="0"/>
    <n v="1289"/>
    <n v="107.41666666666667"/>
    <n v="118.15833333333333"/>
    <n v="9.8465277777777782"/>
    <x v="0"/>
  </r>
  <r>
    <x v="10"/>
    <x v="21"/>
    <x v="244"/>
    <x v="71"/>
    <x v="13"/>
    <x v="0"/>
    <x v="0"/>
    <n v="1392"/>
    <n v="116"/>
    <n v="127.6"/>
    <n v="10.633333333333333"/>
    <x v="0"/>
  </r>
  <r>
    <x v="10"/>
    <x v="21"/>
    <x v="244"/>
    <x v="39"/>
    <x v="13"/>
    <x v="0"/>
    <x v="0"/>
    <n v="279"/>
    <n v="23.25"/>
    <n v="25.574999999999999"/>
    <n v="2.1312500000000001"/>
    <x v="0"/>
  </r>
  <r>
    <x v="10"/>
    <x v="21"/>
    <x v="245"/>
    <x v="71"/>
    <x v="6"/>
    <x v="0"/>
    <x v="0"/>
    <n v="1494"/>
    <n v="124.5"/>
    <n v="136.94999999999999"/>
    <n v="11.4125"/>
    <x v="0"/>
  </r>
  <r>
    <x v="10"/>
    <x v="21"/>
    <x v="246"/>
    <x v="71"/>
    <x v="48"/>
    <x v="0"/>
    <x v="0"/>
    <n v="459"/>
    <n v="38.25"/>
    <n v="42.075000000000003"/>
    <n v="3.5062500000000001"/>
    <x v="0"/>
  </r>
  <r>
    <x v="10"/>
    <x v="21"/>
    <x v="247"/>
    <x v="71"/>
    <x v="80"/>
    <x v="0"/>
    <x v="0"/>
    <n v="493"/>
    <n v="41.083333333333336"/>
    <n v="45.19166666666667"/>
    <n v="3.7659722222222225"/>
    <x v="0"/>
  </r>
  <r>
    <x v="10"/>
    <x v="21"/>
    <x v="248"/>
    <x v="71"/>
    <x v="12"/>
    <x v="0"/>
    <x v="0"/>
    <n v="2026"/>
    <n v="168.83333333333334"/>
    <n v="185.71666666666667"/>
    <n v="15.47638888888889"/>
    <x v="0"/>
  </r>
  <r>
    <x v="10"/>
    <x v="21"/>
    <x v="248"/>
    <x v="62"/>
    <x v="12"/>
    <x v="0"/>
    <x v="0"/>
    <n v="14"/>
    <n v="1.1666666666666667"/>
    <n v="1.2833333333333334"/>
    <n v="0.10694444444444445"/>
    <x v="0"/>
  </r>
  <r>
    <x v="10"/>
    <x v="22"/>
    <x v="249"/>
    <x v="69"/>
    <x v="2"/>
    <x v="0"/>
    <x v="0"/>
    <n v="359"/>
    <n v="29.916666666666668"/>
    <n v="32.908333333333331"/>
    <n v="2.7423611111111108"/>
    <x v="0"/>
  </r>
  <r>
    <x v="10"/>
    <x v="22"/>
    <x v="250"/>
    <x v="69"/>
    <x v="82"/>
    <x v="0"/>
    <x v="0"/>
    <n v="1458"/>
    <n v="121.5"/>
    <n v="133.65"/>
    <n v="11.137500000000001"/>
    <x v="0"/>
  </r>
  <r>
    <x v="10"/>
    <x v="22"/>
    <x v="251"/>
    <x v="69"/>
    <x v="55"/>
    <x v="0"/>
    <x v="0"/>
    <n v="185"/>
    <n v="15.416666666666666"/>
    <n v="16.958333333333332"/>
    <n v="1.4131944444444444"/>
    <x v="0"/>
  </r>
  <r>
    <x v="10"/>
    <x v="22"/>
    <x v="252"/>
    <x v="69"/>
    <x v="23"/>
    <x v="0"/>
    <x v="0"/>
    <n v="45"/>
    <n v="3.75"/>
    <n v="4.125"/>
    <n v="0.34375"/>
    <x v="0"/>
  </r>
  <r>
    <x v="10"/>
    <x v="22"/>
    <x v="252"/>
    <x v="67"/>
    <x v="23"/>
    <x v="0"/>
    <x v="0"/>
    <n v="147"/>
    <n v="12.25"/>
    <n v="13.475"/>
    <n v="1.1229166666666666"/>
    <x v="0"/>
  </r>
  <r>
    <x v="10"/>
    <x v="22"/>
    <x v="253"/>
    <x v="69"/>
    <x v="49"/>
    <x v="0"/>
    <x v="0"/>
    <n v="335"/>
    <n v="27.916666666666668"/>
    <n v="30.708333333333336"/>
    <n v="2.5590277777777781"/>
    <x v="0"/>
  </r>
  <r>
    <x v="10"/>
    <x v="22"/>
    <x v="254"/>
    <x v="69"/>
    <x v="24"/>
    <x v="2"/>
    <x v="1"/>
    <n v="310"/>
    <n v="25.833333333333332"/>
    <n v="28.416666666666664"/>
    <n v="2.3680555555555554"/>
    <x v="0"/>
  </r>
  <r>
    <x v="10"/>
    <x v="22"/>
    <x v="255"/>
    <x v="69"/>
    <x v="76"/>
    <x v="0"/>
    <x v="0"/>
    <n v="523"/>
    <n v="43.583333333333336"/>
    <n v="47.94166666666667"/>
    <n v="3.995138888888889"/>
    <x v="0"/>
  </r>
  <r>
    <x v="10"/>
    <x v="22"/>
    <x v="256"/>
    <x v="69"/>
    <x v="51"/>
    <x v="0"/>
    <x v="0"/>
    <n v="2006"/>
    <n v="167.16666666666666"/>
    <n v="183.88333333333333"/>
    <n v="15.323611111111111"/>
    <x v="0"/>
  </r>
  <r>
    <x v="10"/>
    <x v="22"/>
    <x v="257"/>
    <x v="69"/>
    <x v="22"/>
    <x v="0"/>
    <x v="0"/>
    <n v="329"/>
    <n v="27.416666666666668"/>
    <n v="30.158333333333335"/>
    <n v="2.5131944444444447"/>
    <x v="0"/>
  </r>
  <r>
    <x v="10"/>
    <x v="22"/>
    <x v="258"/>
    <x v="39"/>
    <x v="55"/>
    <x v="0"/>
    <x v="0"/>
    <n v="0"/>
    <n v="0"/>
    <n v="0"/>
    <n v="0"/>
    <x v="0"/>
  </r>
  <r>
    <x v="10"/>
    <x v="22"/>
    <x v="258"/>
    <x v="69"/>
    <x v="55"/>
    <x v="0"/>
    <x v="0"/>
    <n v="2470"/>
    <n v="205.83333333333334"/>
    <n v="226.41666666666669"/>
    <n v="18.868055555555557"/>
    <x v="0"/>
  </r>
  <r>
    <x v="10"/>
    <x v="22"/>
    <x v="259"/>
    <x v="69"/>
    <x v="74"/>
    <x v="0"/>
    <x v="0"/>
    <n v="1074"/>
    <n v="89.5"/>
    <n v="98.45"/>
    <n v="8.2041666666666675"/>
    <x v="0"/>
  </r>
  <r>
    <x v="10"/>
    <x v="22"/>
    <x v="260"/>
    <x v="57"/>
    <x v="0"/>
    <x v="0"/>
    <x v="0"/>
    <n v="0"/>
    <n v="0"/>
    <n v="0"/>
    <n v="0"/>
    <x v="0"/>
  </r>
  <r>
    <x v="10"/>
    <x v="22"/>
    <x v="260"/>
    <x v="69"/>
    <x v="0"/>
    <x v="0"/>
    <x v="0"/>
    <n v="17232"/>
    <n v="1436"/>
    <n v="1579.6"/>
    <n v="131.63333333333333"/>
    <x v="0"/>
  </r>
  <r>
    <x v="10"/>
    <x v="22"/>
    <x v="260"/>
    <x v="7"/>
    <x v="0"/>
    <x v="0"/>
    <x v="0"/>
    <n v="3"/>
    <n v="0.25"/>
    <n v="0.27500000000000002"/>
    <n v="2.2916666666666669E-2"/>
    <x v="0"/>
  </r>
  <r>
    <x v="10"/>
    <x v="22"/>
    <x v="261"/>
    <x v="39"/>
    <x v="58"/>
    <x v="0"/>
    <x v="0"/>
    <n v="152"/>
    <n v="12.666666666666666"/>
    <n v="13.933333333333334"/>
    <n v="1.1611111111111112"/>
    <x v="0"/>
  </r>
  <r>
    <x v="10"/>
    <x v="22"/>
    <x v="261"/>
    <x v="69"/>
    <x v="58"/>
    <x v="0"/>
    <x v="0"/>
    <n v="1885"/>
    <n v="157.08333333333334"/>
    <n v="172.79166666666669"/>
    <n v="14.399305555555557"/>
    <x v="0"/>
  </r>
  <r>
    <x v="10"/>
    <x v="22"/>
    <x v="262"/>
    <x v="39"/>
    <x v="53"/>
    <x v="2"/>
    <x v="1"/>
    <n v="183"/>
    <n v="15.25"/>
    <n v="16.774999999999999"/>
    <n v="1.3979166666666665"/>
    <x v="0"/>
  </r>
  <r>
    <x v="10"/>
    <x v="22"/>
    <x v="263"/>
    <x v="69"/>
    <x v="34"/>
    <x v="2"/>
    <x v="1"/>
    <n v="421"/>
    <n v="35.083333333333336"/>
    <n v="38.591666666666669"/>
    <n v="3.2159722222222222"/>
    <x v="0"/>
  </r>
  <r>
    <x v="10"/>
    <x v="22"/>
    <x v="264"/>
    <x v="39"/>
    <x v="42"/>
    <x v="0"/>
    <x v="0"/>
    <n v="1558"/>
    <n v="129.83333333333334"/>
    <n v="142.81666666666666"/>
    <n v="11.901388888888889"/>
    <x v="0"/>
  </r>
  <r>
    <x v="10"/>
    <x v="22"/>
    <x v="264"/>
    <x v="69"/>
    <x v="42"/>
    <x v="0"/>
    <x v="0"/>
    <n v="312"/>
    <n v="26"/>
    <n v="28.6"/>
    <n v="2.3833333333333333"/>
    <x v="0"/>
  </r>
  <r>
    <x v="10"/>
    <x v="22"/>
    <x v="265"/>
    <x v="69"/>
    <x v="13"/>
    <x v="0"/>
    <x v="0"/>
    <n v="529"/>
    <n v="44.083333333333336"/>
    <n v="48.491666666666667"/>
    <n v="4.040972222222222"/>
    <x v="0"/>
  </r>
  <r>
    <x v="10"/>
    <x v="22"/>
    <x v="266"/>
    <x v="69"/>
    <x v="36"/>
    <x v="0"/>
    <x v="0"/>
    <n v="801"/>
    <n v="66.75"/>
    <n v="73.424999999999997"/>
    <n v="6.1187499999999995"/>
    <x v="0"/>
  </r>
  <r>
    <x v="10"/>
    <x v="22"/>
    <x v="267"/>
    <x v="69"/>
    <x v="4"/>
    <x v="0"/>
    <x v="0"/>
    <n v="967"/>
    <n v="80.583333333333329"/>
    <n v="88.641666666666666"/>
    <n v="7.3868055555555552"/>
    <x v="0"/>
  </r>
  <r>
    <x v="10"/>
    <x v="23"/>
    <x v="268"/>
    <x v="69"/>
    <x v="65"/>
    <x v="2"/>
    <x v="1"/>
    <n v="720"/>
    <n v="60"/>
    <n v="66"/>
    <n v="5.5"/>
    <x v="0"/>
  </r>
  <r>
    <x v="10"/>
    <x v="23"/>
    <x v="269"/>
    <x v="69"/>
    <x v="72"/>
    <x v="2"/>
    <x v="1"/>
    <n v="462"/>
    <n v="38.5"/>
    <n v="42.35"/>
    <n v="3.5291666666666668"/>
    <x v="0"/>
  </r>
  <r>
    <x v="10"/>
    <x v="23"/>
    <x v="270"/>
    <x v="69"/>
    <x v="60"/>
    <x v="2"/>
    <x v="1"/>
    <n v="461"/>
    <n v="38.416666666666664"/>
    <n v="42.258333333333333"/>
    <n v="3.5215277777777776"/>
    <x v="0"/>
  </r>
  <r>
    <x v="10"/>
    <x v="23"/>
    <x v="271"/>
    <x v="69"/>
    <x v="83"/>
    <x v="2"/>
    <x v="1"/>
    <n v="444"/>
    <n v="37"/>
    <n v="40.700000000000003"/>
    <n v="3.3916666666666671"/>
    <x v="0"/>
  </r>
  <r>
    <x v="10"/>
    <x v="23"/>
    <x v="272"/>
    <x v="68"/>
    <x v="24"/>
    <x v="2"/>
    <x v="1"/>
    <n v="79"/>
    <n v="6.583333333333333"/>
    <n v="7.2416666666666663"/>
    <n v="0.60347222222222219"/>
    <x v="0"/>
  </r>
  <r>
    <x v="10"/>
    <x v="23"/>
    <x v="272"/>
    <x v="39"/>
    <x v="24"/>
    <x v="2"/>
    <x v="1"/>
    <n v="99"/>
    <n v="8.25"/>
    <n v="9.0749999999999993"/>
    <n v="0.75624999999999998"/>
    <x v="0"/>
  </r>
  <r>
    <x v="10"/>
    <x v="23"/>
    <x v="272"/>
    <x v="69"/>
    <x v="24"/>
    <x v="2"/>
    <x v="1"/>
    <n v="1464"/>
    <n v="122"/>
    <n v="134.19999999999999"/>
    <n v="11.183333333333332"/>
    <x v="0"/>
  </r>
  <r>
    <x v="10"/>
    <x v="24"/>
    <x v="273"/>
    <x v="39"/>
    <x v="58"/>
    <x v="0"/>
    <x v="0"/>
    <n v="683"/>
    <n v="56.916666666666664"/>
    <n v="62.608333333333334"/>
    <n v="5.2173611111111109"/>
    <x v="0"/>
  </r>
  <r>
    <x v="10"/>
    <x v="24"/>
    <x v="274"/>
    <x v="39"/>
    <x v="72"/>
    <x v="2"/>
    <x v="1"/>
    <n v="157"/>
    <n v="13.083333333333334"/>
    <n v="14.391666666666667"/>
    <n v="1.1993055555555556"/>
    <x v="0"/>
  </r>
  <r>
    <x v="10"/>
    <x v="24"/>
    <x v="274"/>
    <x v="69"/>
    <x v="72"/>
    <x v="2"/>
    <x v="1"/>
    <n v="156"/>
    <n v="13"/>
    <n v="14.3"/>
    <n v="1.1916666666666667"/>
    <x v="0"/>
  </r>
  <r>
    <x v="10"/>
    <x v="24"/>
    <x v="275"/>
    <x v="39"/>
    <x v="53"/>
    <x v="2"/>
    <x v="1"/>
    <n v="181"/>
    <n v="15.083333333333334"/>
    <n v="16.591666666666669"/>
    <n v="1.382638888888889"/>
    <x v="0"/>
  </r>
  <r>
    <x v="10"/>
    <x v="24"/>
    <x v="276"/>
    <x v="39"/>
    <x v="0"/>
    <x v="0"/>
    <x v="0"/>
    <n v="6482"/>
    <n v="540.16666666666663"/>
    <n v="594.18333333333328"/>
    <n v="49.515277777777776"/>
    <x v="0"/>
  </r>
  <r>
    <x v="10"/>
    <x v="24"/>
    <x v="277"/>
    <x v="39"/>
    <x v="42"/>
    <x v="0"/>
    <x v="0"/>
    <n v="1754"/>
    <n v="146.16666666666666"/>
    <n v="160.78333333333333"/>
    <n v="13.39861111111111"/>
    <x v="0"/>
  </r>
  <r>
    <x v="10"/>
    <x v="24"/>
    <x v="277"/>
    <x v="69"/>
    <x v="42"/>
    <x v="0"/>
    <x v="0"/>
    <n v="391"/>
    <n v="32.583333333333336"/>
    <n v="35.841666666666669"/>
    <n v="2.9868055555555557"/>
    <x v="0"/>
  </r>
  <r>
    <x v="10"/>
    <x v="25"/>
    <x v="278"/>
    <x v="69"/>
    <x v="84"/>
    <x v="1"/>
    <x v="1"/>
    <n v="461"/>
    <n v="38.416666666666664"/>
    <n v="42.258333333333333"/>
    <n v="3.5215277777777776"/>
    <x v="0"/>
  </r>
  <r>
    <x v="10"/>
    <x v="25"/>
    <x v="279"/>
    <x v="69"/>
    <x v="85"/>
    <x v="1"/>
    <x v="1"/>
    <n v="1785"/>
    <n v="148.75"/>
    <n v="163.625"/>
    <n v="13.635416666666666"/>
    <x v="0"/>
  </r>
  <r>
    <x v="10"/>
    <x v="25"/>
    <x v="280"/>
    <x v="69"/>
    <x v="86"/>
    <x v="3"/>
    <x v="1"/>
    <n v="8"/>
    <n v="0.66666666666666663"/>
    <n v="0.73333333333333328"/>
    <n v="6.1111111111111109E-2"/>
    <x v="0"/>
  </r>
  <r>
    <x v="10"/>
    <x v="25"/>
    <x v="281"/>
    <x v="69"/>
    <x v="87"/>
    <x v="1"/>
    <x v="1"/>
    <n v="2620"/>
    <n v="218.33333333333334"/>
    <n v="240.16666666666669"/>
    <n v="20.013888888888889"/>
    <x v="0"/>
  </r>
  <r>
    <x v="11"/>
    <x v="26"/>
    <x v="282"/>
    <x v="72"/>
    <x v="55"/>
    <x v="0"/>
    <x v="0"/>
    <n v="55"/>
    <n v="4.583333333333333"/>
    <n v="5.0416666666666661"/>
    <n v="0.42013888888888884"/>
    <x v="0"/>
  </r>
  <r>
    <x v="11"/>
    <x v="26"/>
    <x v="283"/>
    <x v="72"/>
    <x v="0"/>
    <x v="0"/>
    <x v="0"/>
    <n v="6610"/>
    <n v="550.83333333333337"/>
    <n v="605.91666666666674"/>
    <n v="50.493055555555564"/>
    <x v="0"/>
  </r>
  <r>
    <x v="11"/>
    <x v="26"/>
    <x v="283"/>
    <x v="73"/>
    <x v="0"/>
    <x v="0"/>
    <x v="0"/>
    <n v="61"/>
    <n v="5.083333333333333"/>
    <n v="5.5916666666666668"/>
    <n v="0.46597222222222223"/>
    <x v="0"/>
  </r>
  <r>
    <x v="11"/>
    <x v="26"/>
    <x v="284"/>
    <x v="72"/>
    <x v="27"/>
    <x v="0"/>
    <x v="0"/>
    <n v="355"/>
    <n v="29.583333333333332"/>
    <n v="32.541666666666664"/>
    <n v="2.7118055555555554"/>
    <x v="0"/>
  </r>
  <r>
    <x v="11"/>
    <x v="26"/>
    <x v="285"/>
    <x v="72"/>
    <x v="12"/>
    <x v="0"/>
    <x v="0"/>
    <n v="155"/>
    <n v="12.916666666666666"/>
    <n v="14.208333333333332"/>
    <n v="1.1840277777777777"/>
    <x v="0"/>
  </r>
  <r>
    <x v="11"/>
    <x v="26"/>
    <x v="286"/>
    <x v="72"/>
    <x v="2"/>
    <x v="0"/>
    <x v="0"/>
    <n v="54"/>
    <n v="4.5"/>
    <n v="4.95"/>
    <n v="0.41250000000000003"/>
    <x v="0"/>
  </r>
  <r>
    <x v="11"/>
    <x v="26"/>
    <x v="287"/>
    <x v="72"/>
    <x v="18"/>
    <x v="0"/>
    <x v="0"/>
    <n v="394"/>
    <n v="32.833333333333336"/>
    <n v="36.116666666666667"/>
    <n v="3.0097222222222224"/>
    <x v="0"/>
  </r>
  <r>
    <x v="11"/>
    <x v="26"/>
    <x v="287"/>
    <x v="63"/>
    <x v="18"/>
    <x v="0"/>
    <x v="0"/>
    <n v="139"/>
    <n v="11.583333333333334"/>
    <n v="12.741666666666667"/>
    <n v="1.0618055555555557"/>
    <x v="0"/>
  </r>
  <r>
    <x v="11"/>
    <x v="26"/>
    <x v="288"/>
    <x v="72"/>
    <x v="35"/>
    <x v="2"/>
    <x v="1"/>
    <n v="149"/>
    <n v="12.416666666666666"/>
    <n v="13.658333333333333"/>
    <n v="1.1381944444444445"/>
    <x v="0"/>
  </r>
  <r>
    <x v="11"/>
    <x v="26"/>
    <x v="289"/>
    <x v="72"/>
    <x v="1"/>
    <x v="0"/>
    <x v="0"/>
    <n v="523"/>
    <n v="43.583333333333336"/>
    <n v="47.94166666666667"/>
    <n v="3.995138888888889"/>
    <x v="0"/>
  </r>
  <r>
    <x v="11"/>
    <x v="26"/>
    <x v="290"/>
    <x v="72"/>
    <x v="2"/>
    <x v="0"/>
    <x v="0"/>
    <n v="141"/>
    <n v="11.75"/>
    <n v="12.925000000000001"/>
    <n v="1.0770833333333334"/>
    <x v="0"/>
  </r>
  <r>
    <x v="11"/>
    <x v="26"/>
    <x v="291"/>
    <x v="72"/>
    <x v="76"/>
    <x v="0"/>
    <x v="0"/>
    <n v="278"/>
    <n v="23.166666666666668"/>
    <n v="25.483333333333334"/>
    <n v="2.1236111111111113"/>
    <x v="0"/>
  </r>
  <r>
    <x v="11"/>
    <x v="26"/>
    <x v="292"/>
    <x v="72"/>
    <x v="49"/>
    <x v="0"/>
    <x v="0"/>
    <n v="1229"/>
    <n v="102.41666666666667"/>
    <n v="112.65833333333333"/>
    <n v="9.3881944444444443"/>
    <x v="0"/>
  </r>
  <r>
    <x v="11"/>
    <x v="26"/>
    <x v="292"/>
    <x v="74"/>
    <x v="49"/>
    <x v="0"/>
    <x v="0"/>
    <n v="157"/>
    <n v="13.083333333333334"/>
    <n v="14.391666666666667"/>
    <n v="1.1993055555555556"/>
    <x v="0"/>
  </r>
  <r>
    <x v="11"/>
    <x v="26"/>
    <x v="293"/>
    <x v="72"/>
    <x v="66"/>
    <x v="0"/>
    <x v="0"/>
    <n v="861"/>
    <n v="71.75"/>
    <n v="78.924999999999997"/>
    <n v="6.5770833333333334"/>
    <x v="0"/>
  </r>
  <r>
    <x v="11"/>
    <x v="26"/>
    <x v="294"/>
    <x v="72"/>
    <x v="48"/>
    <x v="0"/>
    <x v="0"/>
    <n v="118"/>
    <n v="9.8333333333333339"/>
    <n v="10.816666666666666"/>
    <n v="0.90138888888888891"/>
    <x v="0"/>
  </r>
  <r>
    <x v="11"/>
    <x v="26"/>
    <x v="295"/>
    <x v="72"/>
    <x v="77"/>
    <x v="0"/>
    <x v="0"/>
    <n v="762"/>
    <n v="63.5"/>
    <n v="69.849999999999994"/>
    <n v="5.8208333333333329"/>
    <x v="0"/>
  </r>
  <r>
    <x v="11"/>
    <x v="26"/>
    <x v="296"/>
    <x v="43"/>
    <x v="6"/>
    <x v="0"/>
    <x v="0"/>
    <n v="158"/>
    <n v="13.166666666666666"/>
    <n v="14.483333333333333"/>
    <n v="1.2069444444444444"/>
    <x v="0"/>
  </r>
  <r>
    <x v="11"/>
    <x v="26"/>
    <x v="296"/>
    <x v="72"/>
    <x v="6"/>
    <x v="0"/>
    <x v="0"/>
    <n v="91"/>
    <n v="7.583333333333333"/>
    <n v="8.3416666666666668"/>
    <n v="0.69513888888888886"/>
    <x v="0"/>
  </r>
  <r>
    <x v="11"/>
    <x v="26"/>
    <x v="297"/>
    <x v="72"/>
    <x v="62"/>
    <x v="2"/>
    <x v="1"/>
    <n v="478"/>
    <n v="39.833333333333336"/>
    <n v="43.81666666666667"/>
    <n v="3.651388888888889"/>
    <x v="0"/>
  </r>
  <r>
    <x v="11"/>
    <x v="26"/>
    <x v="297"/>
    <x v="74"/>
    <x v="62"/>
    <x v="2"/>
    <x v="1"/>
    <n v="157"/>
    <n v="13.083333333333334"/>
    <n v="14.391666666666667"/>
    <n v="1.1993055555555556"/>
    <x v="0"/>
  </r>
  <r>
    <x v="11"/>
    <x v="26"/>
    <x v="297"/>
    <x v="75"/>
    <x v="62"/>
    <x v="2"/>
    <x v="1"/>
    <n v="123"/>
    <n v="10.25"/>
    <n v="11.275"/>
    <n v="0.93958333333333333"/>
    <x v="0"/>
  </r>
  <r>
    <x v="11"/>
    <x v="26"/>
    <x v="298"/>
    <x v="72"/>
    <x v="2"/>
    <x v="0"/>
    <x v="0"/>
    <n v="993"/>
    <n v="82.75"/>
    <n v="91.025000000000006"/>
    <n v="7.5854166666666671"/>
    <x v="0"/>
  </r>
  <r>
    <x v="11"/>
    <x v="26"/>
    <x v="298"/>
    <x v="74"/>
    <x v="2"/>
    <x v="0"/>
    <x v="0"/>
    <n v="104"/>
    <n v="8.6666666666666661"/>
    <n v="9.5333333333333332"/>
    <n v="0.7944444444444444"/>
    <x v="0"/>
  </r>
  <r>
    <x v="11"/>
    <x v="26"/>
    <x v="299"/>
    <x v="72"/>
    <x v="74"/>
    <x v="0"/>
    <x v="0"/>
    <n v="883"/>
    <n v="73.583333333333329"/>
    <n v="80.941666666666663"/>
    <n v="6.7451388888888886"/>
    <x v="0"/>
  </r>
  <r>
    <x v="11"/>
    <x v="26"/>
    <x v="300"/>
    <x v="72"/>
    <x v="23"/>
    <x v="0"/>
    <x v="0"/>
    <n v="85"/>
    <n v="7.083333333333333"/>
    <n v="7.7916666666666661"/>
    <n v="0.64930555555555547"/>
    <x v="0"/>
  </r>
  <r>
    <x v="11"/>
    <x v="27"/>
    <x v="301"/>
    <x v="73"/>
    <x v="88"/>
    <x v="2"/>
    <x v="1"/>
    <n v="494"/>
    <n v="41.166666666666664"/>
    <n v="45.283333333333331"/>
    <n v="3.7736111111111108"/>
    <x v="0"/>
  </r>
  <r>
    <x v="11"/>
    <x v="27"/>
    <x v="302"/>
    <x v="73"/>
    <x v="60"/>
    <x v="2"/>
    <x v="1"/>
    <n v="565"/>
    <n v="47.083333333333336"/>
    <n v="51.791666666666671"/>
    <n v="4.3159722222222223"/>
    <x v="0"/>
  </r>
  <r>
    <x v="11"/>
    <x v="27"/>
    <x v="303"/>
    <x v="73"/>
    <x v="89"/>
    <x v="2"/>
    <x v="1"/>
    <n v="446"/>
    <n v="37.166666666666664"/>
    <n v="40.883333333333333"/>
    <n v="3.4069444444444446"/>
    <x v="0"/>
  </r>
  <r>
    <x v="11"/>
    <x v="27"/>
    <x v="304"/>
    <x v="73"/>
    <x v="90"/>
    <x v="2"/>
    <x v="1"/>
    <n v="2450"/>
    <n v="204.16666666666666"/>
    <n v="224.58333333333331"/>
    <n v="18.715277777777775"/>
    <x v="0"/>
  </r>
  <r>
    <x v="11"/>
    <x v="27"/>
    <x v="304"/>
    <x v="70"/>
    <x v="90"/>
    <x v="2"/>
    <x v="1"/>
    <n v="31"/>
    <n v="2.5833333333333335"/>
    <n v="2.8416666666666668"/>
    <n v="0.23680555555555557"/>
    <x v="0"/>
  </r>
  <r>
    <x v="11"/>
    <x v="27"/>
    <x v="304"/>
    <x v="75"/>
    <x v="90"/>
    <x v="2"/>
    <x v="1"/>
    <n v="7"/>
    <n v="0.58333333333333337"/>
    <n v="0.64166666666666672"/>
    <n v="5.3472222222222227E-2"/>
    <x v="0"/>
  </r>
  <r>
    <x v="11"/>
    <x v="27"/>
    <x v="305"/>
    <x v="73"/>
    <x v="70"/>
    <x v="2"/>
    <x v="1"/>
    <n v="55"/>
    <n v="4.583333333333333"/>
    <n v="5.0416666666666661"/>
    <n v="0.42013888888888884"/>
    <x v="0"/>
  </r>
  <r>
    <x v="11"/>
    <x v="27"/>
    <x v="306"/>
    <x v="73"/>
    <x v="72"/>
    <x v="2"/>
    <x v="1"/>
    <n v="449"/>
    <n v="37.416666666666664"/>
    <n v="41.158333333333331"/>
    <n v="3.4298611111111108"/>
    <x v="0"/>
  </r>
  <r>
    <x v="11"/>
    <x v="28"/>
    <x v="307"/>
    <x v="73"/>
    <x v="39"/>
    <x v="2"/>
    <x v="1"/>
    <n v="403"/>
    <n v="33.583333333333336"/>
    <n v="36.94166666666667"/>
    <n v="3.0784722222222225"/>
    <x v="0"/>
  </r>
  <r>
    <x v="11"/>
    <x v="28"/>
    <x v="308"/>
    <x v="73"/>
    <x v="69"/>
    <x v="2"/>
    <x v="1"/>
    <n v="188"/>
    <n v="15.666666666666666"/>
    <n v="17.233333333333334"/>
    <n v="1.4361111111111111"/>
    <x v="0"/>
  </r>
  <r>
    <x v="11"/>
    <x v="28"/>
    <x v="309"/>
    <x v="73"/>
    <x v="67"/>
    <x v="2"/>
    <x v="1"/>
    <n v="157"/>
    <n v="13.083333333333334"/>
    <n v="14.391666666666667"/>
    <n v="1.1993055555555556"/>
    <x v="0"/>
  </r>
  <r>
    <x v="11"/>
    <x v="28"/>
    <x v="310"/>
    <x v="73"/>
    <x v="18"/>
    <x v="0"/>
    <x v="0"/>
    <n v="46"/>
    <n v="3.8333333333333335"/>
    <n v="4.2166666666666668"/>
    <n v="0.35138888888888892"/>
    <x v="0"/>
  </r>
  <r>
    <x v="11"/>
    <x v="28"/>
    <x v="311"/>
    <x v="73"/>
    <x v="4"/>
    <x v="0"/>
    <x v="0"/>
    <n v="5572"/>
    <n v="464.33333333333331"/>
    <n v="510.76666666666665"/>
    <n v="42.56388888888889"/>
    <x v="0"/>
  </r>
  <r>
    <x v="11"/>
    <x v="28"/>
    <x v="311"/>
    <x v="74"/>
    <x v="4"/>
    <x v="0"/>
    <x v="0"/>
    <n v="14"/>
    <n v="1.1666666666666667"/>
    <n v="1.2833333333333334"/>
    <n v="0.10694444444444445"/>
    <x v="0"/>
  </r>
  <r>
    <x v="11"/>
    <x v="28"/>
    <x v="311"/>
    <x v="75"/>
    <x v="4"/>
    <x v="0"/>
    <x v="0"/>
    <n v="17"/>
    <n v="1.4166666666666667"/>
    <n v="1.5583333333333333"/>
    <n v="0.12986111111111112"/>
    <x v="0"/>
  </r>
  <r>
    <x v="11"/>
    <x v="28"/>
    <x v="312"/>
    <x v="73"/>
    <x v="91"/>
    <x v="2"/>
    <x v="1"/>
    <n v="755"/>
    <n v="62.916666666666664"/>
    <n v="69.208333333333329"/>
    <n v="5.7673611111111107"/>
    <x v="0"/>
  </r>
  <r>
    <x v="11"/>
    <x v="28"/>
    <x v="313"/>
    <x v="73"/>
    <x v="70"/>
    <x v="2"/>
    <x v="1"/>
    <n v="505"/>
    <n v="42.083333333333336"/>
    <n v="46.291666666666671"/>
    <n v="3.8576388888888893"/>
    <x v="0"/>
  </r>
  <r>
    <x v="11"/>
    <x v="28"/>
    <x v="314"/>
    <x v="73"/>
    <x v="92"/>
    <x v="2"/>
    <x v="1"/>
    <n v="1115"/>
    <n v="92.916666666666671"/>
    <n v="102.20833333333334"/>
    <n v="8.5173611111111125"/>
    <x v="0"/>
  </r>
  <r>
    <x v="11"/>
    <x v="28"/>
    <x v="314"/>
    <x v="75"/>
    <x v="92"/>
    <x v="2"/>
    <x v="1"/>
    <n v="43"/>
    <n v="3.5833333333333335"/>
    <n v="3.9416666666666669"/>
    <n v="0.32847222222222222"/>
    <x v="0"/>
  </r>
  <r>
    <x v="11"/>
    <x v="28"/>
    <x v="315"/>
    <x v="73"/>
    <x v="24"/>
    <x v="2"/>
    <x v="1"/>
    <n v="980"/>
    <n v="81.666666666666671"/>
    <n v="89.833333333333343"/>
    <n v="7.4861111111111116"/>
    <x v="0"/>
  </r>
  <r>
    <x v="11"/>
    <x v="28"/>
    <x v="316"/>
    <x v="73"/>
    <x v="8"/>
    <x v="0"/>
    <x v="0"/>
    <n v="274"/>
    <n v="22.833333333333332"/>
    <n v="25.116666666666667"/>
    <n v="2.0930555555555554"/>
    <x v="0"/>
  </r>
  <r>
    <x v="11"/>
    <x v="28"/>
    <x v="317"/>
    <x v="73"/>
    <x v="34"/>
    <x v="2"/>
    <x v="1"/>
    <n v="751"/>
    <n v="62.583333333333336"/>
    <n v="68.841666666666669"/>
    <n v="5.7368055555555557"/>
    <x v="0"/>
  </r>
  <r>
    <x v="11"/>
    <x v="28"/>
    <x v="317"/>
    <x v="75"/>
    <x v="34"/>
    <x v="2"/>
    <x v="1"/>
    <n v="22"/>
    <n v="1.8333333333333333"/>
    <n v="2.0166666666666666"/>
    <n v="0.16805555555555554"/>
    <x v="0"/>
  </r>
  <r>
    <x v="11"/>
    <x v="28"/>
    <x v="318"/>
    <x v="73"/>
    <x v="31"/>
    <x v="2"/>
    <x v="1"/>
    <n v="183"/>
    <n v="15.25"/>
    <n v="16.774999999999999"/>
    <n v="1.3979166666666665"/>
    <x v="0"/>
  </r>
  <r>
    <x v="11"/>
    <x v="28"/>
    <x v="319"/>
    <x v="73"/>
    <x v="79"/>
    <x v="2"/>
    <x v="1"/>
    <n v="315"/>
    <n v="26.25"/>
    <n v="28.875"/>
    <n v="2.40625"/>
    <x v="0"/>
  </r>
  <r>
    <x v="11"/>
    <x v="28"/>
    <x v="320"/>
    <x v="70"/>
    <x v="24"/>
    <x v="2"/>
    <x v="1"/>
    <n v="14"/>
    <n v="1.1666666666666667"/>
    <n v="1.2833333333333334"/>
    <n v="0.10694444444444445"/>
    <x v="0"/>
  </r>
  <r>
    <x v="11"/>
    <x v="28"/>
    <x v="321"/>
    <x v="73"/>
    <x v="22"/>
    <x v="0"/>
    <x v="0"/>
    <n v="862"/>
    <n v="71.833333333333329"/>
    <n v="79.016666666666666"/>
    <n v="6.5847222222222221"/>
    <x v="0"/>
  </r>
  <r>
    <x v="11"/>
    <x v="28"/>
    <x v="322"/>
    <x v="73"/>
    <x v="36"/>
    <x v="0"/>
    <x v="0"/>
    <n v="637"/>
    <n v="53.083333333333336"/>
    <n v="58.391666666666666"/>
    <n v="4.8659722222222221"/>
    <x v="0"/>
  </r>
  <r>
    <x v="11"/>
    <x v="29"/>
    <x v="323"/>
    <x v="73"/>
    <x v="76"/>
    <x v="0"/>
    <x v="0"/>
    <n v="864"/>
    <n v="72"/>
    <n v="79.2"/>
    <n v="6.6000000000000005"/>
    <x v="0"/>
  </r>
  <r>
    <x v="11"/>
    <x v="29"/>
    <x v="324"/>
    <x v="26"/>
    <x v="0"/>
    <x v="0"/>
    <x v="0"/>
    <n v="9"/>
    <n v="0.75"/>
    <n v="0.82499999999999996"/>
    <n v="6.8749999999999992E-2"/>
    <x v="0"/>
  </r>
  <r>
    <x v="11"/>
    <x v="29"/>
    <x v="324"/>
    <x v="72"/>
    <x v="0"/>
    <x v="0"/>
    <x v="0"/>
    <n v="70"/>
    <n v="5.833333333333333"/>
    <n v="6.4166666666666661"/>
    <n v="0.53472222222222221"/>
    <x v="0"/>
  </r>
  <r>
    <x v="11"/>
    <x v="29"/>
    <x v="324"/>
    <x v="73"/>
    <x v="0"/>
    <x v="0"/>
    <x v="0"/>
    <n v="11855"/>
    <n v="987.91666666666663"/>
    <n v="1086.7083333333333"/>
    <n v="90.559027777777771"/>
    <x v="0"/>
  </r>
  <r>
    <x v="11"/>
    <x v="29"/>
    <x v="324"/>
    <x v="75"/>
    <x v="0"/>
    <x v="0"/>
    <x v="0"/>
    <n v="62"/>
    <n v="5.166666666666667"/>
    <n v="5.6833333333333336"/>
    <n v="0.47361111111111115"/>
    <x v="0"/>
  </r>
  <r>
    <x v="11"/>
    <x v="29"/>
    <x v="325"/>
    <x v="73"/>
    <x v="2"/>
    <x v="0"/>
    <x v="0"/>
    <n v="305"/>
    <n v="25.416666666666668"/>
    <n v="27.958333333333336"/>
    <n v="2.3298611111111112"/>
    <x v="0"/>
  </r>
  <r>
    <x v="11"/>
    <x v="29"/>
    <x v="326"/>
    <x v="73"/>
    <x v="71"/>
    <x v="0"/>
    <x v="0"/>
    <n v="327"/>
    <n v="27.25"/>
    <n v="29.975000000000001"/>
    <n v="2.4979166666666668"/>
    <x v="0"/>
  </r>
  <r>
    <x v="11"/>
    <x v="29"/>
    <x v="326"/>
    <x v="75"/>
    <x v="71"/>
    <x v="0"/>
    <x v="0"/>
    <n v="45"/>
    <n v="3.75"/>
    <n v="4.125"/>
    <n v="0.34375"/>
    <x v="0"/>
  </r>
  <r>
    <x v="11"/>
    <x v="29"/>
    <x v="327"/>
    <x v="73"/>
    <x v="11"/>
    <x v="0"/>
    <x v="0"/>
    <n v="182"/>
    <n v="15.166666666666666"/>
    <n v="16.683333333333334"/>
    <n v="1.3902777777777777"/>
    <x v="0"/>
  </r>
  <r>
    <x v="11"/>
    <x v="29"/>
    <x v="328"/>
    <x v="75"/>
    <x v="16"/>
    <x v="0"/>
    <x v="0"/>
    <n v="139"/>
    <n v="11.583333333333334"/>
    <n v="12.741666666666667"/>
    <n v="1.0618055555555557"/>
    <x v="0"/>
  </r>
  <r>
    <x v="11"/>
    <x v="29"/>
    <x v="329"/>
    <x v="73"/>
    <x v="36"/>
    <x v="0"/>
    <x v="0"/>
    <n v="518"/>
    <n v="43.166666666666664"/>
    <n v="47.483333333333334"/>
    <n v="3.9569444444444444"/>
    <x v="0"/>
  </r>
  <r>
    <x v="11"/>
    <x v="29"/>
    <x v="330"/>
    <x v="73"/>
    <x v="36"/>
    <x v="0"/>
    <x v="0"/>
    <n v="1674"/>
    <n v="139.5"/>
    <n v="153.44999999999999"/>
    <n v="12.7875"/>
    <x v="0"/>
  </r>
  <r>
    <x v="11"/>
    <x v="29"/>
    <x v="331"/>
    <x v="73"/>
    <x v="58"/>
    <x v="0"/>
    <x v="0"/>
    <n v="257"/>
    <n v="21.416666666666668"/>
    <n v="23.558333333333334"/>
    <n v="1.9631944444444445"/>
    <x v="0"/>
  </r>
  <r>
    <x v="11"/>
    <x v="29"/>
    <x v="332"/>
    <x v="73"/>
    <x v="32"/>
    <x v="2"/>
    <x v="1"/>
    <n v="448"/>
    <n v="37.333333333333336"/>
    <n v="41.06666666666667"/>
    <n v="3.4222222222222225"/>
    <x v="0"/>
  </r>
  <r>
    <x v="11"/>
    <x v="29"/>
    <x v="333"/>
    <x v="73"/>
    <x v="45"/>
    <x v="0"/>
    <x v="0"/>
    <n v="217"/>
    <n v="18.083333333333332"/>
    <n v="19.891666666666666"/>
    <n v="1.6576388888888889"/>
    <x v="0"/>
  </r>
  <r>
    <x v="11"/>
    <x v="29"/>
    <x v="334"/>
    <x v="73"/>
    <x v="36"/>
    <x v="0"/>
    <x v="0"/>
    <n v="184"/>
    <n v="15.333333333333334"/>
    <n v="16.866666666666667"/>
    <n v="1.4055555555555557"/>
    <x v="0"/>
  </r>
  <r>
    <x v="11"/>
    <x v="29"/>
    <x v="334"/>
    <x v="75"/>
    <x v="36"/>
    <x v="0"/>
    <x v="0"/>
    <n v="116"/>
    <n v="9.6666666666666661"/>
    <n v="10.633333333333333"/>
    <n v="0.88611111111111107"/>
    <x v="0"/>
  </r>
  <r>
    <x v="11"/>
    <x v="29"/>
    <x v="335"/>
    <x v="73"/>
    <x v="22"/>
    <x v="0"/>
    <x v="0"/>
    <n v="468"/>
    <n v="39"/>
    <n v="42.9"/>
    <n v="3.5749999999999997"/>
    <x v="0"/>
  </r>
  <r>
    <x v="11"/>
    <x v="30"/>
    <x v="336"/>
    <x v="74"/>
    <x v="12"/>
    <x v="0"/>
    <x v="0"/>
    <n v="3685"/>
    <n v="307.08333333333331"/>
    <n v="337.79166666666663"/>
    <n v="28.149305555555554"/>
    <x v="0"/>
  </r>
  <r>
    <x v="11"/>
    <x v="30"/>
    <x v="337"/>
    <x v="74"/>
    <x v="2"/>
    <x v="0"/>
    <x v="0"/>
    <n v="1046"/>
    <n v="87.166666666666671"/>
    <n v="95.88333333333334"/>
    <n v="7.990277777777778"/>
    <x v="0"/>
  </r>
  <r>
    <x v="11"/>
    <x v="30"/>
    <x v="338"/>
    <x v="74"/>
    <x v="12"/>
    <x v="0"/>
    <x v="0"/>
    <n v="1660"/>
    <n v="138.33333333333334"/>
    <n v="152.16666666666669"/>
    <n v="12.680555555555557"/>
    <x v="0"/>
  </r>
  <r>
    <x v="11"/>
    <x v="30"/>
    <x v="339"/>
    <x v="74"/>
    <x v="3"/>
    <x v="0"/>
    <x v="0"/>
    <n v="1553"/>
    <n v="129.41666666666666"/>
    <n v="142.35833333333332"/>
    <n v="11.863194444444444"/>
    <x v="0"/>
  </r>
  <r>
    <x v="11"/>
    <x v="30"/>
    <x v="340"/>
    <x v="74"/>
    <x v="6"/>
    <x v="0"/>
    <x v="0"/>
    <n v="1283"/>
    <n v="106.91666666666667"/>
    <n v="117.60833333333333"/>
    <n v="9.8006944444444439"/>
    <x v="0"/>
  </r>
  <r>
    <x v="11"/>
    <x v="30"/>
    <x v="341"/>
    <x v="74"/>
    <x v="92"/>
    <x v="2"/>
    <x v="1"/>
    <n v="1544"/>
    <n v="128.66666666666666"/>
    <n v="141.53333333333333"/>
    <n v="11.794444444444444"/>
    <x v="0"/>
  </r>
  <r>
    <x v="11"/>
    <x v="30"/>
    <x v="342"/>
    <x v="74"/>
    <x v="11"/>
    <x v="0"/>
    <x v="0"/>
    <n v="1268"/>
    <n v="105.66666666666667"/>
    <n v="116.23333333333333"/>
    <n v="9.6861111111111118"/>
    <x v="0"/>
  </r>
  <r>
    <x v="11"/>
    <x v="30"/>
    <x v="343"/>
    <x v="74"/>
    <x v="27"/>
    <x v="0"/>
    <x v="0"/>
    <n v="6326"/>
    <n v="527.16666666666663"/>
    <n v="579.88333333333333"/>
    <n v="48.323611111111113"/>
    <x v="0"/>
  </r>
  <r>
    <x v="11"/>
    <x v="30"/>
    <x v="344"/>
    <x v="74"/>
    <x v="2"/>
    <x v="0"/>
    <x v="0"/>
    <n v="785"/>
    <n v="65.416666666666671"/>
    <n v="71.958333333333343"/>
    <n v="5.9965277777777786"/>
    <x v="0"/>
  </r>
  <r>
    <x v="11"/>
    <x v="30"/>
    <x v="345"/>
    <x v="74"/>
    <x v="4"/>
    <x v="0"/>
    <x v="0"/>
    <n v="1939"/>
    <n v="161.58333333333334"/>
    <n v="177.74166666666667"/>
    <n v="14.811805555555557"/>
    <x v="0"/>
  </r>
  <r>
    <x v="11"/>
    <x v="30"/>
    <x v="346"/>
    <x v="74"/>
    <x v="15"/>
    <x v="0"/>
    <x v="0"/>
    <n v="469"/>
    <n v="39.083333333333336"/>
    <n v="42.991666666666667"/>
    <n v="3.5826388888888889"/>
    <x v="0"/>
  </r>
  <r>
    <x v="11"/>
    <x v="30"/>
    <x v="347"/>
    <x v="74"/>
    <x v="42"/>
    <x v="0"/>
    <x v="0"/>
    <n v="2186"/>
    <n v="182.16666666666666"/>
    <n v="200.38333333333333"/>
    <n v="16.698611111111109"/>
    <x v="0"/>
  </r>
  <r>
    <x v="11"/>
    <x v="30"/>
    <x v="348"/>
    <x v="74"/>
    <x v="20"/>
    <x v="0"/>
    <x v="0"/>
    <n v="399"/>
    <n v="33.25"/>
    <n v="36.575000000000003"/>
    <n v="3.0479166666666671"/>
    <x v="0"/>
  </r>
  <r>
    <x v="11"/>
    <x v="30"/>
    <x v="349"/>
    <x v="74"/>
    <x v="93"/>
    <x v="2"/>
    <x v="1"/>
    <n v="840"/>
    <n v="70"/>
    <n v="77"/>
    <n v="6.416666666666667"/>
    <x v="0"/>
  </r>
  <r>
    <x v="11"/>
    <x v="30"/>
    <x v="350"/>
    <x v="74"/>
    <x v="32"/>
    <x v="2"/>
    <x v="1"/>
    <n v="1894"/>
    <n v="157.83333333333334"/>
    <n v="173.61666666666667"/>
    <n v="14.468055555555557"/>
    <x v="0"/>
  </r>
  <r>
    <x v="11"/>
    <x v="30"/>
    <x v="351"/>
    <x v="74"/>
    <x v="30"/>
    <x v="1"/>
    <x v="1"/>
    <n v="1597"/>
    <n v="133.08333333333334"/>
    <n v="146.39166666666668"/>
    <n v="12.199305555555556"/>
    <x v="0"/>
  </r>
  <r>
    <x v="11"/>
    <x v="30"/>
    <x v="351"/>
    <x v="75"/>
    <x v="30"/>
    <x v="1"/>
    <x v="1"/>
    <n v="157"/>
    <n v="13.083333333333334"/>
    <n v="14.391666666666667"/>
    <n v="1.1993055555555556"/>
    <x v="0"/>
  </r>
  <r>
    <x v="11"/>
    <x v="30"/>
    <x v="352"/>
    <x v="74"/>
    <x v="80"/>
    <x v="0"/>
    <x v="0"/>
    <n v="3243"/>
    <n v="270.25"/>
    <n v="297.27499999999998"/>
    <n v="24.772916666666664"/>
    <x v="0"/>
  </r>
  <r>
    <x v="11"/>
    <x v="30"/>
    <x v="353"/>
    <x v="74"/>
    <x v="0"/>
    <x v="0"/>
    <x v="0"/>
    <n v="42898"/>
    <n v="3574.8333333333335"/>
    <n v="3932.3166666666666"/>
    <n v="327.69305555555553"/>
    <x v="0"/>
  </r>
  <r>
    <x v="11"/>
    <x v="30"/>
    <x v="354"/>
    <x v="73"/>
    <x v="13"/>
    <x v="0"/>
    <x v="0"/>
    <n v="20"/>
    <n v="1.6666666666666667"/>
    <n v="1.8333333333333335"/>
    <n v="0.15277777777777779"/>
    <x v="0"/>
  </r>
  <r>
    <x v="11"/>
    <x v="30"/>
    <x v="354"/>
    <x v="74"/>
    <x v="13"/>
    <x v="0"/>
    <x v="0"/>
    <n v="2630"/>
    <n v="219.16666666666666"/>
    <n v="241.08333333333331"/>
    <n v="20.090277777777775"/>
    <x v="0"/>
  </r>
  <r>
    <x v="11"/>
    <x v="30"/>
    <x v="355"/>
    <x v="63"/>
    <x v="15"/>
    <x v="0"/>
    <x v="0"/>
    <n v="4"/>
    <n v="0.33333333333333331"/>
    <n v="0.36666666666666664"/>
    <n v="3.0555555555555555E-2"/>
    <x v="0"/>
  </r>
  <r>
    <x v="11"/>
    <x v="30"/>
    <x v="355"/>
    <x v="74"/>
    <x v="15"/>
    <x v="0"/>
    <x v="0"/>
    <n v="820"/>
    <n v="68.333333333333329"/>
    <n v="75.166666666666657"/>
    <n v="6.2638888888888884"/>
    <x v="0"/>
  </r>
  <r>
    <x v="11"/>
    <x v="31"/>
    <x v="356"/>
    <x v="74"/>
    <x v="47"/>
    <x v="2"/>
    <x v="1"/>
    <n v="652"/>
    <n v="54.333333333333336"/>
    <n v="59.766666666666666"/>
    <n v="4.9805555555555552"/>
    <x v="0"/>
  </r>
  <r>
    <x v="11"/>
    <x v="31"/>
    <x v="357"/>
    <x v="74"/>
    <x v="15"/>
    <x v="0"/>
    <x v="0"/>
    <n v="305"/>
    <n v="25.416666666666668"/>
    <n v="27.958333333333336"/>
    <n v="2.3298611111111112"/>
    <x v="0"/>
  </r>
  <r>
    <x v="11"/>
    <x v="31"/>
    <x v="358"/>
    <x v="74"/>
    <x v="78"/>
    <x v="0"/>
    <x v="0"/>
    <n v="3998"/>
    <n v="333.16666666666669"/>
    <n v="366.48333333333335"/>
    <n v="30.540277777777778"/>
    <x v="0"/>
  </r>
  <r>
    <x v="11"/>
    <x v="31"/>
    <x v="359"/>
    <x v="74"/>
    <x v="53"/>
    <x v="2"/>
    <x v="1"/>
    <n v="443"/>
    <n v="36.916666666666664"/>
    <n v="40.608333333333334"/>
    <n v="3.3840277777777779"/>
    <x v="0"/>
  </r>
  <r>
    <x v="11"/>
    <x v="31"/>
    <x v="360"/>
    <x v="74"/>
    <x v="36"/>
    <x v="0"/>
    <x v="0"/>
    <n v="1752"/>
    <n v="146"/>
    <n v="160.6"/>
    <n v="13.383333333333333"/>
    <x v="0"/>
  </r>
  <r>
    <x v="11"/>
    <x v="31"/>
    <x v="361"/>
    <x v="74"/>
    <x v="67"/>
    <x v="2"/>
    <x v="1"/>
    <n v="629"/>
    <n v="52.416666666666664"/>
    <n v="57.658333333333331"/>
    <n v="4.8048611111111112"/>
    <x v="0"/>
  </r>
  <r>
    <x v="11"/>
    <x v="31"/>
    <x v="362"/>
    <x v="74"/>
    <x v="83"/>
    <x v="2"/>
    <x v="1"/>
    <n v="628"/>
    <n v="52.333333333333336"/>
    <n v="57.56666666666667"/>
    <n v="4.7972222222222225"/>
    <x v="0"/>
  </r>
  <r>
    <x v="11"/>
    <x v="31"/>
    <x v="363"/>
    <x v="74"/>
    <x v="28"/>
    <x v="2"/>
    <x v="1"/>
    <n v="840"/>
    <n v="70"/>
    <n v="77"/>
    <n v="6.416666666666667"/>
    <x v="0"/>
  </r>
  <r>
    <x v="11"/>
    <x v="31"/>
    <x v="364"/>
    <x v="74"/>
    <x v="92"/>
    <x v="2"/>
    <x v="1"/>
    <n v="468"/>
    <n v="39"/>
    <n v="42.9"/>
    <n v="3.5749999999999997"/>
    <x v="0"/>
  </r>
  <r>
    <x v="11"/>
    <x v="31"/>
    <x v="365"/>
    <x v="74"/>
    <x v="75"/>
    <x v="2"/>
    <x v="1"/>
    <n v="392"/>
    <n v="32.666666666666664"/>
    <n v="35.93333333333333"/>
    <n v="2.994444444444444"/>
    <x v="0"/>
  </r>
  <r>
    <x v="11"/>
    <x v="32"/>
    <x v="366"/>
    <x v="75"/>
    <x v="27"/>
    <x v="0"/>
    <x v="0"/>
    <n v="413"/>
    <n v="34.416666666666664"/>
    <n v="37.858333333333334"/>
    <n v="3.1548611111111113"/>
    <x v="0"/>
  </r>
  <r>
    <x v="11"/>
    <x v="32"/>
    <x v="367"/>
    <x v="75"/>
    <x v="42"/>
    <x v="0"/>
    <x v="0"/>
    <n v="2013"/>
    <n v="167.75"/>
    <n v="184.52500000000001"/>
    <n v="15.377083333333333"/>
    <x v="0"/>
  </r>
  <r>
    <x v="11"/>
    <x v="32"/>
    <x v="368"/>
    <x v="74"/>
    <x v="38"/>
    <x v="0"/>
    <x v="0"/>
    <n v="70"/>
    <n v="5.833333333333333"/>
    <n v="6.4166666666666661"/>
    <n v="0.53472222222222221"/>
    <x v="0"/>
  </r>
  <r>
    <x v="11"/>
    <x v="32"/>
    <x v="368"/>
    <x v="75"/>
    <x v="38"/>
    <x v="0"/>
    <x v="0"/>
    <n v="2479"/>
    <n v="206.58333333333334"/>
    <n v="227.24166666666667"/>
    <n v="18.936805555555555"/>
    <x v="0"/>
  </r>
  <r>
    <x v="11"/>
    <x v="32"/>
    <x v="369"/>
    <x v="75"/>
    <x v="1"/>
    <x v="0"/>
    <x v="0"/>
    <n v="1636"/>
    <n v="136.33333333333334"/>
    <n v="149.96666666666667"/>
    <n v="12.497222222222222"/>
    <x v="0"/>
  </r>
  <r>
    <x v="11"/>
    <x v="32"/>
    <x v="370"/>
    <x v="75"/>
    <x v="22"/>
    <x v="0"/>
    <x v="0"/>
    <n v="901"/>
    <n v="75.083333333333329"/>
    <n v="82.591666666666669"/>
    <n v="6.8826388888888888"/>
    <x v="0"/>
  </r>
  <r>
    <x v="11"/>
    <x v="32"/>
    <x v="371"/>
    <x v="75"/>
    <x v="28"/>
    <x v="2"/>
    <x v="1"/>
    <n v="503"/>
    <n v="41.916666666666664"/>
    <n v="46.108333333333334"/>
    <n v="3.8423611111111113"/>
    <x v="0"/>
  </r>
  <r>
    <x v="11"/>
    <x v="32"/>
    <x v="372"/>
    <x v="75"/>
    <x v="94"/>
    <x v="2"/>
    <x v="1"/>
    <n v="2391"/>
    <n v="199.25"/>
    <n v="219.17500000000001"/>
    <n v="18.264583333333334"/>
    <x v="0"/>
  </r>
  <r>
    <x v="11"/>
    <x v="32"/>
    <x v="373"/>
    <x v="75"/>
    <x v="31"/>
    <x v="2"/>
    <x v="1"/>
    <n v="1621"/>
    <n v="135.08333333333334"/>
    <n v="148.59166666666667"/>
    <n v="12.38263888888889"/>
    <x v="0"/>
  </r>
  <r>
    <x v="11"/>
    <x v="32"/>
    <x v="374"/>
    <x v="75"/>
    <x v="53"/>
    <x v="2"/>
    <x v="1"/>
    <n v="402"/>
    <n v="33.5"/>
    <n v="36.85"/>
    <n v="3.0708333333333333"/>
    <x v="0"/>
  </r>
  <r>
    <x v="11"/>
    <x v="32"/>
    <x v="375"/>
    <x v="75"/>
    <x v="68"/>
    <x v="2"/>
    <x v="1"/>
    <n v="592"/>
    <n v="49.333333333333336"/>
    <n v="54.266666666666666"/>
    <n v="4.5222222222222221"/>
    <x v="0"/>
  </r>
  <r>
    <x v="11"/>
    <x v="32"/>
    <x v="376"/>
    <x v="19"/>
    <x v="9"/>
    <x v="0"/>
    <x v="0"/>
    <n v="0"/>
    <n v="0"/>
    <n v="0"/>
    <n v="0"/>
    <x v="0"/>
  </r>
  <r>
    <x v="11"/>
    <x v="32"/>
    <x v="376"/>
    <x v="75"/>
    <x v="9"/>
    <x v="0"/>
    <x v="0"/>
    <n v="1422"/>
    <n v="118.5"/>
    <n v="130.35"/>
    <n v="10.862499999999999"/>
    <x v="0"/>
  </r>
  <r>
    <x v="11"/>
    <x v="32"/>
    <x v="377"/>
    <x v="75"/>
    <x v="58"/>
    <x v="0"/>
    <x v="0"/>
    <n v="761"/>
    <n v="63.416666666666664"/>
    <n v="69.758333333333326"/>
    <n v="5.8131944444444441"/>
    <x v="0"/>
  </r>
  <r>
    <x v="11"/>
    <x v="32"/>
    <x v="378"/>
    <x v="75"/>
    <x v="81"/>
    <x v="2"/>
    <x v="1"/>
    <n v="785"/>
    <n v="65.416666666666671"/>
    <n v="71.958333333333343"/>
    <n v="5.9965277777777786"/>
    <x v="0"/>
  </r>
  <r>
    <x v="11"/>
    <x v="32"/>
    <x v="379"/>
    <x v="75"/>
    <x v="72"/>
    <x v="2"/>
    <x v="1"/>
    <n v="2023"/>
    <n v="168.58333333333334"/>
    <n v="185.44166666666666"/>
    <n v="15.453472222222222"/>
    <x v="0"/>
  </r>
  <r>
    <x v="11"/>
    <x v="32"/>
    <x v="380"/>
    <x v="75"/>
    <x v="54"/>
    <x v="0"/>
    <x v="0"/>
    <n v="534"/>
    <n v="44.5"/>
    <n v="48.95"/>
    <n v="4.0791666666666666"/>
    <x v="0"/>
  </r>
  <r>
    <x v="11"/>
    <x v="32"/>
    <x v="381"/>
    <x v="75"/>
    <x v="20"/>
    <x v="0"/>
    <x v="0"/>
    <n v="2962"/>
    <n v="246.83333333333334"/>
    <n v="271.51666666666665"/>
    <n v="22.626388888888886"/>
    <x v="0"/>
  </r>
  <r>
    <x v="11"/>
    <x v="32"/>
    <x v="382"/>
    <x v="36"/>
    <x v="0"/>
    <x v="0"/>
    <x v="0"/>
    <n v="3"/>
    <n v="0.25"/>
    <n v="0.27500000000000002"/>
    <n v="2.2916666666666669E-2"/>
    <x v="0"/>
  </r>
  <r>
    <x v="11"/>
    <x v="32"/>
    <x v="382"/>
    <x v="75"/>
    <x v="0"/>
    <x v="0"/>
    <x v="0"/>
    <n v="18496"/>
    <n v="1541.3333333333333"/>
    <n v="1695.4666666666667"/>
    <n v="141.28888888888889"/>
    <x v="0"/>
  </r>
  <r>
    <x v="12"/>
    <x v="33"/>
    <x v="383"/>
    <x v="76"/>
    <x v="23"/>
    <x v="0"/>
    <x v="0"/>
    <n v="621"/>
    <n v="51.75"/>
    <n v="56.924999999999997"/>
    <n v="4.7437499999999995"/>
    <x v="0"/>
  </r>
  <r>
    <x v="12"/>
    <x v="33"/>
    <x v="383"/>
    <x v="43"/>
    <x v="23"/>
    <x v="0"/>
    <x v="0"/>
    <n v="78"/>
    <n v="6.5"/>
    <n v="7.15"/>
    <n v="0.59583333333333333"/>
    <x v="0"/>
  </r>
  <r>
    <x v="12"/>
    <x v="33"/>
    <x v="383"/>
    <x v="29"/>
    <x v="23"/>
    <x v="0"/>
    <x v="0"/>
    <n v="130"/>
    <n v="10.833333333333334"/>
    <n v="11.916666666666668"/>
    <n v="0.99305555555555569"/>
    <x v="0"/>
  </r>
  <r>
    <x v="12"/>
    <x v="33"/>
    <x v="384"/>
    <x v="76"/>
    <x v="0"/>
    <x v="0"/>
    <x v="0"/>
    <n v="17658"/>
    <n v="1471.5"/>
    <n v="1618.65"/>
    <n v="134.88750000000002"/>
    <x v="0"/>
  </r>
  <r>
    <x v="12"/>
    <x v="33"/>
    <x v="384"/>
    <x v="43"/>
    <x v="0"/>
    <x v="0"/>
    <x v="0"/>
    <n v="430"/>
    <n v="35.833333333333336"/>
    <n v="39.416666666666671"/>
    <n v="3.2847222222222228"/>
    <x v="0"/>
  </r>
  <r>
    <x v="12"/>
    <x v="33"/>
    <x v="384"/>
    <x v="19"/>
    <x v="0"/>
    <x v="0"/>
    <x v="0"/>
    <n v="95"/>
    <n v="7.916666666666667"/>
    <n v="8.7083333333333339"/>
    <n v="0.72569444444444453"/>
    <x v="0"/>
  </r>
  <r>
    <x v="12"/>
    <x v="33"/>
    <x v="385"/>
    <x v="76"/>
    <x v="20"/>
    <x v="0"/>
    <x v="0"/>
    <n v="30"/>
    <n v="2.5"/>
    <n v="2.75"/>
    <n v="0.22916666666666666"/>
    <x v="0"/>
  </r>
  <r>
    <x v="12"/>
    <x v="33"/>
    <x v="385"/>
    <x v="43"/>
    <x v="20"/>
    <x v="0"/>
    <x v="0"/>
    <n v="897"/>
    <n v="74.75"/>
    <n v="82.224999999999994"/>
    <n v="6.8520833333333329"/>
    <x v="0"/>
  </r>
  <r>
    <x v="12"/>
    <x v="33"/>
    <x v="386"/>
    <x v="76"/>
    <x v="11"/>
    <x v="0"/>
    <x v="0"/>
    <n v="701"/>
    <n v="58.416666666666664"/>
    <n v="64.258333333333326"/>
    <n v="5.3548611111111102"/>
    <x v="0"/>
  </r>
  <r>
    <x v="12"/>
    <x v="33"/>
    <x v="386"/>
    <x v="43"/>
    <x v="11"/>
    <x v="0"/>
    <x v="0"/>
    <n v="592"/>
    <n v="49.333333333333336"/>
    <n v="54.266666666666666"/>
    <n v="4.5222222222222221"/>
    <x v="0"/>
  </r>
  <r>
    <x v="12"/>
    <x v="33"/>
    <x v="386"/>
    <x v="19"/>
    <x v="11"/>
    <x v="0"/>
    <x v="0"/>
    <n v="0"/>
    <n v="0"/>
    <n v="0"/>
    <n v="0"/>
    <x v="0"/>
  </r>
  <r>
    <x v="12"/>
    <x v="33"/>
    <x v="386"/>
    <x v="74"/>
    <x v="11"/>
    <x v="0"/>
    <x v="0"/>
    <n v="91"/>
    <n v="7.583333333333333"/>
    <n v="8.3416666666666668"/>
    <n v="0.69513888888888886"/>
    <x v="0"/>
  </r>
  <r>
    <x v="12"/>
    <x v="33"/>
    <x v="387"/>
    <x v="76"/>
    <x v="8"/>
    <x v="0"/>
    <x v="0"/>
    <n v="804"/>
    <n v="67"/>
    <n v="73.7"/>
    <n v="6.1416666666666666"/>
    <x v="0"/>
  </r>
  <r>
    <x v="12"/>
    <x v="33"/>
    <x v="387"/>
    <x v="43"/>
    <x v="8"/>
    <x v="0"/>
    <x v="0"/>
    <n v="441"/>
    <n v="36.75"/>
    <n v="40.424999999999997"/>
    <n v="3.3687499999999999"/>
    <x v="0"/>
  </r>
  <r>
    <x v="12"/>
    <x v="33"/>
    <x v="388"/>
    <x v="76"/>
    <x v="71"/>
    <x v="0"/>
    <x v="0"/>
    <n v="4084"/>
    <n v="340.33333333333331"/>
    <n v="374.36666666666667"/>
    <n v="31.197222222222223"/>
    <x v="0"/>
  </r>
  <r>
    <x v="12"/>
    <x v="33"/>
    <x v="388"/>
    <x v="43"/>
    <x v="71"/>
    <x v="0"/>
    <x v="0"/>
    <n v="695"/>
    <n v="57.916666666666664"/>
    <n v="63.708333333333329"/>
    <n v="5.3090277777777777"/>
    <x v="0"/>
  </r>
  <r>
    <x v="12"/>
    <x v="33"/>
    <x v="388"/>
    <x v="19"/>
    <x v="71"/>
    <x v="0"/>
    <x v="0"/>
    <n v="6"/>
    <n v="0.5"/>
    <n v="0.55000000000000004"/>
    <n v="4.5833333333333337E-2"/>
    <x v="0"/>
  </r>
  <r>
    <x v="12"/>
    <x v="33"/>
    <x v="389"/>
    <x v="76"/>
    <x v="31"/>
    <x v="2"/>
    <x v="1"/>
    <n v="618"/>
    <n v="51.5"/>
    <n v="56.65"/>
    <n v="4.7208333333333332"/>
    <x v="0"/>
  </r>
  <r>
    <x v="12"/>
    <x v="33"/>
    <x v="389"/>
    <x v="43"/>
    <x v="31"/>
    <x v="2"/>
    <x v="1"/>
    <n v="431"/>
    <n v="35.916666666666664"/>
    <n v="39.508333333333333"/>
    <n v="3.2923611111111111"/>
    <x v="0"/>
  </r>
  <r>
    <x v="12"/>
    <x v="33"/>
    <x v="389"/>
    <x v="29"/>
    <x v="31"/>
    <x v="2"/>
    <x v="1"/>
    <n v="122"/>
    <n v="10.166666666666666"/>
    <n v="11.183333333333334"/>
    <n v="0.93194444444444446"/>
    <x v="0"/>
  </r>
  <r>
    <x v="12"/>
    <x v="33"/>
    <x v="390"/>
    <x v="76"/>
    <x v="15"/>
    <x v="0"/>
    <x v="0"/>
    <n v="704"/>
    <n v="58.666666666666664"/>
    <n v="64.533333333333331"/>
    <n v="5.3777777777777773"/>
    <x v="0"/>
  </r>
  <r>
    <x v="12"/>
    <x v="33"/>
    <x v="390"/>
    <x v="43"/>
    <x v="15"/>
    <x v="0"/>
    <x v="0"/>
    <n v="250"/>
    <n v="20.833333333333332"/>
    <n v="22.916666666666664"/>
    <n v="1.9097222222222221"/>
    <x v="0"/>
  </r>
  <r>
    <x v="12"/>
    <x v="33"/>
    <x v="391"/>
    <x v="29"/>
    <x v="0"/>
    <x v="0"/>
    <x v="0"/>
    <n v="6573"/>
    <n v="547.75"/>
    <n v="602.52499999999998"/>
    <n v="50.210416666666667"/>
    <x v="0"/>
  </r>
  <r>
    <x v="12"/>
    <x v="33"/>
    <x v="391"/>
    <x v="19"/>
    <x v="0"/>
    <x v="0"/>
    <x v="0"/>
    <n v="1"/>
    <n v="8.3333333333333329E-2"/>
    <n v="9.166666666666666E-2"/>
    <n v="7.6388888888888886E-3"/>
    <x v="0"/>
  </r>
  <r>
    <x v="12"/>
    <x v="33"/>
    <x v="391"/>
    <x v="7"/>
    <x v="0"/>
    <x v="0"/>
    <x v="0"/>
    <n v="2"/>
    <n v="0.16666666666666666"/>
    <n v="0.18333333333333332"/>
    <n v="1.5277777777777777E-2"/>
    <x v="0"/>
  </r>
  <r>
    <x v="12"/>
    <x v="33"/>
    <x v="392"/>
    <x v="76"/>
    <x v="19"/>
    <x v="0"/>
    <x v="0"/>
    <n v="552"/>
    <n v="46"/>
    <n v="50.6"/>
    <n v="4.2166666666666668"/>
    <x v="0"/>
  </r>
  <r>
    <x v="12"/>
    <x v="33"/>
    <x v="392"/>
    <x v="43"/>
    <x v="19"/>
    <x v="0"/>
    <x v="0"/>
    <n v="360"/>
    <n v="30"/>
    <n v="33"/>
    <n v="2.75"/>
    <x v="0"/>
  </r>
  <r>
    <x v="12"/>
    <x v="33"/>
    <x v="392"/>
    <x v="36"/>
    <x v="19"/>
    <x v="0"/>
    <x v="0"/>
    <n v="1"/>
    <n v="8.3333333333333329E-2"/>
    <n v="9.166666666666666E-2"/>
    <n v="7.6388888888888886E-3"/>
    <x v="0"/>
  </r>
  <r>
    <x v="12"/>
    <x v="33"/>
    <x v="392"/>
    <x v="29"/>
    <x v="19"/>
    <x v="0"/>
    <x v="0"/>
    <n v="72"/>
    <n v="6"/>
    <n v="6.6"/>
    <n v="0.54999999999999993"/>
    <x v="0"/>
  </r>
  <r>
    <x v="12"/>
    <x v="34"/>
    <x v="393"/>
    <x v="43"/>
    <x v="0"/>
    <x v="0"/>
    <x v="0"/>
    <n v="9882"/>
    <n v="823.5"/>
    <n v="905.85"/>
    <n v="75.487499999999997"/>
    <x v="0"/>
  </r>
  <r>
    <x v="12"/>
    <x v="34"/>
    <x v="393"/>
    <x v="19"/>
    <x v="0"/>
    <x v="0"/>
    <x v="0"/>
    <n v="0"/>
    <n v="0"/>
    <n v="0"/>
    <n v="0"/>
    <x v="0"/>
  </r>
  <r>
    <x v="12"/>
    <x v="34"/>
    <x v="393"/>
    <x v="7"/>
    <x v="0"/>
    <x v="0"/>
    <x v="0"/>
    <n v="2"/>
    <n v="0.16666666666666666"/>
    <n v="0.18333333333333332"/>
    <n v="1.5277777777777777E-2"/>
    <x v="0"/>
  </r>
  <r>
    <x v="12"/>
    <x v="34"/>
    <x v="394"/>
    <x v="43"/>
    <x v="6"/>
    <x v="0"/>
    <x v="0"/>
    <n v="2641"/>
    <n v="220.08333333333334"/>
    <n v="242.09166666666667"/>
    <n v="20.174305555555556"/>
    <x v="0"/>
  </r>
  <r>
    <x v="12"/>
    <x v="34"/>
    <x v="395"/>
    <x v="43"/>
    <x v="6"/>
    <x v="0"/>
    <x v="0"/>
    <n v="1062"/>
    <n v="88.5"/>
    <n v="97.35"/>
    <n v="8.1124999999999989"/>
    <x v="0"/>
  </r>
  <r>
    <x v="12"/>
    <x v="34"/>
    <x v="396"/>
    <x v="43"/>
    <x v="54"/>
    <x v="0"/>
    <x v="0"/>
    <n v="1775"/>
    <n v="147.91666666666666"/>
    <n v="162.70833333333331"/>
    <n v="13.559027777777777"/>
    <x v="0"/>
  </r>
  <r>
    <x v="12"/>
    <x v="34"/>
    <x v="397"/>
    <x v="43"/>
    <x v="3"/>
    <x v="0"/>
    <x v="0"/>
    <n v="907"/>
    <n v="75.583333333333329"/>
    <n v="83.141666666666666"/>
    <n v="6.9284722222222221"/>
    <x v="0"/>
  </r>
  <r>
    <x v="12"/>
    <x v="34"/>
    <x v="398"/>
    <x v="43"/>
    <x v="4"/>
    <x v="0"/>
    <x v="0"/>
    <n v="1455"/>
    <n v="121.25"/>
    <n v="133.375"/>
    <n v="11.114583333333334"/>
    <x v="0"/>
  </r>
  <r>
    <x v="12"/>
    <x v="34"/>
    <x v="398"/>
    <x v="19"/>
    <x v="4"/>
    <x v="0"/>
    <x v="0"/>
    <n v="130"/>
    <n v="10.833333333333334"/>
    <n v="11.916666666666668"/>
    <n v="0.99305555555555569"/>
    <x v="0"/>
  </r>
  <r>
    <x v="12"/>
    <x v="34"/>
    <x v="399"/>
    <x v="43"/>
    <x v="1"/>
    <x v="0"/>
    <x v="0"/>
    <n v="2981"/>
    <n v="248.41666666666666"/>
    <n v="273.25833333333333"/>
    <n v="22.771527777777777"/>
    <x v="0"/>
  </r>
  <r>
    <x v="12"/>
    <x v="34"/>
    <x v="399"/>
    <x v="19"/>
    <x v="1"/>
    <x v="0"/>
    <x v="0"/>
    <n v="47"/>
    <n v="3.9166666666666665"/>
    <n v="4.3083333333333336"/>
    <n v="0.35902777777777778"/>
    <x v="0"/>
  </r>
  <r>
    <x v="12"/>
    <x v="34"/>
    <x v="400"/>
    <x v="43"/>
    <x v="13"/>
    <x v="0"/>
    <x v="0"/>
    <n v="302"/>
    <n v="25.166666666666668"/>
    <n v="27.683333333333334"/>
    <n v="2.3069444444444445"/>
    <x v="0"/>
  </r>
  <r>
    <x v="12"/>
    <x v="35"/>
    <x v="401"/>
    <x v="38"/>
    <x v="45"/>
    <x v="0"/>
    <x v="0"/>
    <n v="806"/>
    <n v="67.166666666666671"/>
    <n v="73.88333333333334"/>
    <n v="6.156944444444445"/>
    <x v="0"/>
  </r>
  <r>
    <x v="12"/>
    <x v="35"/>
    <x v="401"/>
    <x v="46"/>
    <x v="45"/>
    <x v="0"/>
    <x v="0"/>
    <n v="137"/>
    <n v="11.416666666666666"/>
    <n v="12.558333333333334"/>
    <n v="1.0465277777777777"/>
    <x v="0"/>
  </r>
  <r>
    <x v="12"/>
    <x v="35"/>
    <x v="402"/>
    <x v="57"/>
    <x v="0"/>
    <x v="0"/>
    <x v="0"/>
    <n v="0"/>
    <n v="0"/>
    <n v="0"/>
    <n v="0"/>
    <x v="0"/>
  </r>
  <r>
    <x v="12"/>
    <x v="35"/>
    <x v="402"/>
    <x v="38"/>
    <x v="0"/>
    <x v="0"/>
    <x v="0"/>
    <n v="55263"/>
    <n v="4605.25"/>
    <n v="5065.7749999999996"/>
    <n v="422.14791666666662"/>
    <x v="0"/>
  </r>
  <r>
    <x v="12"/>
    <x v="35"/>
    <x v="402"/>
    <x v="45"/>
    <x v="0"/>
    <x v="0"/>
    <x v="0"/>
    <n v="9"/>
    <n v="0.75"/>
    <n v="0.82499999999999996"/>
    <n v="6.8749999999999992E-2"/>
    <x v="0"/>
  </r>
  <r>
    <x v="12"/>
    <x v="35"/>
    <x v="402"/>
    <x v="46"/>
    <x v="0"/>
    <x v="0"/>
    <x v="0"/>
    <n v="16"/>
    <n v="1.3333333333333333"/>
    <n v="1.4666666666666666"/>
    <n v="0.12222222222222222"/>
    <x v="0"/>
  </r>
  <r>
    <x v="12"/>
    <x v="35"/>
    <x v="402"/>
    <x v="29"/>
    <x v="0"/>
    <x v="0"/>
    <x v="0"/>
    <n v="6"/>
    <n v="0.5"/>
    <n v="0.55000000000000004"/>
    <n v="4.5833333333333337E-2"/>
    <x v="0"/>
  </r>
  <r>
    <x v="12"/>
    <x v="35"/>
    <x v="402"/>
    <x v="19"/>
    <x v="0"/>
    <x v="0"/>
    <x v="0"/>
    <n v="3"/>
    <n v="0.25"/>
    <n v="0.27500000000000002"/>
    <n v="2.2916666666666669E-2"/>
    <x v="0"/>
  </r>
  <r>
    <x v="12"/>
    <x v="35"/>
    <x v="402"/>
    <x v="7"/>
    <x v="0"/>
    <x v="0"/>
    <x v="0"/>
    <n v="6"/>
    <n v="0.5"/>
    <n v="0.55000000000000004"/>
    <n v="4.5833333333333337E-2"/>
    <x v="0"/>
  </r>
  <r>
    <x v="12"/>
    <x v="35"/>
    <x v="403"/>
    <x v="38"/>
    <x v="51"/>
    <x v="0"/>
    <x v="0"/>
    <n v="922"/>
    <n v="76.833333333333329"/>
    <n v="84.516666666666666"/>
    <n v="7.0430555555555552"/>
    <x v="0"/>
  </r>
  <r>
    <x v="12"/>
    <x v="35"/>
    <x v="404"/>
    <x v="38"/>
    <x v="51"/>
    <x v="0"/>
    <x v="0"/>
    <n v="312"/>
    <n v="26"/>
    <n v="28.6"/>
    <n v="2.3833333333333333"/>
    <x v="0"/>
  </r>
  <r>
    <x v="12"/>
    <x v="35"/>
    <x v="404"/>
    <x v="19"/>
    <x v="51"/>
    <x v="0"/>
    <x v="0"/>
    <n v="0"/>
    <n v="0"/>
    <n v="0"/>
    <n v="0"/>
    <x v="0"/>
  </r>
  <r>
    <x v="12"/>
    <x v="35"/>
    <x v="405"/>
    <x v="38"/>
    <x v="76"/>
    <x v="0"/>
    <x v="0"/>
    <n v="2947"/>
    <n v="245.58333333333334"/>
    <n v="270.14166666666665"/>
    <n v="22.511805555555554"/>
    <x v="0"/>
  </r>
  <r>
    <x v="12"/>
    <x v="35"/>
    <x v="405"/>
    <x v="46"/>
    <x v="76"/>
    <x v="0"/>
    <x v="0"/>
    <n v="4"/>
    <n v="0.33333333333333331"/>
    <n v="0.36666666666666664"/>
    <n v="3.0555555555555555E-2"/>
    <x v="0"/>
  </r>
  <r>
    <x v="12"/>
    <x v="35"/>
    <x v="405"/>
    <x v="19"/>
    <x v="76"/>
    <x v="0"/>
    <x v="0"/>
    <n v="17"/>
    <n v="1.4166666666666667"/>
    <n v="1.5583333333333333"/>
    <n v="0.12986111111111112"/>
    <x v="0"/>
  </r>
  <r>
    <x v="12"/>
    <x v="35"/>
    <x v="406"/>
    <x v="38"/>
    <x v="38"/>
    <x v="0"/>
    <x v="0"/>
    <n v="3003"/>
    <n v="250.25"/>
    <n v="275.27499999999998"/>
    <n v="22.939583333333331"/>
    <x v="0"/>
  </r>
  <r>
    <x v="12"/>
    <x v="35"/>
    <x v="406"/>
    <x v="19"/>
    <x v="38"/>
    <x v="0"/>
    <x v="0"/>
    <n v="4"/>
    <n v="0.33333333333333331"/>
    <n v="0.36666666666666664"/>
    <n v="3.0555555555555555E-2"/>
    <x v="0"/>
  </r>
  <r>
    <x v="12"/>
    <x v="35"/>
    <x v="407"/>
    <x v="38"/>
    <x v="17"/>
    <x v="0"/>
    <x v="0"/>
    <n v="1574"/>
    <n v="131.16666666666666"/>
    <n v="144.28333333333333"/>
    <n v="12.02361111111111"/>
    <x v="0"/>
  </r>
  <r>
    <x v="12"/>
    <x v="35"/>
    <x v="408"/>
    <x v="38"/>
    <x v="15"/>
    <x v="0"/>
    <x v="0"/>
    <n v="319"/>
    <n v="26.583333333333332"/>
    <n v="29.241666666666667"/>
    <n v="2.4368055555555554"/>
    <x v="0"/>
  </r>
  <r>
    <x v="12"/>
    <x v="35"/>
    <x v="409"/>
    <x v="38"/>
    <x v="70"/>
    <x v="2"/>
    <x v="1"/>
    <n v="1008"/>
    <n v="84"/>
    <n v="92.4"/>
    <n v="7.7"/>
    <x v="0"/>
  </r>
  <r>
    <x v="12"/>
    <x v="35"/>
    <x v="410"/>
    <x v="38"/>
    <x v="15"/>
    <x v="0"/>
    <x v="0"/>
    <n v="1235"/>
    <n v="102.91666666666667"/>
    <n v="113.20833333333334"/>
    <n v="9.4340277777777786"/>
    <x v="0"/>
  </r>
  <r>
    <x v="12"/>
    <x v="36"/>
    <x v="411"/>
    <x v="46"/>
    <x v="18"/>
    <x v="0"/>
    <x v="0"/>
    <n v="1936"/>
    <n v="161.33333333333334"/>
    <n v="177.46666666666667"/>
    <n v="14.78888888888889"/>
    <x v="0"/>
  </r>
  <r>
    <x v="12"/>
    <x v="36"/>
    <x v="411"/>
    <x v="19"/>
    <x v="18"/>
    <x v="0"/>
    <x v="0"/>
    <n v="0"/>
    <n v="0"/>
    <n v="0"/>
    <n v="0"/>
    <x v="0"/>
  </r>
  <r>
    <x v="12"/>
    <x v="36"/>
    <x v="411"/>
    <x v="12"/>
    <x v="18"/>
    <x v="0"/>
    <x v="0"/>
    <n v="278"/>
    <n v="23.166666666666668"/>
    <n v="25.483333333333334"/>
    <n v="2.1236111111111113"/>
    <x v="0"/>
  </r>
  <r>
    <x v="12"/>
    <x v="36"/>
    <x v="412"/>
    <x v="19"/>
    <x v="48"/>
    <x v="0"/>
    <x v="0"/>
    <n v="146"/>
    <n v="12.166666666666666"/>
    <n v="13.383333333333333"/>
    <n v="1.1152777777777778"/>
    <x v="0"/>
  </r>
  <r>
    <x v="12"/>
    <x v="36"/>
    <x v="412"/>
    <x v="12"/>
    <x v="48"/>
    <x v="0"/>
    <x v="0"/>
    <n v="2705"/>
    <n v="225.41666666666666"/>
    <n v="247.95833333333331"/>
    <n v="20.663194444444443"/>
    <x v="0"/>
  </r>
  <r>
    <x v="12"/>
    <x v="36"/>
    <x v="413"/>
    <x v="46"/>
    <x v="55"/>
    <x v="0"/>
    <x v="0"/>
    <n v="950"/>
    <n v="79.166666666666671"/>
    <n v="87.083333333333343"/>
    <n v="7.2569444444444455"/>
    <x v="0"/>
  </r>
  <r>
    <x v="12"/>
    <x v="36"/>
    <x v="413"/>
    <x v="12"/>
    <x v="55"/>
    <x v="0"/>
    <x v="0"/>
    <n v="53"/>
    <n v="4.416666666666667"/>
    <n v="4.8583333333333334"/>
    <n v="0.40486111111111112"/>
    <x v="0"/>
  </r>
  <r>
    <x v="12"/>
    <x v="36"/>
    <x v="414"/>
    <x v="46"/>
    <x v="11"/>
    <x v="0"/>
    <x v="0"/>
    <n v="156"/>
    <n v="13"/>
    <n v="14.3"/>
    <n v="1.1916666666666667"/>
    <x v="0"/>
  </r>
  <r>
    <x v="12"/>
    <x v="36"/>
    <x v="414"/>
    <x v="19"/>
    <x v="11"/>
    <x v="0"/>
    <x v="0"/>
    <n v="163"/>
    <n v="13.583333333333334"/>
    <n v="14.941666666666666"/>
    <n v="1.2451388888888888"/>
    <x v="0"/>
  </r>
  <r>
    <x v="12"/>
    <x v="36"/>
    <x v="414"/>
    <x v="12"/>
    <x v="11"/>
    <x v="0"/>
    <x v="0"/>
    <n v="2913"/>
    <n v="242.75"/>
    <n v="267.02499999999998"/>
    <n v="22.252083333333331"/>
    <x v="0"/>
  </r>
  <r>
    <x v="12"/>
    <x v="36"/>
    <x v="415"/>
    <x v="19"/>
    <x v="51"/>
    <x v="0"/>
    <x v="0"/>
    <n v="16"/>
    <n v="1.3333333333333333"/>
    <n v="1.4666666666666666"/>
    <n v="0.12222222222222222"/>
    <x v="0"/>
  </r>
  <r>
    <x v="12"/>
    <x v="36"/>
    <x v="415"/>
    <x v="12"/>
    <x v="51"/>
    <x v="0"/>
    <x v="0"/>
    <n v="890"/>
    <n v="74.166666666666671"/>
    <n v="81.583333333333343"/>
    <n v="6.7986111111111116"/>
    <x v="0"/>
  </r>
  <r>
    <x v="12"/>
    <x v="36"/>
    <x v="416"/>
    <x v="38"/>
    <x v="0"/>
    <x v="0"/>
    <x v="0"/>
    <n v="157"/>
    <n v="13.083333333333334"/>
    <n v="14.391666666666667"/>
    <n v="1.1993055555555556"/>
    <x v="0"/>
  </r>
  <r>
    <x v="12"/>
    <x v="36"/>
    <x v="416"/>
    <x v="19"/>
    <x v="0"/>
    <x v="0"/>
    <x v="0"/>
    <n v="141"/>
    <n v="11.75"/>
    <n v="12.925000000000001"/>
    <n v="1.0770833333333334"/>
    <x v="0"/>
  </r>
  <r>
    <x v="12"/>
    <x v="36"/>
    <x v="416"/>
    <x v="12"/>
    <x v="0"/>
    <x v="0"/>
    <x v="0"/>
    <n v="7619"/>
    <n v="634.91666666666663"/>
    <n v="698.4083333333333"/>
    <n v="58.200694444444444"/>
    <x v="0"/>
  </r>
  <r>
    <x v="12"/>
    <x v="37"/>
    <x v="417"/>
    <x v="46"/>
    <x v="20"/>
    <x v="0"/>
    <x v="0"/>
    <n v="721"/>
    <n v="60.083333333333336"/>
    <n v="66.091666666666669"/>
    <n v="5.5076388888888888"/>
    <x v="0"/>
  </r>
  <r>
    <x v="12"/>
    <x v="37"/>
    <x v="418"/>
    <x v="38"/>
    <x v="51"/>
    <x v="0"/>
    <x v="0"/>
    <n v="145"/>
    <n v="12.083333333333334"/>
    <n v="13.291666666666668"/>
    <n v="1.1076388888888891"/>
    <x v="0"/>
  </r>
  <r>
    <x v="12"/>
    <x v="37"/>
    <x v="418"/>
    <x v="46"/>
    <x v="51"/>
    <x v="0"/>
    <x v="0"/>
    <n v="994"/>
    <n v="82.833333333333329"/>
    <n v="91.11666666666666"/>
    <n v="7.593055555555555"/>
    <x v="0"/>
  </r>
  <r>
    <x v="12"/>
    <x v="37"/>
    <x v="419"/>
    <x v="46"/>
    <x v="27"/>
    <x v="0"/>
    <x v="0"/>
    <n v="3573"/>
    <n v="297.75"/>
    <n v="327.52499999999998"/>
    <n v="27.293749999999999"/>
    <x v="0"/>
  </r>
  <r>
    <x v="12"/>
    <x v="37"/>
    <x v="419"/>
    <x v="19"/>
    <x v="27"/>
    <x v="0"/>
    <x v="0"/>
    <n v="0"/>
    <n v="0"/>
    <n v="0"/>
    <n v="0"/>
    <x v="0"/>
  </r>
  <r>
    <x v="12"/>
    <x v="37"/>
    <x v="419"/>
    <x v="12"/>
    <x v="27"/>
    <x v="0"/>
    <x v="0"/>
    <n v="113"/>
    <n v="9.4166666666666661"/>
    <n v="10.358333333333333"/>
    <n v="0.86319444444444438"/>
    <x v="0"/>
  </r>
  <r>
    <x v="12"/>
    <x v="37"/>
    <x v="420"/>
    <x v="46"/>
    <x v="52"/>
    <x v="0"/>
    <x v="0"/>
    <n v="3331"/>
    <n v="277.58333333333331"/>
    <n v="305.34166666666664"/>
    <n v="25.445138888888888"/>
    <x v="0"/>
  </r>
  <r>
    <x v="12"/>
    <x v="37"/>
    <x v="420"/>
    <x v="19"/>
    <x v="52"/>
    <x v="0"/>
    <x v="0"/>
    <n v="0"/>
    <n v="0"/>
    <n v="0"/>
    <n v="0"/>
    <x v="0"/>
  </r>
  <r>
    <x v="12"/>
    <x v="37"/>
    <x v="421"/>
    <x v="46"/>
    <x v="0"/>
    <x v="0"/>
    <x v="0"/>
    <n v="5098"/>
    <n v="424.83333333333331"/>
    <n v="467.31666666666666"/>
    <n v="38.943055555555553"/>
    <x v="0"/>
  </r>
  <r>
    <x v="12"/>
    <x v="37"/>
    <x v="421"/>
    <x v="19"/>
    <x v="0"/>
    <x v="0"/>
    <x v="0"/>
    <n v="8"/>
    <n v="0.66666666666666663"/>
    <n v="0.73333333333333328"/>
    <n v="6.1111111111111109E-2"/>
    <x v="0"/>
  </r>
  <r>
    <x v="12"/>
    <x v="37"/>
    <x v="422"/>
    <x v="46"/>
    <x v="80"/>
    <x v="0"/>
    <x v="0"/>
    <n v="2130"/>
    <n v="177.5"/>
    <n v="195.25"/>
    <n v="16.270833333333332"/>
    <x v="0"/>
  </r>
  <r>
    <x v="12"/>
    <x v="37"/>
    <x v="422"/>
    <x v="19"/>
    <x v="80"/>
    <x v="0"/>
    <x v="0"/>
    <n v="0"/>
    <n v="0"/>
    <n v="0"/>
    <n v="0"/>
    <x v="0"/>
  </r>
  <r>
    <x v="12"/>
    <x v="38"/>
    <x v="423"/>
    <x v="19"/>
    <x v="3"/>
    <x v="0"/>
    <x v="0"/>
    <n v="66"/>
    <n v="5.5"/>
    <n v="6.05"/>
    <n v="0.50416666666666665"/>
    <x v="0"/>
  </r>
  <r>
    <x v="12"/>
    <x v="38"/>
    <x v="423"/>
    <x v="7"/>
    <x v="3"/>
    <x v="0"/>
    <x v="0"/>
    <n v="1"/>
    <n v="8.3333333333333329E-2"/>
    <n v="9.166666666666666E-2"/>
    <n v="7.6388888888888886E-3"/>
    <x v="0"/>
  </r>
  <r>
    <x v="12"/>
    <x v="38"/>
    <x v="423"/>
    <x v="77"/>
    <x v="3"/>
    <x v="0"/>
    <x v="0"/>
    <n v="6042"/>
    <n v="503.5"/>
    <n v="553.85"/>
    <n v="46.154166666666669"/>
    <x v="0"/>
  </r>
  <r>
    <x v="12"/>
    <x v="38"/>
    <x v="424"/>
    <x v="19"/>
    <x v="58"/>
    <x v="0"/>
    <x v="0"/>
    <n v="145"/>
    <n v="12.083333333333334"/>
    <n v="13.291666666666668"/>
    <n v="1.1076388888888891"/>
    <x v="0"/>
  </r>
  <r>
    <x v="12"/>
    <x v="38"/>
    <x v="424"/>
    <x v="77"/>
    <x v="58"/>
    <x v="0"/>
    <x v="0"/>
    <n v="484"/>
    <n v="40.333333333333336"/>
    <n v="44.366666666666667"/>
    <n v="3.6972222222222224"/>
    <x v="0"/>
  </r>
  <r>
    <x v="12"/>
    <x v="38"/>
    <x v="425"/>
    <x v="11"/>
    <x v="22"/>
    <x v="0"/>
    <x v="0"/>
    <n v="4080"/>
    <n v="340"/>
    <n v="374"/>
    <n v="31.166666666666668"/>
    <x v="0"/>
  </r>
  <r>
    <x v="12"/>
    <x v="38"/>
    <x v="425"/>
    <x v="19"/>
    <x v="22"/>
    <x v="0"/>
    <x v="0"/>
    <n v="61"/>
    <n v="5.083333333333333"/>
    <n v="5.5916666666666668"/>
    <n v="0.46597222222222223"/>
    <x v="0"/>
  </r>
  <r>
    <x v="12"/>
    <x v="38"/>
    <x v="426"/>
    <x v="46"/>
    <x v="0"/>
    <x v="0"/>
    <x v="0"/>
    <n v="2"/>
    <n v="0.16666666666666666"/>
    <n v="0.18333333333333332"/>
    <n v="1.5277777777777777E-2"/>
    <x v="0"/>
  </r>
  <r>
    <x v="12"/>
    <x v="38"/>
    <x v="426"/>
    <x v="11"/>
    <x v="0"/>
    <x v="0"/>
    <x v="0"/>
    <n v="12541"/>
    <n v="1045.0833333333333"/>
    <n v="1149.5916666666667"/>
    <n v="95.799305555555563"/>
    <x v="0"/>
  </r>
  <r>
    <x v="12"/>
    <x v="38"/>
    <x v="426"/>
    <x v="19"/>
    <x v="0"/>
    <x v="0"/>
    <x v="0"/>
    <n v="48"/>
    <n v="4"/>
    <n v="4.4000000000000004"/>
    <n v="0.3666666666666667"/>
    <x v="0"/>
  </r>
  <r>
    <x v="12"/>
    <x v="38"/>
    <x v="427"/>
    <x v="11"/>
    <x v="45"/>
    <x v="0"/>
    <x v="0"/>
    <n v="4440"/>
    <n v="370"/>
    <n v="407"/>
    <n v="33.916666666666664"/>
    <x v="0"/>
  </r>
  <r>
    <x v="12"/>
    <x v="38"/>
    <x v="427"/>
    <x v="19"/>
    <x v="45"/>
    <x v="0"/>
    <x v="0"/>
    <n v="49"/>
    <n v="4.083333333333333"/>
    <n v="4.4916666666666663"/>
    <n v="0.3743055555555555"/>
    <x v="0"/>
  </r>
  <r>
    <x v="12"/>
    <x v="38"/>
    <x v="428"/>
    <x v="19"/>
    <x v="15"/>
    <x v="0"/>
    <x v="0"/>
    <n v="0"/>
    <n v="0"/>
    <n v="0"/>
    <n v="0"/>
    <x v="0"/>
  </r>
  <r>
    <x v="12"/>
    <x v="38"/>
    <x v="428"/>
    <x v="77"/>
    <x v="15"/>
    <x v="0"/>
    <x v="0"/>
    <n v="3168"/>
    <n v="264"/>
    <n v="290.39999999999998"/>
    <n v="24.2"/>
    <x v="0"/>
  </r>
  <r>
    <x v="12"/>
    <x v="38"/>
    <x v="429"/>
    <x v="19"/>
    <x v="12"/>
    <x v="0"/>
    <x v="0"/>
    <n v="35"/>
    <n v="2.9166666666666665"/>
    <n v="3.208333333333333"/>
    <n v="0.2673611111111111"/>
    <x v="0"/>
  </r>
  <r>
    <x v="12"/>
    <x v="38"/>
    <x v="429"/>
    <x v="77"/>
    <x v="12"/>
    <x v="0"/>
    <x v="0"/>
    <n v="3669"/>
    <n v="305.75"/>
    <n v="336.32499999999999"/>
    <n v="28.027083333333334"/>
    <x v="0"/>
  </r>
  <r>
    <x v="12"/>
    <x v="38"/>
    <x v="430"/>
    <x v="19"/>
    <x v="80"/>
    <x v="0"/>
    <x v="0"/>
    <n v="16"/>
    <n v="1.3333333333333333"/>
    <n v="1.4666666666666666"/>
    <n v="0.12222222222222222"/>
    <x v="0"/>
  </r>
  <r>
    <x v="12"/>
    <x v="38"/>
    <x v="430"/>
    <x v="77"/>
    <x v="80"/>
    <x v="0"/>
    <x v="0"/>
    <n v="2131"/>
    <n v="177.58333333333334"/>
    <n v="195.34166666666667"/>
    <n v="16.278472222222224"/>
    <x v="0"/>
  </r>
  <r>
    <x v="12"/>
    <x v="38"/>
    <x v="431"/>
    <x v="19"/>
    <x v="0"/>
    <x v="0"/>
    <x v="0"/>
    <n v="198"/>
    <n v="16.5"/>
    <n v="18.149999999999999"/>
    <n v="1.5125"/>
    <x v="0"/>
  </r>
  <r>
    <x v="12"/>
    <x v="38"/>
    <x v="431"/>
    <x v="7"/>
    <x v="0"/>
    <x v="0"/>
    <x v="0"/>
    <n v="3"/>
    <n v="0.25"/>
    <n v="0.27500000000000002"/>
    <n v="2.2916666666666669E-2"/>
    <x v="0"/>
  </r>
  <r>
    <x v="12"/>
    <x v="38"/>
    <x v="431"/>
    <x v="77"/>
    <x v="0"/>
    <x v="0"/>
    <x v="0"/>
    <n v="14492"/>
    <n v="1207.6666666666667"/>
    <n v="1328.4333333333334"/>
    <n v="110.70277777777778"/>
    <x v="0"/>
  </r>
  <r>
    <x v="12"/>
    <x v="39"/>
    <x v="432"/>
    <x v="19"/>
    <x v="1"/>
    <x v="0"/>
    <x v="0"/>
    <n v="4563"/>
    <n v="380.25"/>
    <n v="418.27499999999998"/>
    <n v="34.856249999999996"/>
    <x v="0"/>
  </r>
  <r>
    <x v="12"/>
    <x v="39"/>
    <x v="433"/>
    <x v="19"/>
    <x v="41"/>
    <x v="2"/>
    <x v="1"/>
    <n v="1728"/>
    <n v="144"/>
    <n v="158.4"/>
    <n v="13.200000000000001"/>
    <x v="0"/>
  </r>
  <r>
    <x v="12"/>
    <x v="39"/>
    <x v="434"/>
    <x v="19"/>
    <x v="1"/>
    <x v="0"/>
    <x v="0"/>
    <n v="3496"/>
    <n v="291.33333333333331"/>
    <n v="320.46666666666664"/>
    <n v="26.705555555555552"/>
    <x v="0"/>
  </r>
  <r>
    <x v="12"/>
    <x v="39"/>
    <x v="434"/>
    <x v="7"/>
    <x v="1"/>
    <x v="0"/>
    <x v="0"/>
    <n v="2"/>
    <n v="0.16666666666666666"/>
    <n v="0.18333333333333332"/>
    <n v="1.5277777777777777E-2"/>
    <x v="0"/>
  </r>
  <r>
    <x v="12"/>
    <x v="39"/>
    <x v="434"/>
    <x v="77"/>
    <x v="1"/>
    <x v="0"/>
    <x v="0"/>
    <n v="1630"/>
    <n v="135.83333333333334"/>
    <n v="149.41666666666669"/>
    <n v="12.451388888888891"/>
    <x v="0"/>
  </r>
  <r>
    <x v="12"/>
    <x v="39"/>
    <x v="435"/>
    <x v="19"/>
    <x v="50"/>
    <x v="2"/>
    <x v="1"/>
    <n v="1466"/>
    <n v="122.16666666666667"/>
    <n v="134.38333333333333"/>
    <n v="11.198611111111111"/>
    <x v="0"/>
  </r>
  <r>
    <x v="12"/>
    <x v="39"/>
    <x v="435"/>
    <x v="77"/>
    <x v="50"/>
    <x v="2"/>
    <x v="1"/>
    <n v="697"/>
    <n v="58.083333333333336"/>
    <n v="63.891666666666666"/>
    <n v="5.3243055555555552"/>
    <x v="0"/>
  </r>
  <r>
    <x v="12"/>
    <x v="39"/>
    <x v="436"/>
    <x v="19"/>
    <x v="0"/>
    <x v="0"/>
    <x v="0"/>
    <n v="81591"/>
    <n v="6799.25"/>
    <n v="7479.1750000000002"/>
    <n v="623.26458333333335"/>
    <x v="0"/>
  </r>
  <r>
    <x v="12"/>
    <x v="39"/>
    <x v="436"/>
    <x v="7"/>
    <x v="0"/>
    <x v="0"/>
    <x v="0"/>
    <n v="4"/>
    <n v="0.33333333333333331"/>
    <n v="0.36666666666666664"/>
    <n v="3.0555555555555555E-2"/>
    <x v="0"/>
  </r>
  <r>
    <x v="12"/>
    <x v="39"/>
    <x v="436"/>
    <x v="6"/>
    <x v="0"/>
    <x v="0"/>
    <x v="0"/>
    <n v="3"/>
    <n v="0.25"/>
    <n v="0.27500000000000002"/>
    <n v="2.2916666666666669E-2"/>
    <x v="0"/>
  </r>
  <r>
    <x v="12"/>
    <x v="39"/>
    <x v="437"/>
    <x v="19"/>
    <x v="93"/>
    <x v="2"/>
    <x v="1"/>
    <n v="3995"/>
    <n v="332.91666666666669"/>
    <n v="366.20833333333337"/>
    <n v="30.517361111111114"/>
    <x v="0"/>
  </r>
  <r>
    <x v="12"/>
    <x v="39"/>
    <x v="438"/>
    <x v="19"/>
    <x v="70"/>
    <x v="2"/>
    <x v="1"/>
    <n v="4220"/>
    <n v="351.66666666666669"/>
    <n v="386.83333333333337"/>
    <n v="32.236111111111114"/>
    <x v="0"/>
  </r>
  <r>
    <x v="12"/>
    <x v="39"/>
    <x v="439"/>
    <x v="19"/>
    <x v="31"/>
    <x v="2"/>
    <x v="1"/>
    <n v="1239"/>
    <n v="103.25"/>
    <n v="113.575"/>
    <n v="9.4645833333333336"/>
    <x v="0"/>
  </r>
  <r>
    <x v="12"/>
    <x v="39"/>
    <x v="440"/>
    <x v="19"/>
    <x v="19"/>
    <x v="0"/>
    <x v="0"/>
    <n v="1851"/>
    <n v="154.25"/>
    <n v="169.67500000000001"/>
    <n v="14.139583333333334"/>
    <x v="0"/>
  </r>
  <r>
    <x v="12"/>
    <x v="39"/>
    <x v="441"/>
    <x v="19"/>
    <x v="55"/>
    <x v="0"/>
    <x v="0"/>
    <n v="6077"/>
    <n v="506.41666666666669"/>
    <n v="557.05833333333339"/>
    <n v="46.421527777777783"/>
    <x v="0"/>
  </r>
  <r>
    <x v="12"/>
    <x v="40"/>
    <x v="442"/>
    <x v="42"/>
    <x v="20"/>
    <x v="0"/>
    <x v="0"/>
    <n v="1937"/>
    <n v="161.41666666666666"/>
    <n v="177.55833333333334"/>
    <n v="14.796527777777778"/>
    <x v="0"/>
  </r>
  <r>
    <x v="12"/>
    <x v="40"/>
    <x v="442"/>
    <x v="19"/>
    <x v="20"/>
    <x v="0"/>
    <x v="0"/>
    <n v="46"/>
    <n v="3.8333333333333335"/>
    <n v="4.2166666666666668"/>
    <n v="0.35138888888888892"/>
    <x v="0"/>
  </r>
  <r>
    <x v="12"/>
    <x v="40"/>
    <x v="443"/>
    <x v="42"/>
    <x v="0"/>
    <x v="0"/>
    <x v="0"/>
    <n v="11955"/>
    <n v="996.25"/>
    <n v="1095.875"/>
    <n v="91.322916666666671"/>
    <x v="0"/>
  </r>
  <r>
    <x v="12"/>
    <x v="40"/>
    <x v="443"/>
    <x v="46"/>
    <x v="0"/>
    <x v="0"/>
    <x v="0"/>
    <n v="6"/>
    <n v="0.5"/>
    <n v="0.55000000000000004"/>
    <n v="4.5833333333333337E-2"/>
    <x v="0"/>
  </r>
  <r>
    <x v="12"/>
    <x v="40"/>
    <x v="443"/>
    <x v="19"/>
    <x v="0"/>
    <x v="0"/>
    <x v="0"/>
    <n v="37"/>
    <n v="3.0833333333333335"/>
    <n v="3.3916666666666666"/>
    <n v="0.28263888888888888"/>
    <x v="0"/>
  </r>
  <r>
    <x v="12"/>
    <x v="40"/>
    <x v="444"/>
    <x v="42"/>
    <x v="16"/>
    <x v="0"/>
    <x v="0"/>
    <n v="2957"/>
    <n v="246.41666666666666"/>
    <n v="271.05833333333334"/>
    <n v="22.588194444444444"/>
    <x v="0"/>
  </r>
  <r>
    <x v="12"/>
    <x v="40"/>
    <x v="444"/>
    <x v="19"/>
    <x v="16"/>
    <x v="0"/>
    <x v="0"/>
    <n v="47"/>
    <n v="3.9166666666666665"/>
    <n v="4.3083333333333336"/>
    <n v="0.35902777777777778"/>
    <x v="0"/>
  </r>
  <r>
    <x v="12"/>
    <x v="40"/>
    <x v="445"/>
    <x v="42"/>
    <x v="33"/>
    <x v="2"/>
    <x v="1"/>
    <n v="1555"/>
    <n v="129.58333333333334"/>
    <n v="142.54166666666669"/>
    <n v="11.878472222222223"/>
    <x v="0"/>
  </r>
  <r>
    <x v="12"/>
    <x v="40"/>
    <x v="445"/>
    <x v="19"/>
    <x v="33"/>
    <x v="2"/>
    <x v="1"/>
    <n v="249"/>
    <n v="20.75"/>
    <n v="22.824999999999999"/>
    <n v="1.9020833333333333"/>
    <x v="0"/>
  </r>
  <r>
    <x v="12"/>
    <x v="40"/>
    <x v="446"/>
    <x v="42"/>
    <x v="83"/>
    <x v="2"/>
    <x v="1"/>
    <n v="614"/>
    <n v="51.166666666666664"/>
    <n v="56.283333333333331"/>
    <n v="4.6902777777777773"/>
    <x v="0"/>
  </r>
  <r>
    <x v="12"/>
    <x v="40"/>
    <x v="446"/>
    <x v="19"/>
    <x v="83"/>
    <x v="2"/>
    <x v="1"/>
    <n v="0"/>
    <n v="0"/>
    <n v="0"/>
    <n v="0"/>
    <x v="0"/>
  </r>
  <r>
    <x v="12"/>
    <x v="40"/>
    <x v="447"/>
    <x v="42"/>
    <x v="35"/>
    <x v="2"/>
    <x v="1"/>
    <n v="808"/>
    <n v="67.333333333333329"/>
    <n v="74.066666666666663"/>
    <n v="6.1722222222222216"/>
    <x v="0"/>
  </r>
  <r>
    <x v="12"/>
    <x v="40"/>
    <x v="447"/>
    <x v="19"/>
    <x v="35"/>
    <x v="2"/>
    <x v="1"/>
    <n v="16"/>
    <n v="1.3333333333333333"/>
    <n v="1.4666666666666666"/>
    <n v="0.12222222222222222"/>
    <x v="0"/>
  </r>
  <r>
    <x v="13"/>
    <x v="41"/>
    <x v="448"/>
    <x v="78"/>
    <x v="0"/>
    <x v="0"/>
    <x v="0"/>
    <n v="10396"/>
    <n v="866.33333333333337"/>
    <n v="952.9666666666667"/>
    <n v="79.413888888888891"/>
    <x v="0"/>
  </r>
  <r>
    <x v="13"/>
    <x v="41"/>
    <x v="448"/>
    <x v="26"/>
    <x v="0"/>
    <x v="0"/>
    <x v="0"/>
    <n v="7"/>
    <n v="0.58333333333333337"/>
    <n v="0.64166666666666672"/>
    <n v="5.3472222222222227E-2"/>
    <x v="0"/>
  </r>
  <r>
    <x v="13"/>
    <x v="41"/>
    <x v="448"/>
    <x v="66"/>
    <x v="0"/>
    <x v="0"/>
    <x v="0"/>
    <n v="547"/>
    <n v="45.583333333333336"/>
    <n v="50.141666666666666"/>
    <n v="4.1784722222222221"/>
    <x v="0"/>
  </r>
  <r>
    <x v="13"/>
    <x v="41"/>
    <x v="448"/>
    <x v="79"/>
    <x v="0"/>
    <x v="0"/>
    <x v="0"/>
    <n v="158"/>
    <n v="13.166666666666666"/>
    <n v="14.483333333333333"/>
    <n v="1.2069444444444444"/>
    <x v="0"/>
  </r>
  <r>
    <x v="13"/>
    <x v="41"/>
    <x v="448"/>
    <x v="48"/>
    <x v="0"/>
    <x v="0"/>
    <x v="0"/>
    <n v="2"/>
    <n v="0.16666666666666666"/>
    <n v="0.18333333333333332"/>
    <n v="1.5277777777777777E-2"/>
    <x v="0"/>
  </r>
  <r>
    <x v="13"/>
    <x v="41"/>
    <x v="448"/>
    <x v="80"/>
    <x v="0"/>
    <x v="0"/>
    <x v="0"/>
    <n v="213"/>
    <n v="17.75"/>
    <n v="19.524999999999999"/>
    <n v="1.6270833333333332"/>
    <x v="0"/>
  </r>
  <r>
    <x v="13"/>
    <x v="41"/>
    <x v="448"/>
    <x v="19"/>
    <x v="0"/>
    <x v="0"/>
    <x v="0"/>
    <n v="0"/>
    <n v="0"/>
    <n v="0"/>
    <n v="0"/>
    <x v="0"/>
  </r>
  <r>
    <x v="13"/>
    <x v="41"/>
    <x v="449"/>
    <x v="78"/>
    <x v="74"/>
    <x v="0"/>
    <x v="0"/>
    <n v="1646"/>
    <n v="137.16666666666666"/>
    <n v="150.88333333333333"/>
    <n v="12.573611111111111"/>
    <x v="0"/>
  </r>
  <r>
    <x v="13"/>
    <x v="41"/>
    <x v="449"/>
    <x v="66"/>
    <x v="74"/>
    <x v="0"/>
    <x v="0"/>
    <n v="102"/>
    <n v="8.5"/>
    <n v="9.35"/>
    <n v="0.77916666666666667"/>
    <x v="0"/>
  </r>
  <r>
    <x v="13"/>
    <x v="41"/>
    <x v="449"/>
    <x v="48"/>
    <x v="74"/>
    <x v="0"/>
    <x v="0"/>
    <n v="2"/>
    <n v="0.16666666666666666"/>
    <n v="0.18333333333333332"/>
    <n v="1.5277777777777777E-2"/>
    <x v="0"/>
  </r>
  <r>
    <x v="13"/>
    <x v="41"/>
    <x v="449"/>
    <x v="80"/>
    <x v="74"/>
    <x v="0"/>
    <x v="0"/>
    <n v="266"/>
    <n v="22.166666666666668"/>
    <n v="24.383333333333333"/>
    <n v="2.0319444444444446"/>
    <x v="0"/>
  </r>
  <r>
    <x v="13"/>
    <x v="41"/>
    <x v="450"/>
    <x v="78"/>
    <x v="0"/>
    <x v="0"/>
    <x v="0"/>
    <n v="158"/>
    <n v="13.166666666666666"/>
    <n v="14.483333333333333"/>
    <n v="1.2069444444444444"/>
    <x v="0"/>
  </r>
  <r>
    <x v="13"/>
    <x v="41"/>
    <x v="450"/>
    <x v="66"/>
    <x v="0"/>
    <x v="0"/>
    <x v="0"/>
    <n v="10686"/>
    <n v="890.5"/>
    <n v="979.55"/>
    <n v="81.629166666666663"/>
    <x v="0"/>
  </r>
  <r>
    <x v="13"/>
    <x v="41"/>
    <x v="451"/>
    <x v="78"/>
    <x v="0"/>
    <x v="0"/>
    <x v="0"/>
    <n v="141"/>
    <n v="11.75"/>
    <n v="12.925000000000001"/>
    <n v="1.0770833333333334"/>
    <x v="0"/>
  </r>
  <r>
    <x v="13"/>
    <x v="41"/>
    <x v="451"/>
    <x v="66"/>
    <x v="0"/>
    <x v="0"/>
    <x v="0"/>
    <n v="2"/>
    <n v="0.16666666666666666"/>
    <n v="0.18333333333333332"/>
    <n v="1.5277777777777777E-2"/>
    <x v="0"/>
  </r>
  <r>
    <x v="13"/>
    <x v="41"/>
    <x v="451"/>
    <x v="80"/>
    <x v="0"/>
    <x v="0"/>
    <x v="0"/>
    <n v="7376"/>
    <n v="614.66666666666663"/>
    <n v="676.13333333333333"/>
    <n v="56.344444444444441"/>
    <x v="0"/>
  </r>
  <r>
    <x v="13"/>
    <x v="41"/>
    <x v="451"/>
    <x v="5"/>
    <x v="0"/>
    <x v="0"/>
    <x v="0"/>
    <n v="179"/>
    <n v="14.916666666666666"/>
    <n v="16.408333333333331"/>
    <n v="1.367361111111111"/>
    <x v="0"/>
  </r>
  <r>
    <x v="13"/>
    <x v="41"/>
    <x v="452"/>
    <x v="66"/>
    <x v="76"/>
    <x v="0"/>
    <x v="0"/>
    <n v="38"/>
    <n v="3.1666666666666665"/>
    <n v="3.4833333333333334"/>
    <n v="0.2902777777777778"/>
    <x v="0"/>
  </r>
  <r>
    <x v="13"/>
    <x v="41"/>
    <x v="452"/>
    <x v="80"/>
    <x v="76"/>
    <x v="0"/>
    <x v="0"/>
    <n v="121"/>
    <n v="10.083333333333334"/>
    <n v="11.091666666666667"/>
    <n v="0.9243055555555556"/>
    <x v="0"/>
  </r>
  <r>
    <x v="13"/>
    <x v="42"/>
    <x v="453"/>
    <x v="78"/>
    <x v="57"/>
    <x v="0"/>
    <x v="0"/>
    <n v="177"/>
    <n v="14.75"/>
    <n v="16.225000000000001"/>
    <n v="1.3520833333333335"/>
    <x v="0"/>
  </r>
  <r>
    <x v="13"/>
    <x v="42"/>
    <x v="453"/>
    <x v="66"/>
    <x v="57"/>
    <x v="0"/>
    <x v="0"/>
    <n v="194"/>
    <n v="16.166666666666668"/>
    <n v="17.783333333333335"/>
    <n v="1.4819444444444445"/>
    <x v="0"/>
  </r>
  <r>
    <x v="13"/>
    <x v="42"/>
    <x v="453"/>
    <x v="79"/>
    <x v="57"/>
    <x v="0"/>
    <x v="0"/>
    <n v="735"/>
    <n v="61.25"/>
    <n v="67.375"/>
    <n v="5.614583333333333"/>
    <x v="0"/>
  </r>
  <r>
    <x v="13"/>
    <x v="42"/>
    <x v="453"/>
    <x v="48"/>
    <x v="57"/>
    <x v="0"/>
    <x v="0"/>
    <n v="17"/>
    <n v="1.4166666666666667"/>
    <n v="1.5583333333333333"/>
    <n v="0.12986111111111112"/>
    <x v="0"/>
  </r>
  <r>
    <x v="13"/>
    <x v="42"/>
    <x v="453"/>
    <x v="80"/>
    <x v="57"/>
    <x v="0"/>
    <x v="0"/>
    <n v="42"/>
    <n v="3.5"/>
    <n v="3.85"/>
    <n v="0.32083333333333336"/>
    <x v="0"/>
  </r>
  <r>
    <x v="13"/>
    <x v="42"/>
    <x v="454"/>
    <x v="78"/>
    <x v="2"/>
    <x v="0"/>
    <x v="0"/>
    <n v="171"/>
    <n v="14.25"/>
    <n v="15.675000000000001"/>
    <n v="1.3062500000000001"/>
    <x v="0"/>
  </r>
  <r>
    <x v="13"/>
    <x v="42"/>
    <x v="454"/>
    <x v="79"/>
    <x v="2"/>
    <x v="0"/>
    <x v="0"/>
    <n v="457"/>
    <n v="38.083333333333336"/>
    <n v="41.891666666666666"/>
    <n v="3.4909722222222221"/>
    <x v="0"/>
  </r>
  <r>
    <x v="13"/>
    <x v="42"/>
    <x v="454"/>
    <x v="81"/>
    <x v="2"/>
    <x v="0"/>
    <x v="0"/>
    <n v="175"/>
    <n v="14.583333333333334"/>
    <n v="16.041666666666668"/>
    <n v="1.3368055555555556"/>
    <x v="0"/>
  </r>
  <r>
    <x v="13"/>
    <x v="42"/>
    <x v="455"/>
    <x v="78"/>
    <x v="57"/>
    <x v="0"/>
    <x v="0"/>
    <n v="68"/>
    <n v="5.666666666666667"/>
    <n v="6.2333333333333334"/>
    <n v="0.51944444444444449"/>
    <x v="0"/>
  </r>
  <r>
    <x v="13"/>
    <x v="42"/>
    <x v="455"/>
    <x v="66"/>
    <x v="57"/>
    <x v="0"/>
    <x v="0"/>
    <n v="59"/>
    <n v="4.916666666666667"/>
    <n v="5.4083333333333332"/>
    <n v="0.45069444444444445"/>
    <x v="0"/>
  </r>
  <r>
    <x v="13"/>
    <x v="42"/>
    <x v="455"/>
    <x v="79"/>
    <x v="57"/>
    <x v="0"/>
    <x v="0"/>
    <n v="1005"/>
    <n v="83.75"/>
    <n v="92.125"/>
    <n v="7.677083333333333"/>
    <x v="0"/>
  </r>
  <r>
    <x v="13"/>
    <x v="42"/>
    <x v="455"/>
    <x v="48"/>
    <x v="57"/>
    <x v="0"/>
    <x v="0"/>
    <n v="36"/>
    <n v="3"/>
    <n v="3.3"/>
    <n v="0.27499999999999997"/>
    <x v="0"/>
  </r>
  <r>
    <x v="13"/>
    <x v="42"/>
    <x v="455"/>
    <x v="67"/>
    <x v="57"/>
    <x v="0"/>
    <x v="0"/>
    <n v="157"/>
    <n v="13.083333333333334"/>
    <n v="14.391666666666667"/>
    <n v="1.1993055555555556"/>
    <x v="0"/>
  </r>
  <r>
    <x v="13"/>
    <x v="42"/>
    <x v="456"/>
    <x v="78"/>
    <x v="0"/>
    <x v="0"/>
    <x v="0"/>
    <n v="842"/>
    <n v="70.166666666666671"/>
    <n v="77.183333333333337"/>
    <n v="6.4319444444444445"/>
    <x v="0"/>
  </r>
  <r>
    <x v="13"/>
    <x v="42"/>
    <x v="456"/>
    <x v="26"/>
    <x v="0"/>
    <x v="0"/>
    <x v="0"/>
    <n v="12"/>
    <n v="1"/>
    <n v="1.1000000000000001"/>
    <n v="9.1666666666666674E-2"/>
    <x v="0"/>
  </r>
  <r>
    <x v="13"/>
    <x v="42"/>
    <x v="456"/>
    <x v="70"/>
    <x v="0"/>
    <x v="0"/>
    <x v="0"/>
    <n v="3"/>
    <n v="0.25"/>
    <n v="0.27500000000000002"/>
    <n v="2.2916666666666669E-2"/>
    <x v="0"/>
  </r>
  <r>
    <x v="13"/>
    <x v="42"/>
    <x v="456"/>
    <x v="66"/>
    <x v="0"/>
    <x v="0"/>
    <x v="0"/>
    <n v="714"/>
    <n v="59.5"/>
    <n v="65.45"/>
    <n v="5.4541666666666666"/>
    <x v="0"/>
  </r>
  <r>
    <x v="13"/>
    <x v="42"/>
    <x v="456"/>
    <x v="79"/>
    <x v="0"/>
    <x v="0"/>
    <x v="0"/>
    <n v="22035"/>
    <n v="1836.25"/>
    <n v="2019.875"/>
    <n v="168.32291666666666"/>
    <x v="0"/>
  </r>
  <r>
    <x v="13"/>
    <x v="42"/>
    <x v="456"/>
    <x v="80"/>
    <x v="0"/>
    <x v="0"/>
    <x v="0"/>
    <n v="614"/>
    <n v="51.166666666666664"/>
    <n v="56.283333333333331"/>
    <n v="4.6902777777777773"/>
    <x v="0"/>
  </r>
  <r>
    <x v="13"/>
    <x v="42"/>
    <x v="456"/>
    <x v="67"/>
    <x v="0"/>
    <x v="0"/>
    <x v="0"/>
    <n v="353"/>
    <n v="29.416666666666668"/>
    <n v="32.358333333333334"/>
    <n v="2.6965277777777779"/>
    <x v="0"/>
  </r>
  <r>
    <x v="13"/>
    <x v="43"/>
    <x v="457"/>
    <x v="66"/>
    <x v="15"/>
    <x v="0"/>
    <x v="0"/>
    <n v="251"/>
    <n v="20.916666666666668"/>
    <n v="23.008333333333333"/>
    <n v="1.9173611111111111"/>
    <x v="0"/>
  </r>
  <r>
    <x v="13"/>
    <x v="43"/>
    <x v="457"/>
    <x v="48"/>
    <x v="15"/>
    <x v="0"/>
    <x v="0"/>
    <n v="256"/>
    <n v="21.333333333333332"/>
    <n v="23.466666666666665"/>
    <n v="1.9555555555555555"/>
    <x v="0"/>
  </r>
  <r>
    <x v="13"/>
    <x v="43"/>
    <x v="458"/>
    <x v="26"/>
    <x v="36"/>
    <x v="0"/>
    <x v="0"/>
    <n v="8"/>
    <n v="0.66666666666666663"/>
    <n v="0.73333333333333328"/>
    <n v="6.1111111111111109E-2"/>
    <x v="0"/>
  </r>
  <r>
    <x v="13"/>
    <x v="43"/>
    <x v="458"/>
    <x v="58"/>
    <x v="36"/>
    <x v="0"/>
    <x v="0"/>
    <n v="22"/>
    <n v="1.8333333333333333"/>
    <n v="2.0166666666666666"/>
    <n v="0.16805555555555554"/>
    <x v="0"/>
  </r>
  <r>
    <x v="13"/>
    <x v="43"/>
    <x v="458"/>
    <x v="66"/>
    <x v="36"/>
    <x v="0"/>
    <x v="0"/>
    <n v="1244"/>
    <n v="103.66666666666667"/>
    <n v="114.03333333333333"/>
    <n v="9.5027777777777782"/>
    <x v="0"/>
  </r>
  <r>
    <x v="13"/>
    <x v="43"/>
    <x v="458"/>
    <x v="48"/>
    <x v="36"/>
    <x v="0"/>
    <x v="0"/>
    <n v="2057"/>
    <n v="171.41666666666666"/>
    <n v="188.55833333333334"/>
    <n v="15.713194444444445"/>
    <x v="0"/>
  </r>
  <r>
    <x v="13"/>
    <x v="43"/>
    <x v="458"/>
    <x v="67"/>
    <x v="36"/>
    <x v="0"/>
    <x v="0"/>
    <n v="155"/>
    <n v="12.916666666666666"/>
    <n v="14.208333333333332"/>
    <n v="1.1840277777777777"/>
    <x v="0"/>
  </r>
  <r>
    <x v="13"/>
    <x v="43"/>
    <x v="458"/>
    <x v="7"/>
    <x v="36"/>
    <x v="0"/>
    <x v="0"/>
    <n v="1"/>
    <n v="8.3333333333333329E-2"/>
    <n v="9.166666666666666E-2"/>
    <n v="7.6388888888888886E-3"/>
    <x v="0"/>
  </r>
  <r>
    <x v="13"/>
    <x v="43"/>
    <x v="459"/>
    <x v="78"/>
    <x v="15"/>
    <x v="0"/>
    <x v="0"/>
    <n v="53"/>
    <n v="4.416666666666667"/>
    <n v="4.8583333333333334"/>
    <n v="0.40486111111111112"/>
    <x v="0"/>
  </r>
  <r>
    <x v="13"/>
    <x v="43"/>
    <x v="459"/>
    <x v="66"/>
    <x v="15"/>
    <x v="0"/>
    <x v="0"/>
    <n v="158"/>
    <n v="13.166666666666666"/>
    <n v="14.483333333333333"/>
    <n v="1.2069444444444444"/>
    <x v="0"/>
  </r>
  <r>
    <x v="13"/>
    <x v="43"/>
    <x v="459"/>
    <x v="48"/>
    <x v="15"/>
    <x v="0"/>
    <x v="0"/>
    <n v="669"/>
    <n v="55.75"/>
    <n v="61.325000000000003"/>
    <n v="5.1104166666666666"/>
    <x v="0"/>
  </r>
  <r>
    <x v="13"/>
    <x v="43"/>
    <x v="459"/>
    <x v="80"/>
    <x v="15"/>
    <x v="0"/>
    <x v="0"/>
    <n v="157"/>
    <n v="13.083333333333334"/>
    <n v="14.391666666666667"/>
    <n v="1.1993055555555556"/>
    <x v="0"/>
  </r>
  <r>
    <x v="13"/>
    <x v="43"/>
    <x v="460"/>
    <x v="60"/>
    <x v="24"/>
    <x v="2"/>
    <x v="1"/>
    <n v="43"/>
    <n v="3.5833333333333335"/>
    <n v="3.9416666666666669"/>
    <n v="0.32847222222222222"/>
    <x v="0"/>
  </r>
  <r>
    <x v="13"/>
    <x v="43"/>
    <x v="460"/>
    <x v="66"/>
    <x v="24"/>
    <x v="2"/>
    <x v="1"/>
    <n v="161"/>
    <n v="13.416666666666666"/>
    <n v="14.758333333333333"/>
    <n v="1.2298611111111111"/>
    <x v="0"/>
  </r>
  <r>
    <x v="13"/>
    <x v="43"/>
    <x v="461"/>
    <x v="48"/>
    <x v="2"/>
    <x v="0"/>
    <x v="0"/>
    <n v="13"/>
    <n v="1.0833333333333333"/>
    <n v="1.1916666666666667"/>
    <n v="9.930555555555555E-2"/>
    <x v="0"/>
  </r>
  <r>
    <x v="13"/>
    <x v="43"/>
    <x v="462"/>
    <x v="78"/>
    <x v="0"/>
    <x v="0"/>
    <x v="0"/>
    <n v="1000"/>
    <n v="83.333333333333329"/>
    <n v="91.666666666666657"/>
    <n v="7.6388888888888884"/>
    <x v="0"/>
  </r>
  <r>
    <x v="13"/>
    <x v="43"/>
    <x v="462"/>
    <x v="57"/>
    <x v="0"/>
    <x v="0"/>
    <x v="0"/>
    <n v="0"/>
    <n v="0"/>
    <n v="0"/>
    <n v="0"/>
    <x v="0"/>
  </r>
  <r>
    <x v="13"/>
    <x v="43"/>
    <x v="462"/>
    <x v="26"/>
    <x v="0"/>
    <x v="0"/>
    <x v="0"/>
    <n v="40"/>
    <n v="3.3333333333333335"/>
    <n v="3.666666666666667"/>
    <n v="0.30555555555555558"/>
    <x v="0"/>
  </r>
  <r>
    <x v="13"/>
    <x v="43"/>
    <x v="462"/>
    <x v="70"/>
    <x v="0"/>
    <x v="0"/>
    <x v="0"/>
    <n v="23"/>
    <n v="1.9166666666666667"/>
    <n v="2.1083333333333334"/>
    <n v="0.17569444444444446"/>
    <x v="0"/>
  </r>
  <r>
    <x v="13"/>
    <x v="43"/>
    <x v="462"/>
    <x v="66"/>
    <x v="0"/>
    <x v="0"/>
    <x v="0"/>
    <n v="3930"/>
    <n v="327.5"/>
    <n v="360.25"/>
    <n v="30.020833333333332"/>
    <x v="0"/>
  </r>
  <r>
    <x v="13"/>
    <x v="43"/>
    <x v="462"/>
    <x v="48"/>
    <x v="0"/>
    <x v="0"/>
    <x v="0"/>
    <n v="29516"/>
    <n v="2459.6666666666665"/>
    <n v="2705.6333333333332"/>
    <n v="225.46944444444443"/>
    <x v="0"/>
  </r>
  <r>
    <x v="13"/>
    <x v="43"/>
    <x v="462"/>
    <x v="80"/>
    <x v="0"/>
    <x v="0"/>
    <x v="0"/>
    <n v="200"/>
    <n v="16.666666666666668"/>
    <n v="18.333333333333336"/>
    <n v="1.5277777777777779"/>
    <x v="0"/>
  </r>
  <r>
    <x v="13"/>
    <x v="43"/>
    <x v="462"/>
    <x v="67"/>
    <x v="0"/>
    <x v="0"/>
    <x v="0"/>
    <n v="474"/>
    <n v="39.5"/>
    <n v="43.45"/>
    <n v="3.6208333333333336"/>
    <x v="0"/>
  </r>
  <r>
    <x v="13"/>
    <x v="43"/>
    <x v="463"/>
    <x v="78"/>
    <x v="38"/>
    <x v="0"/>
    <x v="0"/>
    <n v="36"/>
    <n v="3"/>
    <n v="3.3"/>
    <n v="0.27499999999999997"/>
    <x v="0"/>
  </r>
  <r>
    <x v="13"/>
    <x v="43"/>
    <x v="463"/>
    <x v="66"/>
    <x v="38"/>
    <x v="0"/>
    <x v="0"/>
    <n v="324"/>
    <n v="27"/>
    <n v="29.7"/>
    <n v="2.4750000000000001"/>
    <x v="0"/>
  </r>
  <r>
    <x v="13"/>
    <x v="43"/>
    <x v="463"/>
    <x v="48"/>
    <x v="38"/>
    <x v="0"/>
    <x v="0"/>
    <n v="310"/>
    <n v="25.833333333333332"/>
    <n v="28.416666666666664"/>
    <n v="2.3680555555555554"/>
    <x v="0"/>
  </r>
  <r>
    <x v="13"/>
    <x v="43"/>
    <x v="463"/>
    <x v="67"/>
    <x v="38"/>
    <x v="0"/>
    <x v="0"/>
    <n v="275"/>
    <n v="22.916666666666668"/>
    <n v="25.208333333333336"/>
    <n v="2.1006944444444446"/>
    <x v="0"/>
  </r>
  <r>
    <x v="13"/>
    <x v="43"/>
    <x v="464"/>
    <x v="66"/>
    <x v="58"/>
    <x v="0"/>
    <x v="0"/>
    <n v="303"/>
    <n v="25.25"/>
    <n v="27.774999999999999"/>
    <n v="2.3145833333333332"/>
    <x v="0"/>
  </r>
  <r>
    <x v="13"/>
    <x v="43"/>
    <x v="464"/>
    <x v="48"/>
    <x v="58"/>
    <x v="0"/>
    <x v="0"/>
    <n v="1601"/>
    <n v="133.41666666666666"/>
    <n v="146.75833333333333"/>
    <n v="12.229861111111111"/>
    <x v="0"/>
  </r>
  <r>
    <x v="13"/>
    <x v="43"/>
    <x v="464"/>
    <x v="67"/>
    <x v="58"/>
    <x v="0"/>
    <x v="0"/>
    <n v="32"/>
    <n v="2.6666666666666665"/>
    <n v="2.9333333333333331"/>
    <n v="0.24444444444444444"/>
    <x v="0"/>
  </r>
  <r>
    <x v="13"/>
    <x v="43"/>
    <x v="465"/>
    <x v="66"/>
    <x v="17"/>
    <x v="0"/>
    <x v="0"/>
    <n v="93"/>
    <n v="7.75"/>
    <n v="8.5250000000000004"/>
    <n v="0.7104166666666667"/>
    <x v="0"/>
  </r>
  <r>
    <x v="13"/>
    <x v="43"/>
    <x v="465"/>
    <x v="48"/>
    <x v="17"/>
    <x v="0"/>
    <x v="0"/>
    <n v="207"/>
    <n v="17.25"/>
    <n v="18.975000000000001"/>
    <n v="1.58125"/>
    <x v="0"/>
  </r>
  <r>
    <x v="13"/>
    <x v="43"/>
    <x v="466"/>
    <x v="66"/>
    <x v="34"/>
    <x v="2"/>
    <x v="1"/>
    <n v="159"/>
    <n v="13.25"/>
    <n v="14.574999999999999"/>
    <n v="1.2145833333333333"/>
    <x v="0"/>
  </r>
  <r>
    <x v="13"/>
    <x v="43"/>
    <x v="466"/>
    <x v="48"/>
    <x v="34"/>
    <x v="2"/>
    <x v="1"/>
    <n v="258"/>
    <n v="21.5"/>
    <n v="23.65"/>
    <n v="1.9708333333333332"/>
    <x v="0"/>
  </r>
  <r>
    <x v="13"/>
    <x v="43"/>
    <x v="467"/>
    <x v="78"/>
    <x v="23"/>
    <x v="0"/>
    <x v="0"/>
    <n v="24"/>
    <n v="2"/>
    <n v="2.2000000000000002"/>
    <n v="0.18333333333333335"/>
    <x v="0"/>
  </r>
  <r>
    <x v="13"/>
    <x v="43"/>
    <x v="467"/>
    <x v="66"/>
    <x v="23"/>
    <x v="0"/>
    <x v="0"/>
    <n v="157"/>
    <n v="13.083333333333334"/>
    <n v="14.391666666666667"/>
    <n v="1.1993055555555556"/>
    <x v="0"/>
  </r>
  <r>
    <x v="13"/>
    <x v="43"/>
    <x v="467"/>
    <x v="48"/>
    <x v="23"/>
    <x v="0"/>
    <x v="0"/>
    <n v="3321"/>
    <n v="276.75"/>
    <n v="304.42500000000001"/>
    <n v="25.368750000000002"/>
    <x v="0"/>
  </r>
  <r>
    <x v="13"/>
    <x v="43"/>
    <x v="467"/>
    <x v="80"/>
    <x v="23"/>
    <x v="0"/>
    <x v="0"/>
    <n v="373"/>
    <n v="31.083333333333332"/>
    <n v="34.191666666666663"/>
    <n v="2.8493055555555551"/>
    <x v="0"/>
  </r>
  <r>
    <x v="13"/>
    <x v="43"/>
    <x v="467"/>
    <x v="67"/>
    <x v="23"/>
    <x v="0"/>
    <x v="0"/>
    <n v="157"/>
    <n v="13.083333333333334"/>
    <n v="14.391666666666667"/>
    <n v="1.1993055555555556"/>
    <x v="0"/>
  </r>
  <r>
    <x v="13"/>
    <x v="44"/>
    <x v="468"/>
    <x v="67"/>
    <x v="22"/>
    <x v="0"/>
    <x v="0"/>
    <n v="24"/>
    <n v="2"/>
    <n v="2.2000000000000002"/>
    <n v="0.18333333333333335"/>
    <x v="0"/>
  </r>
  <r>
    <x v="13"/>
    <x v="44"/>
    <x v="469"/>
    <x v="66"/>
    <x v="66"/>
    <x v="0"/>
    <x v="0"/>
    <n v="159"/>
    <n v="13.25"/>
    <n v="14.574999999999999"/>
    <n v="1.2145833333333333"/>
    <x v="0"/>
  </r>
  <r>
    <x v="13"/>
    <x v="44"/>
    <x v="469"/>
    <x v="67"/>
    <x v="66"/>
    <x v="0"/>
    <x v="0"/>
    <n v="243"/>
    <n v="20.25"/>
    <n v="22.274999999999999"/>
    <n v="1.85625"/>
    <x v="0"/>
  </r>
  <r>
    <x v="13"/>
    <x v="44"/>
    <x v="470"/>
    <x v="66"/>
    <x v="38"/>
    <x v="0"/>
    <x v="0"/>
    <n v="31"/>
    <n v="2.5833333333333335"/>
    <n v="2.8416666666666668"/>
    <n v="0.23680555555555557"/>
    <x v="0"/>
  </r>
  <r>
    <x v="13"/>
    <x v="44"/>
    <x v="470"/>
    <x v="67"/>
    <x v="38"/>
    <x v="0"/>
    <x v="0"/>
    <n v="493"/>
    <n v="41.083333333333336"/>
    <n v="45.19166666666667"/>
    <n v="3.7659722222222225"/>
    <x v="0"/>
  </r>
  <r>
    <x v="13"/>
    <x v="44"/>
    <x v="471"/>
    <x v="78"/>
    <x v="0"/>
    <x v="0"/>
    <x v="0"/>
    <n v="157"/>
    <n v="13.083333333333334"/>
    <n v="14.391666666666667"/>
    <n v="1.1993055555555556"/>
    <x v="0"/>
  </r>
  <r>
    <x v="13"/>
    <x v="44"/>
    <x v="471"/>
    <x v="26"/>
    <x v="0"/>
    <x v="0"/>
    <x v="0"/>
    <n v="128"/>
    <n v="10.666666666666666"/>
    <n v="11.733333333333333"/>
    <n v="0.97777777777777775"/>
    <x v="0"/>
  </r>
  <r>
    <x v="13"/>
    <x v="44"/>
    <x v="471"/>
    <x v="66"/>
    <x v="0"/>
    <x v="0"/>
    <x v="0"/>
    <n v="660"/>
    <n v="55"/>
    <n v="60.5"/>
    <n v="5.041666666666667"/>
    <x v="0"/>
  </r>
  <r>
    <x v="13"/>
    <x v="44"/>
    <x v="471"/>
    <x v="48"/>
    <x v="0"/>
    <x v="0"/>
    <x v="0"/>
    <n v="22"/>
    <n v="1.8333333333333333"/>
    <n v="2.0166666666666666"/>
    <n v="0.16805555555555554"/>
    <x v="0"/>
  </r>
  <r>
    <x v="13"/>
    <x v="44"/>
    <x v="471"/>
    <x v="80"/>
    <x v="0"/>
    <x v="0"/>
    <x v="0"/>
    <n v="92"/>
    <n v="7.666666666666667"/>
    <n v="8.4333333333333336"/>
    <n v="0.70277777777777783"/>
    <x v="0"/>
  </r>
  <r>
    <x v="13"/>
    <x v="44"/>
    <x v="471"/>
    <x v="67"/>
    <x v="0"/>
    <x v="0"/>
    <x v="0"/>
    <n v="11684"/>
    <n v="973.66666666666663"/>
    <n v="1071.0333333333333"/>
    <n v="89.25277777777778"/>
    <x v="0"/>
  </r>
  <r>
    <x v="13"/>
    <x v="44"/>
    <x v="472"/>
    <x v="66"/>
    <x v="10"/>
    <x v="0"/>
    <x v="0"/>
    <n v="23"/>
    <n v="1.9166666666666667"/>
    <n v="2.1083333333333334"/>
    <n v="0.17569444444444446"/>
    <x v="0"/>
  </r>
  <r>
    <x v="13"/>
    <x v="44"/>
    <x v="472"/>
    <x v="79"/>
    <x v="10"/>
    <x v="0"/>
    <x v="0"/>
    <n v="53"/>
    <n v="4.416666666666667"/>
    <n v="4.8583333333333334"/>
    <n v="0.40486111111111112"/>
    <x v="0"/>
  </r>
  <r>
    <x v="13"/>
    <x v="44"/>
    <x v="472"/>
    <x v="67"/>
    <x v="10"/>
    <x v="0"/>
    <x v="0"/>
    <n v="1255"/>
    <n v="104.58333333333333"/>
    <n v="115.04166666666666"/>
    <n v="9.5868055555555554"/>
    <x v="0"/>
  </r>
  <r>
    <x v="14"/>
    <x v="45"/>
    <x v="473"/>
    <x v="18"/>
    <x v="0"/>
    <x v="0"/>
    <x v="0"/>
    <n v="3"/>
    <n v="0.25"/>
    <n v="0.27500000000000002"/>
    <n v="2.2916666666666669E-2"/>
    <x v="0"/>
  </r>
  <r>
    <x v="14"/>
    <x v="45"/>
    <x v="473"/>
    <x v="65"/>
    <x v="0"/>
    <x v="0"/>
    <x v="0"/>
    <n v="13384"/>
    <n v="1115.3333333333333"/>
    <n v="1226.8666666666666"/>
    <n v="102.23888888888888"/>
    <x v="0"/>
  </r>
  <r>
    <x v="14"/>
    <x v="45"/>
    <x v="473"/>
    <x v="26"/>
    <x v="0"/>
    <x v="0"/>
    <x v="0"/>
    <n v="96"/>
    <n v="8"/>
    <n v="8.8000000000000007"/>
    <n v="0.73333333333333339"/>
    <x v="0"/>
  </r>
  <r>
    <x v="14"/>
    <x v="45"/>
    <x v="473"/>
    <x v="82"/>
    <x v="0"/>
    <x v="0"/>
    <x v="0"/>
    <n v="1165"/>
    <n v="97.083333333333329"/>
    <n v="106.79166666666666"/>
    <n v="8.8993055555555554"/>
    <x v="0"/>
  </r>
  <r>
    <x v="14"/>
    <x v="45"/>
    <x v="473"/>
    <x v="2"/>
    <x v="0"/>
    <x v="0"/>
    <x v="0"/>
    <n v="156"/>
    <n v="13"/>
    <n v="14.3"/>
    <n v="1.1916666666666667"/>
    <x v="0"/>
  </r>
  <r>
    <x v="14"/>
    <x v="45"/>
    <x v="473"/>
    <x v="7"/>
    <x v="0"/>
    <x v="0"/>
    <x v="0"/>
    <n v="1"/>
    <n v="8.3333333333333329E-2"/>
    <n v="9.166666666666666E-2"/>
    <n v="7.6388888888888886E-3"/>
    <x v="0"/>
  </r>
  <r>
    <x v="14"/>
    <x v="45"/>
    <x v="473"/>
    <x v="8"/>
    <x v="0"/>
    <x v="0"/>
    <x v="0"/>
    <n v="6"/>
    <n v="0.5"/>
    <n v="0.55000000000000004"/>
    <n v="4.5833333333333337E-2"/>
    <x v="0"/>
  </r>
  <r>
    <x v="14"/>
    <x v="45"/>
    <x v="473"/>
    <x v="16"/>
    <x v="0"/>
    <x v="0"/>
    <x v="0"/>
    <n v="71"/>
    <n v="5.916666666666667"/>
    <n v="6.5083333333333337"/>
    <n v="0.54236111111111118"/>
    <x v="0"/>
  </r>
  <r>
    <x v="14"/>
    <x v="45"/>
    <x v="474"/>
    <x v="26"/>
    <x v="8"/>
    <x v="0"/>
    <x v="0"/>
    <n v="964"/>
    <n v="80.333333333333329"/>
    <n v="88.36666666666666"/>
    <n v="7.363888888888888"/>
    <x v="0"/>
  </r>
  <r>
    <x v="14"/>
    <x v="45"/>
    <x v="474"/>
    <x v="66"/>
    <x v="8"/>
    <x v="0"/>
    <x v="0"/>
    <n v="159"/>
    <n v="13.25"/>
    <n v="14.574999999999999"/>
    <n v="1.2145833333333333"/>
    <x v="0"/>
  </r>
  <r>
    <x v="14"/>
    <x v="45"/>
    <x v="474"/>
    <x v="81"/>
    <x v="8"/>
    <x v="0"/>
    <x v="0"/>
    <n v="47"/>
    <n v="3.9166666666666665"/>
    <n v="4.3083333333333336"/>
    <n v="0.35902777777777778"/>
    <x v="0"/>
  </r>
  <r>
    <x v="14"/>
    <x v="45"/>
    <x v="474"/>
    <x v="82"/>
    <x v="8"/>
    <x v="0"/>
    <x v="0"/>
    <n v="286"/>
    <n v="23.833333333333332"/>
    <n v="26.216666666666665"/>
    <n v="2.1847222222222222"/>
    <x v="0"/>
  </r>
  <r>
    <x v="14"/>
    <x v="45"/>
    <x v="474"/>
    <x v="16"/>
    <x v="8"/>
    <x v="0"/>
    <x v="0"/>
    <n v="2832"/>
    <n v="236"/>
    <n v="259.60000000000002"/>
    <n v="21.633333333333336"/>
    <x v="0"/>
  </r>
  <r>
    <x v="14"/>
    <x v="45"/>
    <x v="475"/>
    <x v="18"/>
    <x v="0"/>
    <x v="0"/>
    <x v="0"/>
    <n v="8"/>
    <n v="0.66666666666666663"/>
    <n v="0.73333333333333328"/>
    <n v="6.1111111111111109E-2"/>
    <x v="0"/>
  </r>
  <r>
    <x v="14"/>
    <x v="45"/>
    <x v="475"/>
    <x v="26"/>
    <x v="0"/>
    <x v="0"/>
    <x v="0"/>
    <n v="97872"/>
    <n v="8156"/>
    <n v="8971.6"/>
    <n v="747.63333333333333"/>
    <x v="0"/>
  </r>
  <r>
    <x v="14"/>
    <x v="45"/>
    <x v="475"/>
    <x v="36"/>
    <x v="0"/>
    <x v="0"/>
    <x v="0"/>
    <n v="3"/>
    <n v="0.25"/>
    <n v="0.27500000000000002"/>
    <n v="2.2916666666666669E-2"/>
    <x v="0"/>
  </r>
  <r>
    <x v="14"/>
    <x v="45"/>
    <x v="475"/>
    <x v="83"/>
    <x v="0"/>
    <x v="0"/>
    <x v="0"/>
    <n v="27"/>
    <n v="2.25"/>
    <n v="2.4750000000000001"/>
    <n v="0.20625000000000002"/>
    <x v="0"/>
  </r>
  <r>
    <x v="14"/>
    <x v="45"/>
    <x v="475"/>
    <x v="70"/>
    <x v="0"/>
    <x v="0"/>
    <x v="0"/>
    <n v="27"/>
    <n v="2.25"/>
    <n v="2.4750000000000001"/>
    <n v="0.20625000000000002"/>
    <x v="0"/>
  </r>
  <r>
    <x v="14"/>
    <x v="45"/>
    <x v="475"/>
    <x v="56"/>
    <x v="0"/>
    <x v="0"/>
    <x v="0"/>
    <n v="2"/>
    <n v="0.16666666666666666"/>
    <n v="0.18333333333333332"/>
    <n v="1.5277777777777777E-2"/>
    <x v="0"/>
  </r>
  <r>
    <x v="14"/>
    <x v="45"/>
    <x v="475"/>
    <x v="48"/>
    <x v="0"/>
    <x v="0"/>
    <x v="0"/>
    <n v="4"/>
    <n v="0.33333333333333331"/>
    <n v="0.36666666666666664"/>
    <n v="3.0555555555555555E-2"/>
    <x v="0"/>
  </r>
  <r>
    <x v="14"/>
    <x v="45"/>
    <x v="475"/>
    <x v="19"/>
    <x v="0"/>
    <x v="0"/>
    <x v="0"/>
    <n v="14"/>
    <n v="1.1666666666666667"/>
    <n v="1.2833333333333334"/>
    <n v="0.10694444444444445"/>
    <x v="0"/>
  </r>
  <r>
    <x v="14"/>
    <x v="45"/>
    <x v="475"/>
    <x v="7"/>
    <x v="0"/>
    <x v="0"/>
    <x v="0"/>
    <n v="14"/>
    <n v="1.1666666666666667"/>
    <n v="1.2833333333333334"/>
    <n v="0.10694444444444445"/>
    <x v="0"/>
  </r>
  <r>
    <x v="14"/>
    <x v="45"/>
    <x v="475"/>
    <x v="16"/>
    <x v="0"/>
    <x v="0"/>
    <x v="0"/>
    <n v="441"/>
    <n v="36.75"/>
    <n v="40.424999999999997"/>
    <n v="3.3687499999999999"/>
    <x v="0"/>
  </r>
  <r>
    <x v="14"/>
    <x v="45"/>
    <x v="475"/>
    <x v="75"/>
    <x v="0"/>
    <x v="0"/>
    <x v="0"/>
    <n v="10"/>
    <n v="0.83333333333333337"/>
    <n v="0.91666666666666674"/>
    <n v="7.6388888888888895E-2"/>
    <x v="0"/>
  </r>
  <r>
    <x v="14"/>
    <x v="45"/>
    <x v="476"/>
    <x v="26"/>
    <x v="36"/>
    <x v="0"/>
    <x v="0"/>
    <n v="1039"/>
    <n v="86.583333333333329"/>
    <n v="95.24166666666666"/>
    <n v="7.936805555555555"/>
    <x v="0"/>
  </r>
  <r>
    <x v="14"/>
    <x v="45"/>
    <x v="476"/>
    <x v="82"/>
    <x v="36"/>
    <x v="0"/>
    <x v="0"/>
    <n v="569"/>
    <n v="47.416666666666664"/>
    <n v="52.158333333333331"/>
    <n v="4.3465277777777773"/>
    <x v="0"/>
  </r>
  <r>
    <x v="14"/>
    <x v="45"/>
    <x v="476"/>
    <x v="16"/>
    <x v="36"/>
    <x v="0"/>
    <x v="0"/>
    <n v="2878"/>
    <n v="239.83333333333334"/>
    <n v="263.81666666666666"/>
    <n v="21.984722222222221"/>
    <x v="0"/>
  </r>
  <r>
    <x v="14"/>
    <x v="45"/>
    <x v="477"/>
    <x v="26"/>
    <x v="22"/>
    <x v="0"/>
    <x v="0"/>
    <n v="1077"/>
    <n v="89.75"/>
    <n v="98.724999999999994"/>
    <n v="8.2270833333333329"/>
    <x v="0"/>
  </r>
  <r>
    <x v="14"/>
    <x v="45"/>
    <x v="477"/>
    <x v="81"/>
    <x v="22"/>
    <x v="0"/>
    <x v="0"/>
    <n v="13"/>
    <n v="1.0833333333333333"/>
    <n v="1.1916666666666667"/>
    <n v="9.930555555555555E-2"/>
    <x v="0"/>
  </r>
  <r>
    <x v="14"/>
    <x v="45"/>
    <x v="477"/>
    <x v="16"/>
    <x v="22"/>
    <x v="0"/>
    <x v="0"/>
    <n v="233"/>
    <n v="19.416666666666668"/>
    <n v="21.358333333333334"/>
    <n v="1.7798611111111111"/>
    <x v="0"/>
  </r>
  <r>
    <x v="14"/>
    <x v="45"/>
    <x v="478"/>
    <x v="26"/>
    <x v="0"/>
    <x v="0"/>
    <x v="0"/>
    <n v="1138"/>
    <n v="94.833333333333329"/>
    <n v="104.31666666666666"/>
    <n v="8.6930555555555546"/>
    <x v="0"/>
  </r>
  <r>
    <x v="14"/>
    <x v="45"/>
    <x v="478"/>
    <x v="83"/>
    <x v="0"/>
    <x v="0"/>
    <x v="0"/>
    <n v="26984"/>
    <n v="2248.6666666666665"/>
    <n v="2473.5333333333333"/>
    <n v="206.12777777777777"/>
    <x v="0"/>
  </r>
  <r>
    <x v="14"/>
    <x v="45"/>
    <x v="478"/>
    <x v="16"/>
    <x v="0"/>
    <x v="0"/>
    <x v="0"/>
    <n v="2073"/>
    <n v="172.75"/>
    <n v="190.02500000000001"/>
    <n v="15.835416666666667"/>
    <x v="0"/>
  </r>
  <r>
    <x v="14"/>
    <x v="45"/>
    <x v="479"/>
    <x v="26"/>
    <x v="0"/>
    <x v="0"/>
    <x v="0"/>
    <n v="3"/>
    <n v="0.25"/>
    <n v="0.27500000000000002"/>
    <n v="2.2916666666666669E-2"/>
    <x v="0"/>
  </r>
  <r>
    <x v="14"/>
    <x v="45"/>
    <x v="479"/>
    <x v="70"/>
    <x v="0"/>
    <x v="0"/>
    <x v="0"/>
    <n v="3"/>
    <n v="0.25"/>
    <n v="0.27500000000000002"/>
    <n v="2.2916666666666669E-2"/>
    <x v="0"/>
  </r>
  <r>
    <x v="14"/>
    <x v="45"/>
    <x v="479"/>
    <x v="60"/>
    <x v="0"/>
    <x v="0"/>
    <x v="0"/>
    <n v="27121"/>
    <n v="2260.0833333333335"/>
    <n v="2486.0916666666667"/>
    <n v="207.17430555555555"/>
    <x v="0"/>
  </r>
  <r>
    <x v="14"/>
    <x v="45"/>
    <x v="479"/>
    <x v="58"/>
    <x v="0"/>
    <x v="0"/>
    <x v="0"/>
    <n v="159"/>
    <n v="13.25"/>
    <n v="14.574999999999999"/>
    <n v="1.2145833333333333"/>
    <x v="0"/>
  </r>
  <r>
    <x v="14"/>
    <x v="45"/>
    <x v="479"/>
    <x v="6"/>
    <x v="0"/>
    <x v="0"/>
    <x v="0"/>
    <n v="7"/>
    <n v="0.58333333333333337"/>
    <n v="0.64166666666666672"/>
    <n v="5.3472222222222227E-2"/>
    <x v="0"/>
  </r>
  <r>
    <x v="14"/>
    <x v="45"/>
    <x v="479"/>
    <x v="16"/>
    <x v="0"/>
    <x v="0"/>
    <x v="0"/>
    <n v="595"/>
    <n v="49.583333333333336"/>
    <n v="54.541666666666671"/>
    <n v="4.5451388888888893"/>
    <x v="0"/>
  </r>
  <r>
    <x v="14"/>
    <x v="45"/>
    <x v="480"/>
    <x v="30"/>
    <x v="0"/>
    <x v="0"/>
    <x v="0"/>
    <n v="495"/>
    <n v="41.25"/>
    <n v="45.375"/>
    <n v="3.78125"/>
    <x v="0"/>
  </r>
  <r>
    <x v="14"/>
    <x v="45"/>
    <x v="480"/>
    <x v="26"/>
    <x v="0"/>
    <x v="0"/>
    <x v="0"/>
    <n v="255"/>
    <n v="21.25"/>
    <n v="23.375"/>
    <n v="1.9479166666666667"/>
    <x v="0"/>
  </r>
  <r>
    <x v="14"/>
    <x v="45"/>
    <x v="480"/>
    <x v="84"/>
    <x v="0"/>
    <x v="0"/>
    <x v="0"/>
    <n v="12219"/>
    <n v="1018.25"/>
    <n v="1120.075"/>
    <n v="93.339583333333337"/>
    <x v="0"/>
  </r>
  <r>
    <x v="14"/>
    <x v="45"/>
    <x v="480"/>
    <x v="16"/>
    <x v="0"/>
    <x v="0"/>
    <x v="0"/>
    <n v="441"/>
    <n v="36.75"/>
    <n v="40.424999999999997"/>
    <n v="3.3687499999999999"/>
    <x v="0"/>
  </r>
  <r>
    <x v="14"/>
    <x v="45"/>
    <x v="481"/>
    <x v="54"/>
    <x v="80"/>
    <x v="0"/>
    <x v="0"/>
    <n v="165"/>
    <n v="13.75"/>
    <n v="15.125"/>
    <n v="1.2604166666666667"/>
    <x v="0"/>
  </r>
  <r>
    <x v="14"/>
    <x v="45"/>
    <x v="481"/>
    <x v="26"/>
    <x v="80"/>
    <x v="0"/>
    <x v="0"/>
    <n v="5909"/>
    <n v="492.41666666666669"/>
    <n v="541.6583333333333"/>
    <n v="45.138194444444444"/>
    <x v="0"/>
  </r>
  <r>
    <x v="14"/>
    <x v="45"/>
    <x v="481"/>
    <x v="6"/>
    <x v="80"/>
    <x v="0"/>
    <x v="0"/>
    <n v="117"/>
    <n v="9.75"/>
    <n v="10.725"/>
    <n v="0.89374999999999993"/>
    <x v="0"/>
  </r>
  <r>
    <x v="14"/>
    <x v="45"/>
    <x v="481"/>
    <x v="16"/>
    <x v="80"/>
    <x v="0"/>
    <x v="0"/>
    <n v="363"/>
    <n v="30.25"/>
    <n v="33.274999999999999"/>
    <n v="2.7729166666666667"/>
    <x v="0"/>
  </r>
  <r>
    <x v="14"/>
    <x v="45"/>
    <x v="482"/>
    <x v="26"/>
    <x v="15"/>
    <x v="0"/>
    <x v="0"/>
    <n v="839"/>
    <n v="69.916666666666671"/>
    <n v="76.908333333333331"/>
    <n v="6.4090277777777773"/>
    <x v="0"/>
  </r>
  <r>
    <x v="14"/>
    <x v="45"/>
    <x v="482"/>
    <x v="83"/>
    <x v="15"/>
    <x v="0"/>
    <x v="0"/>
    <n v="13"/>
    <n v="1.0833333333333333"/>
    <n v="1.1916666666666667"/>
    <n v="9.930555555555555E-2"/>
    <x v="0"/>
  </r>
  <r>
    <x v="14"/>
    <x v="45"/>
    <x v="482"/>
    <x v="16"/>
    <x v="15"/>
    <x v="0"/>
    <x v="0"/>
    <n v="6444"/>
    <n v="537"/>
    <n v="590.70000000000005"/>
    <n v="49.225000000000001"/>
    <x v="0"/>
  </r>
  <r>
    <x v="14"/>
    <x v="45"/>
    <x v="483"/>
    <x v="54"/>
    <x v="18"/>
    <x v="0"/>
    <x v="0"/>
    <n v="511"/>
    <n v="42.583333333333336"/>
    <n v="46.841666666666669"/>
    <n v="3.9034722222222222"/>
    <x v="0"/>
  </r>
  <r>
    <x v="14"/>
    <x v="45"/>
    <x v="484"/>
    <x v="65"/>
    <x v="80"/>
    <x v="0"/>
    <x v="0"/>
    <n v="397"/>
    <n v="33.083333333333336"/>
    <n v="36.391666666666666"/>
    <n v="3.0326388888888887"/>
    <x v="0"/>
  </r>
  <r>
    <x v="14"/>
    <x v="45"/>
    <x v="484"/>
    <x v="26"/>
    <x v="80"/>
    <x v="0"/>
    <x v="0"/>
    <n v="239"/>
    <n v="19.916666666666668"/>
    <n v="21.908333333333335"/>
    <n v="1.8256944444444445"/>
    <x v="0"/>
  </r>
  <r>
    <x v="14"/>
    <x v="45"/>
    <x v="484"/>
    <x v="82"/>
    <x v="80"/>
    <x v="0"/>
    <x v="0"/>
    <n v="1779"/>
    <n v="148.25"/>
    <n v="163.07499999999999"/>
    <n v="13.589583333333332"/>
    <x v="0"/>
  </r>
  <r>
    <x v="14"/>
    <x v="45"/>
    <x v="484"/>
    <x v="16"/>
    <x v="80"/>
    <x v="0"/>
    <x v="0"/>
    <n v="2102"/>
    <n v="175.16666666666666"/>
    <n v="192.68333333333334"/>
    <n v="16.056944444444444"/>
    <x v="0"/>
  </r>
  <r>
    <x v="14"/>
    <x v="45"/>
    <x v="485"/>
    <x v="26"/>
    <x v="15"/>
    <x v="0"/>
    <x v="0"/>
    <n v="2031"/>
    <n v="169.25"/>
    <n v="186.17500000000001"/>
    <n v="15.514583333333334"/>
    <x v="0"/>
  </r>
  <r>
    <x v="14"/>
    <x v="45"/>
    <x v="485"/>
    <x v="81"/>
    <x v="15"/>
    <x v="0"/>
    <x v="0"/>
    <n v="555"/>
    <n v="46.25"/>
    <n v="50.875"/>
    <n v="4.239583333333333"/>
    <x v="0"/>
  </r>
  <r>
    <x v="14"/>
    <x v="45"/>
    <x v="485"/>
    <x v="16"/>
    <x v="15"/>
    <x v="0"/>
    <x v="0"/>
    <n v="9361"/>
    <n v="780.08333333333337"/>
    <n v="858.0916666666667"/>
    <n v="71.507638888888891"/>
    <x v="0"/>
  </r>
  <r>
    <x v="14"/>
    <x v="45"/>
    <x v="486"/>
    <x v="54"/>
    <x v="18"/>
    <x v="0"/>
    <x v="0"/>
    <n v="4204"/>
    <n v="350.33333333333331"/>
    <n v="385.36666666666667"/>
    <n v="32.113888888888887"/>
    <x v="0"/>
  </r>
  <r>
    <x v="14"/>
    <x v="45"/>
    <x v="486"/>
    <x v="26"/>
    <x v="18"/>
    <x v="0"/>
    <x v="0"/>
    <n v="46"/>
    <n v="3.8333333333333335"/>
    <n v="4.2166666666666668"/>
    <n v="0.35138888888888892"/>
    <x v="0"/>
  </r>
  <r>
    <x v="14"/>
    <x v="45"/>
    <x v="487"/>
    <x v="65"/>
    <x v="0"/>
    <x v="0"/>
    <x v="0"/>
    <n v="272"/>
    <n v="22.666666666666668"/>
    <n v="24.933333333333334"/>
    <n v="2.0777777777777779"/>
    <x v="0"/>
  </r>
  <r>
    <x v="14"/>
    <x v="45"/>
    <x v="487"/>
    <x v="26"/>
    <x v="0"/>
    <x v="0"/>
    <x v="0"/>
    <n v="459"/>
    <n v="38.25"/>
    <n v="42.075000000000003"/>
    <n v="3.5062500000000001"/>
    <x v="0"/>
  </r>
  <r>
    <x v="14"/>
    <x v="45"/>
    <x v="487"/>
    <x v="82"/>
    <x v="0"/>
    <x v="0"/>
    <x v="0"/>
    <n v="14036"/>
    <n v="1169.6666666666667"/>
    <n v="1286.6333333333334"/>
    <n v="107.21944444444445"/>
    <x v="0"/>
  </r>
  <r>
    <x v="14"/>
    <x v="45"/>
    <x v="487"/>
    <x v="16"/>
    <x v="0"/>
    <x v="0"/>
    <x v="0"/>
    <n v="311"/>
    <n v="25.916666666666668"/>
    <n v="28.508333333333333"/>
    <n v="2.3756944444444446"/>
    <x v="0"/>
  </r>
  <r>
    <x v="14"/>
    <x v="45"/>
    <x v="488"/>
    <x v="54"/>
    <x v="19"/>
    <x v="0"/>
    <x v="0"/>
    <n v="1574"/>
    <n v="131.16666666666666"/>
    <n v="144.28333333333333"/>
    <n v="12.02361111111111"/>
    <x v="0"/>
  </r>
  <r>
    <x v="14"/>
    <x v="45"/>
    <x v="488"/>
    <x v="26"/>
    <x v="19"/>
    <x v="0"/>
    <x v="0"/>
    <n v="369"/>
    <n v="30.75"/>
    <n v="33.825000000000003"/>
    <n v="2.8187500000000001"/>
    <x v="0"/>
  </r>
  <r>
    <x v="14"/>
    <x v="45"/>
    <x v="488"/>
    <x v="81"/>
    <x v="19"/>
    <x v="0"/>
    <x v="0"/>
    <n v="392"/>
    <n v="32.666666666666664"/>
    <n v="35.93333333333333"/>
    <n v="2.994444444444444"/>
    <x v="0"/>
  </r>
  <r>
    <x v="14"/>
    <x v="45"/>
    <x v="488"/>
    <x v="16"/>
    <x v="19"/>
    <x v="0"/>
    <x v="0"/>
    <n v="66"/>
    <n v="5.5"/>
    <n v="6.05"/>
    <n v="0.50416666666666665"/>
    <x v="0"/>
  </r>
  <r>
    <x v="14"/>
    <x v="45"/>
    <x v="489"/>
    <x v="26"/>
    <x v="0"/>
    <x v="0"/>
    <x v="0"/>
    <n v="299"/>
    <n v="24.916666666666668"/>
    <n v="27.408333333333335"/>
    <n v="2.2840277777777778"/>
    <x v="0"/>
  </r>
  <r>
    <x v="14"/>
    <x v="45"/>
    <x v="489"/>
    <x v="82"/>
    <x v="0"/>
    <x v="0"/>
    <x v="0"/>
    <n v="152"/>
    <n v="12.666666666666666"/>
    <n v="13.933333333333334"/>
    <n v="1.1611111111111112"/>
    <x v="0"/>
  </r>
  <r>
    <x v="14"/>
    <x v="45"/>
    <x v="489"/>
    <x v="6"/>
    <x v="0"/>
    <x v="0"/>
    <x v="0"/>
    <n v="8"/>
    <n v="0.66666666666666663"/>
    <n v="0.73333333333333328"/>
    <n v="6.1111111111111109E-2"/>
    <x v="0"/>
  </r>
  <r>
    <x v="14"/>
    <x v="45"/>
    <x v="489"/>
    <x v="16"/>
    <x v="0"/>
    <x v="0"/>
    <x v="0"/>
    <n v="32345"/>
    <n v="2695.4166666666665"/>
    <n v="2964.958333333333"/>
    <n v="247.07986111111109"/>
    <x v="0"/>
  </r>
  <r>
    <x v="14"/>
    <x v="45"/>
    <x v="490"/>
    <x v="26"/>
    <x v="77"/>
    <x v="0"/>
    <x v="0"/>
    <n v="7087"/>
    <n v="590.58333333333337"/>
    <n v="649.64166666666665"/>
    <n v="54.136805555555554"/>
    <x v="0"/>
  </r>
  <r>
    <x v="14"/>
    <x v="45"/>
    <x v="490"/>
    <x v="70"/>
    <x v="77"/>
    <x v="0"/>
    <x v="0"/>
    <n v="15"/>
    <n v="1.25"/>
    <n v="1.375"/>
    <n v="0.11458333333333333"/>
    <x v="0"/>
  </r>
  <r>
    <x v="14"/>
    <x v="45"/>
    <x v="490"/>
    <x v="16"/>
    <x v="77"/>
    <x v="0"/>
    <x v="0"/>
    <n v="586"/>
    <n v="48.833333333333336"/>
    <n v="53.716666666666669"/>
    <n v="4.4763888888888888"/>
    <x v="0"/>
  </r>
  <r>
    <x v="14"/>
    <x v="45"/>
    <x v="491"/>
    <x v="26"/>
    <x v="55"/>
    <x v="0"/>
    <x v="0"/>
    <n v="4191"/>
    <n v="349.25"/>
    <n v="384.17500000000001"/>
    <n v="32.014583333333334"/>
    <x v="0"/>
  </r>
  <r>
    <x v="14"/>
    <x v="45"/>
    <x v="491"/>
    <x v="23"/>
    <x v="55"/>
    <x v="0"/>
    <x v="0"/>
    <n v="18"/>
    <n v="1.5"/>
    <n v="1.65"/>
    <n v="0.13749999999999998"/>
    <x v="0"/>
  </r>
  <r>
    <x v="14"/>
    <x v="45"/>
    <x v="491"/>
    <x v="28"/>
    <x v="55"/>
    <x v="0"/>
    <x v="0"/>
    <n v="399"/>
    <n v="33.25"/>
    <n v="36.575000000000003"/>
    <n v="3.0479166666666671"/>
    <x v="0"/>
  </r>
  <r>
    <x v="14"/>
    <x v="46"/>
    <x v="492"/>
    <x v="54"/>
    <x v="23"/>
    <x v="0"/>
    <x v="0"/>
    <n v="1682"/>
    <n v="140.16666666666666"/>
    <n v="154.18333333333334"/>
    <n v="12.848611111111111"/>
    <x v="0"/>
  </r>
  <r>
    <x v="14"/>
    <x v="46"/>
    <x v="492"/>
    <x v="30"/>
    <x v="23"/>
    <x v="0"/>
    <x v="0"/>
    <n v="235"/>
    <n v="19.583333333333332"/>
    <n v="21.541666666666664"/>
    <n v="1.7951388888888886"/>
    <x v="0"/>
  </r>
  <r>
    <x v="14"/>
    <x v="46"/>
    <x v="492"/>
    <x v="26"/>
    <x v="23"/>
    <x v="0"/>
    <x v="0"/>
    <n v="1"/>
    <n v="8.3333333333333329E-2"/>
    <n v="9.166666666666666E-2"/>
    <n v="7.6388888888888886E-3"/>
    <x v="0"/>
  </r>
  <r>
    <x v="14"/>
    <x v="46"/>
    <x v="493"/>
    <x v="54"/>
    <x v="0"/>
    <x v="0"/>
    <x v="0"/>
    <n v="7968"/>
    <n v="664"/>
    <n v="730.4"/>
    <n v="60.866666666666667"/>
    <x v="0"/>
  </r>
  <r>
    <x v="14"/>
    <x v="46"/>
    <x v="493"/>
    <x v="26"/>
    <x v="0"/>
    <x v="0"/>
    <x v="0"/>
    <n v="43"/>
    <n v="3.5833333333333335"/>
    <n v="3.9416666666666669"/>
    <n v="0.32847222222222222"/>
    <x v="0"/>
  </r>
  <r>
    <x v="14"/>
    <x v="46"/>
    <x v="494"/>
    <x v="54"/>
    <x v="54"/>
    <x v="0"/>
    <x v="0"/>
    <n v="1520"/>
    <n v="126.66666666666667"/>
    <n v="139.33333333333334"/>
    <n v="11.611111111111112"/>
    <x v="0"/>
  </r>
  <r>
    <x v="14"/>
    <x v="46"/>
    <x v="494"/>
    <x v="26"/>
    <x v="54"/>
    <x v="0"/>
    <x v="0"/>
    <n v="56"/>
    <n v="4.666666666666667"/>
    <n v="5.1333333333333337"/>
    <n v="0.42777777777777781"/>
    <x v="0"/>
  </r>
  <r>
    <x v="14"/>
    <x v="46"/>
    <x v="495"/>
    <x v="54"/>
    <x v="17"/>
    <x v="0"/>
    <x v="0"/>
    <n v="1585"/>
    <n v="132.08333333333334"/>
    <n v="145.29166666666669"/>
    <n v="12.107638888888891"/>
    <x v="0"/>
  </r>
  <r>
    <x v="14"/>
    <x v="46"/>
    <x v="495"/>
    <x v="26"/>
    <x v="17"/>
    <x v="0"/>
    <x v="0"/>
    <n v="1"/>
    <n v="8.3333333333333329E-2"/>
    <n v="9.166666666666666E-2"/>
    <n v="7.6388888888888886E-3"/>
    <x v="0"/>
  </r>
  <r>
    <x v="14"/>
    <x v="46"/>
    <x v="496"/>
    <x v="54"/>
    <x v="11"/>
    <x v="0"/>
    <x v="0"/>
    <n v="3217"/>
    <n v="268.08333333333331"/>
    <n v="294.89166666666665"/>
    <n v="24.574305555555554"/>
    <x v="0"/>
  </r>
  <r>
    <x v="14"/>
    <x v="46"/>
    <x v="496"/>
    <x v="26"/>
    <x v="11"/>
    <x v="0"/>
    <x v="0"/>
    <n v="161"/>
    <n v="13.416666666666666"/>
    <n v="14.758333333333333"/>
    <n v="1.2298611111111111"/>
    <x v="0"/>
  </r>
  <r>
    <x v="14"/>
    <x v="47"/>
    <x v="497"/>
    <x v="78"/>
    <x v="45"/>
    <x v="0"/>
    <x v="0"/>
    <n v="46"/>
    <n v="3.8333333333333335"/>
    <n v="4.2166666666666668"/>
    <n v="0.35138888888888892"/>
    <x v="0"/>
  </r>
  <r>
    <x v="14"/>
    <x v="47"/>
    <x v="497"/>
    <x v="81"/>
    <x v="45"/>
    <x v="0"/>
    <x v="0"/>
    <n v="859"/>
    <n v="71.583333333333329"/>
    <n v="78.74166666666666"/>
    <n v="6.561805555555555"/>
    <x v="0"/>
  </r>
  <r>
    <x v="14"/>
    <x v="47"/>
    <x v="498"/>
    <x v="26"/>
    <x v="12"/>
    <x v="0"/>
    <x v="0"/>
    <n v="151"/>
    <n v="12.583333333333334"/>
    <n v="13.841666666666667"/>
    <n v="1.1534722222222222"/>
    <x v="0"/>
  </r>
  <r>
    <x v="14"/>
    <x v="47"/>
    <x v="498"/>
    <x v="81"/>
    <x v="12"/>
    <x v="0"/>
    <x v="0"/>
    <n v="49"/>
    <n v="4.083333333333333"/>
    <n v="4.4916666666666663"/>
    <n v="0.3743055555555555"/>
    <x v="0"/>
  </r>
  <r>
    <x v="14"/>
    <x v="47"/>
    <x v="498"/>
    <x v="7"/>
    <x v="12"/>
    <x v="0"/>
    <x v="0"/>
    <n v="1"/>
    <n v="8.3333333333333329E-2"/>
    <n v="9.166666666666666E-2"/>
    <n v="7.6388888888888886E-3"/>
    <x v="0"/>
  </r>
  <r>
    <x v="14"/>
    <x v="47"/>
    <x v="499"/>
    <x v="81"/>
    <x v="10"/>
    <x v="0"/>
    <x v="0"/>
    <n v="11705"/>
    <n v="975.41666666666663"/>
    <n v="1072.9583333333333"/>
    <n v="89.413194444444443"/>
    <x v="0"/>
  </r>
  <r>
    <x v="14"/>
    <x v="47"/>
    <x v="499"/>
    <x v="39"/>
    <x v="10"/>
    <x v="0"/>
    <x v="0"/>
    <n v="7"/>
    <n v="0.58333333333333337"/>
    <n v="0.64166666666666672"/>
    <n v="5.3472222222222227E-2"/>
    <x v="0"/>
  </r>
  <r>
    <x v="14"/>
    <x v="47"/>
    <x v="499"/>
    <x v="19"/>
    <x v="10"/>
    <x v="0"/>
    <x v="0"/>
    <n v="10"/>
    <n v="0.83333333333333337"/>
    <n v="0.91666666666666674"/>
    <n v="7.6388888888888895E-2"/>
    <x v="0"/>
  </r>
  <r>
    <x v="14"/>
    <x v="47"/>
    <x v="500"/>
    <x v="26"/>
    <x v="0"/>
    <x v="0"/>
    <x v="0"/>
    <n v="222"/>
    <n v="18.5"/>
    <n v="20.350000000000001"/>
    <n v="1.6958333333333335"/>
    <x v="0"/>
  </r>
  <r>
    <x v="14"/>
    <x v="47"/>
    <x v="500"/>
    <x v="81"/>
    <x v="0"/>
    <x v="0"/>
    <x v="0"/>
    <n v="7007"/>
    <n v="583.91666666666663"/>
    <n v="642.30833333333328"/>
    <n v="53.52569444444444"/>
    <x v="0"/>
  </r>
  <r>
    <x v="14"/>
    <x v="48"/>
    <x v="501"/>
    <x v="5"/>
    <x v="55"/>
    <x v="0"/>
    <x v="0"/>
    <n v="4039"/>
    <n v="336.58333333333331"/>
    <n v="370.24166666666667"/>
    <n v="30.853472222222223"/>
    <x v="0"/>
  </r>
  <r>
    <x v="14"/>
    <x v="48"/>
    <x v="501"/>
    <x v="6"/>
    <x v="55"/>
    <x v="0"/>
    <x v="0"/>
    <n v="148"/>
    <n v="12.333333333333334"/>
    <n v="13.566666666666666"/>
    <n v="1.1305555555555555"/>
    <x v="0"/>
  </r>
  <r>
    <x v="14"/>
    <x v="48"/>
    <x v="502"/>
    <x v="5"/>
    <x v="5"/>
    <x v="0"/>
    <x v="0"/>
    <n v="1315"/>
    <n v="109.58333333333333"/>
    <n v="120.54166666666666"/>
    <n v="10.045138888888888"/>
    <x v="0"/>
  </r>
  <r>
    <x v="14"/>
    <x v="48"/>
    <x v="503"/>
    <x v="26"/>
    <x v="48"/>
    <x v="0"/>
    <x v="0"/>
    <n v="17"/>
    <n v="1.4166666666666667"/>
    <n v="1.5583333333333333"/>
    <n v="0.12986111111111112"/>
    <x v="0"/>
  </r>
  <r>
    <x v="14"/>
    <x v="48"/>
    <x v="503"/>
    <x v="5"/>
    <x v="48"/>
    <x v="0"/>
    <x v="0"/>
    <n v="6188"/>
    <n v="515.66666666666663"/>
    <n v="567.23333333333335"/>
    <n v="47.269444444444446"/>
    <x v="0"/>
  </r>
  <r>
    <x v="14"/>
    <x v="48"/>
    <x v="504"/>
    <x v="19"/>
    <x v="33"/>
    <x v="2"/>
    <x v="1"/>
    <n v="94"/>
    <n v="7.833333333333333"/>
    <n v="8.6166666666666671"/>
    <n v="0.71805555555555556"/>
    <x v="0"/>
  </r>
  <r>
    <x v="14"/>
    <x v="48"/>
    <x v="504"/>
    <x v="5"/>
    <x v="33"/>
    <x v="2"/>
    <x v="1"/>
    <n v="3982"/>
    <n v="331.83333333333331"/>
    <n v="365.01666666666665"/>
    <n v="30.418055555555554"/>
    <x v="0"/>
  </r>
  <r>
    <x v="14"/>
    <x v="48"/>
    <x v="505"/>
    <x v="5"/>
    <x v="1"/>
    <x v="0"/>
    <x v="0"/>
    <n v="917"/>
    <n v="76.416666666666671"/>
    <n v="84.058333333333337"/>
    <n v="7.0048611111111114"/>
    <x v="0"/>
  </r>
  <r>
    <x v="14"/>
    <x v="48"/>
    <x v="506"/>
    <x v="27"/>
    <x v="0"/>
    <x v="0"/>
    <x v="0"/>
    <n v="16"/>
    <n v="1.3333333333333333"/>
    <n v="1.4666666666666666"/>
    <n v="0.12222222222222222"/>
    <x v="0"/>
  </r>
  <r>
    <x v="14"/>
    <x v="48"/>
    <x v="506"/>
    <x v="5"/>
    <x v="0"/>
    <x v="0"/>
    <x v="0"/>
    <n v="11001"/>
    <n v="916.75"/>
    <n v="1008.425"/>
    <n v="84.035416666666663"/>
    <x v="0"/>
  </r>
  <r>
    <x v="14"/>
    <x v="48"/>
    <x v="507"/>
    <x v="19"/>
    <x v="37"/>
    <x v="2"/>
    <x v="1"/>
    <n v="0"/>
    <n v="0"/>
    <n v="0"/>
    <n v="0"/>
    <x v="0"/>
  </r>
  <r>
    <x v="14"/>
    <x v="48"/>
    <x v="507"/>
    <x v="5"/>
    <x v="37"/>
    <x v="2"/>
    <x v="1"/>
    <n v="2961"/>
    <n v="246.75"/>
    <n v="271.42500000000001"/>
    <n v="22.618750000000002"/>
    <x v="0"/>
  </r>
  <r>
    <x v="14"/>
    <x v="48"/>
    <x v="508"/>
    <x v="26"/>
    <x v="54"/>
    <x v="0"/>
    <x v="0"/>
    <n v="31"/>
    <n v="2.5833333333333335"/>
    <n v="2.8416666666666668"/>
    <n v="0.23680555555555557"/>
    <x v="0"/>
  </r>
  <r>
    <x v="14"/>
    <x v="48"/>
    <x v="508"/>
    <x v="19"/>
    <x v="54"/>
    <x v="0"/>
    <x v="0"/>
    <n v="0"/>
    <n v="0"/>
    <n v="0"/>
    <n v="0"/>
    <x v="0"/>
  </r>
  <r>
    <x v="14"/>
    <x v="48"/>
    <x v="508"/>
    <x v="5"/>
    <x v="54"/>
    <x v="0"/>
    <x v="0"/>
    <n v="5057"/>
    <n v="421.41666666666669"/>
    <n v="463.55833333333334"/>
    <n v="38.629861111111111"/>
    <x v="0"/>
  </r>
  <r>
    <x v="14"/>
    <x v="49"/>
    <x v="509"/>
    <x v="5"/>
    <x v="36"/>
    <x v="0"/>
    <x v="0"/>
    <n v="456"/>
    <n v="38"/>
    <n v="41.8"/>
    <n v="3.4833333333333329"/>
    <x v="0"/>
  </r>
  <r>
    <x v="14"/>
    <x v="49"/>
    <x v="509"/>
    <x v="8"/>
    <x v="36"/>
    <x v="0"/>
    <x v="0"/>
    <n v="3265"/>
    <n v="272.08333333333331"/>
    <n v="299.29166666666663"/>
    <n v="24.940972222222218"/>
    <x v="0"/>
  </r>
  <r>
    <x v="14"/>
    <x v="49"/>
    <x v="510"/>
    <x v="5"/>
    <x v="54"/>
    <x v="0"/>
    <x v="0"/>
    <n v="2654"/>
    <n v="221.16666666666666"/>
    <n v="243.28333333333333"/>
    <n v="20.273611111111112"/>
    <x v="0"/>
  </r>
  <r>
    <x v="14"/>
    <x v="49"/>
    <x v="510"/>
    <x v="8"/>
    <x v="54"/>
    <x v="0"/>
    <x v="0"/>
    <n v="978"/>
    <n v="81.5"/>
    <n v="89.65"/>
    <n v="7.4708333333333341"/>
    <x v="0"/>
  </r>
  <r>
    <x v="14"/>
    <x v="49"/>
    <x v="511"/>
    <x v="19"/>
    <x v="14"/>
    <x v="0"/>
    <x v="0"/>
    <n v="0"/>
    <n v="0"/>
    <n v="0"/>
    <n v="0"/>
    <x v="0"/>
  </r>
  <r>
    <x v="14"/>
    <x v="49"/>
    <x v="511"/>
    <x v="8"/>
    <x v="14"/>
    <x v="0"/>
    <x v="0"/>
    <n v="638"/>
    <n v="53.166666666666664"/>
    <n v="58.483333333333334"/>
    <n v="4.8736111111111109"/>
    <x v="0"/>
  </r>
  <r>
    <x v="14"/>
    <x v="49"/>
    <x v="512"/>
    <x v="8"/>
    <x v="12"/>
    <x v="0"/>
    <x v="0"/>
    <n v="1119"/>
    <n v="93.25"/>
    <n v="102.575"/>
    <n v="8.5479166666666675"/>
    <x v="0"/>
  </r>
  <r>
    <x v="14"/>
    <x v="49"/>
    <x v="513"/>
    <x v="19"/>
    <x v="95"/>
    <x v="3"/>
    <x v="1"/>
    <n v="0"/>
    <n v="0"/>
    <n v="0"/>
    <n v="0"/>
    <x v="0"/>
  </r>
  <r>
    <x v="14"/>
    <x v="49"/>
    <x v="513"/>
    <x v="5"/>
    <x v="95"/>
    <x v="3"/>
    <x v="1"/>
    <n v="1076"/>
    <n v="89.666666666666671"/>
    <n v="98.63333333333334"/>
    <n v="8.219444444444445"/>
    <x v="0"/>
  </r>
  <r>
    <x v="14"/>
    <x v="49"/>
    <x v="513"/>
    <x v="8"/>
    <x v="95"/>
    <x v="3"/>
    <x v="1"/>
    <n v="9133"/>
    <n v="761.08333333333337"/>
    <n v="837.19166666666672"/>
    <n v="69.765972222222231"/>
    <x v="0"/>
  </r>
  <r>
    <x v="14"/>
    <x v="49"/>
    <x v="514"/>
    <x v="19"/>
    <x v="0"/>
    <x v="0"/>
    <x v="0"/>
    <n v="0"/>
    <n v="0"/>
    <n v="0"/>
    <n v="0"/>
    <x v="0"/>
  </r>
  <r>
    <x v="14"/>
    <x v="49"/>
    <x v="514"/>
    <x v="8"/>
    <x v="0"/>
    <x v="0"/>
    <x v="0"/>
    <n v="5236"/>
    <n v="436.33333333333331"/>
    <n v="479.96666666666664"/>
    <n v="39.99722222222222"/>
    <x v="0"/>
  </r>
  <r>
    <x v="14"/>
    <x v="49"/>
    <x v="515"/>
    <x v="19"/>
    <x v="11"/>
    <x v="0"/>
    <x v="0"/>
    <n v="0"/>
    <n v="0"/>
    <n v="0"/>
    <n v="0"/>
    <x v="0"/>
  </r>
  <r>
    <x v="14"/>
    <x v="49"/>
    <x v="515"/>
    <x v="5"/>
    <x v="11"/>
    <x v="0"/>
    <x v="0"/>
    <n v="472"/>
    <n v="39.333333333333336"/>
    <n v="43.266666666666666"/>
    <n v="3.6055555555555556"/>
    <x v="0"/>
  </r>
  <r>
    <x v="14"/>
    <x v="49"/>
    <x v="515"/>
    <x v="8"/>
    <x v="11"/>
    <x v="0"/>
    <x v="0"/>
    <n v="1828"/>
    <n v="152.33333333333334"/>
    <n v="167.56666666666666"/>
    <n v="13.963888888888889"/>
    <x v="0"/>
  </r>
  <r>
    <x v="14"/>
    <x v="49"/>
    <x v="516"/>
    <x v="5"/>
    <x v="74"/>
    <x v="0"/>
    <x v="0"/>
    <n v="33"/>
    <n v="2.75"/>
    <n v="3.0249999999999999"/>
    <n v="0.25208333333333333"/>
    <x v="0"/>
  </r>
  <r>
    <x v="14"/>
    <x v="49"/>
    <x v="516"/>
    <x v="8"/>
    <x v="74"/>
    <x v="0"/>
    <x v="0"/>
    <n v="3042"/>
    <n v="253.5"/>
    <n v="278.85000000000002"/>
    <n v="23.237500000000001"/>
    <x v="0"/>
  </r>
  <r>
    <x v="15"/>
    <x v="50"/>
    <x v="517"/>
    <x v="30"/>
    <x v="55"/>
    <x v="0"/>
    <x v="0"/>
    <n v="9668"/>
    <n v="805.66666666666663"/>
    <n v="886.23333333333335"/>
    <n v="73.852777777777774"/>
    <x v="0"/>
  </r>
  <r>
    <x v="15"/>
    <x v="50"/>
    <x v="517"/>
    <x v="26"/>
    <x v="55"/>
    <x v="0"/>
    <x v="0"/>
    <n v="337"/>
    <n v="28.083333333333332"/>
    <n v="30.891666666666666"/>
    <n v="2.5743055555555556"/>
    <x v="0"/>
  </r>
  <r>
    <x v="15"/>
    <x v="50"/>
    <x v="517"/>
    <x v="23"/>
    <x v="55"/>
    <x v="0"/>
    <x v="0"/>
    <n v="87"/>
    <n v="7.25"/>
    <n v="7.9749999999999996"/>
    <n v="0.6645833333333333"/>
    <x v="0"/>
  </r>
  <r>
    <x v="15"/>
    <x v="50"/>
    <x v="517"/>
    <x v="6"/>
    <x v="55"/>
    <x v="0"/>
    <x v="0"/>
    <n v="54"/>
    <n v="4.5"/>
    <n v="4.95"/>
    <n v="0.41250000000000003"/>
    <x v="0"/>
  </r>
  <r>
    <x v="15"/>
    <x v="50"/>
    <x v="518"/>
    <x v="30"/>
    <x v="8"/>
    <x v="0"/>
    <x v="0"/>
    <n v="1850"/>
    <n v="154.16666666666666"/>
    <n v="169.58333333333331"/>
    <n v="14.131944444444443"/>
    <x v="0"/>
  </r>
  <r>
    <x v="15"/>
    <x v="50"/>
    <x v="519"/>
    <x v="30"/>
    <x v="0"/>
    <x v="0"/>
    <x v="0"/>
    <n v="13553"/>
    <n v="1129.4166666666667"/>
    <n v="1242.3583333333333"/>
    <n v="103.52986111111112"/>
    <x v="0"/>
  </r>
  <r>
    <x v="15"/>
    <x v="50"/>
    <x v="519"/>
    <x v="19"/>
    <x v="0"/>
    <x v="0"/>
    <x v="0"/>
    <n v="0"/>
    <n v="0"/>
    <n v="0"/>
    <n v="0"/>
    <x v="0"/>
  </r>
  <r>
    <x v="15"/>
    <x v="50"/>
    <x v="520"/>
    <x v="30"/>
    <x v="13"/>
    <x v="0"/>
    <x v="0"/>
    <n v="1358"/>
    <n v="113.16666666666667"/>
    <n v="124.48333333333333"/>
    <n v="10.373611111111112"/>
    <x v="0"/>
  </r>
  <r>
    <x v="15"/>
    <x v="50"/>
    <x v="521"/>
    <x v="30"/>
    <x v="22"/>
    <x v="0"/>
    <x v="0"/>
    <n v="1994"/>
    <n v="166.16666666666666"/>
    <n v="182.78333333333333"/>
    <n v="15.231944444444444"/>
    <x v="0"/>
  </r>
  <r>
    <x v="15"/>
    <x v="50"/>
    <x v="522"/>
    <x v="30"/>
    <x v="15"/>
    <x v="0"/>
    <x v="0"/>
    <n v="508"/>
    <n v="42.333333333333336"/>
    <n v="46.56666666666667"/>
    <n v="3.880555555555556"/>
    <x v="0"/>
  </r>
  <r>
    <x v="15"/>
    <x v="50"/>
    <x v="523"/>
    <x v="54"/>
    <x v="55"/>
    <x v="0"/>
    <x v="0"/>
    <n v="313"/>
    <n v="26.083333333333332"/>
    <n v="28.691666666666666"/>
    <n v="2.3909722222222221"/>
    <x v="0"/>
  </r>
  <r>
    <x v="15"/>
    <x v="50"/>
    <x v="523"/>
    <x v="30"/>
    <x v="55"/>
    <x v="0"/>
    <x v="0"/>
    <n v="1091"/>
    <n v="90.916666666666671"/>
    <n v="100.00833333333334"/>
    <n v="8.3340277777777789"/>
    <x v="0"/>
  </r>
  <r>
    <x v="15"/>
    <x v="50"/>
    <x v="524"/>
    <x v="30"/>
    <x v="20"/>
    <x v="0"/>
    <x v="0"/>
    <n v="2196"/>
    <n v="183"/>
    <n v="201.3"/>
    <n v="16.775000000000002"/>
    <x v="0"/>
  </r>
  <r>
    <x v="15"/>
    <x v="50"/>
    <x v="524"/>
    <x v="26"/>
    <x v="20"/>
    <x v="0"/>
    <x v="0"/>
    <n v="1"/>
    <n v="8.3333333333333329E-2"/>
    <n v="9.166666666666666E-2"/>
    <n v="7.6388888888888886E-3"/>
    <x v="0"/>
  </r>
  <r>
    <x v="15"/>
    <x v="50"/>
    <x v="525"/>
    <x v="54"/>
    <x v="71"/>
    <x v="0"/>
    <x v="0"/>
    <n v="508"/>
    <n v="42.333333333333336"/>
    <n v="46.56666666666667"/>
    <n v="3.880555555555556"/>
    <x v="0"/>
  </r>
  <r>
    <x v="15"/>
    <x v="50"/>
    <x v="525"/>
    <x v="30"/>
    <x v="71"/>
    <x v="0"/>
    <x v="0"/>
    <n v="1134"/>
    <n v="94.5"/>
    <n v="103.95"/>
    <n v="8.6624999999999996"/>
    <x v="0"/>
  </r>
  <r>
    <x v="15"/>
    <x v="50"/>
    <x v="526"/>
    <x v="54"/>
    <x v="14"/>
    <x v="0"/>
    <x v="0"/>
    <n v="164"/>
    <n v="13.666666666666666"/>
    <n v="15.033333333333333"/>
    <n v="1.2527777777777778"/>
    <x v="0"/>
  </r>
  <r>
    <x v="15"/>
    <x v="50"/>
    <x v="526"/>
    <x v="30"/>
    <x v="14"/>
    <x v="0"/>
    <x v="0"/>
    <n v="521"/>
    <n v="43.416666666666664"/>
    <n v="47.758333333333333"/>
    <n v="3.9798611111111111"/>
    <x v="0"/>
  </r>
  <r>
    <x v="15"/>
    <x v="50"/>
    <x v="527"/>
    <x v="30"/>
    <x v="76"/>
    <x v="0"/>
    <x v="0"/>
    <n v="300"/>
    <n v="25"/>
    <n v="27.5"/>
    <n v="2.2916666666666665"/>
    <x v="0"/>
  </r>
  <r>
    <x v="15"/>
    <x v="51"/>
    <x v="528"/>
    <x v="23"/>
    <x v="9"/>
    <x v="0"/>
    <x v="0"/>
    <n v="869"/>
    <n v="72.416666666666671"/>
    <n v="79.658333333333331"/>
    <n v="6.6381944444444443"/>
    <x v="0"/>
  </r>
  <r>
    <x v="15"/>
    <x v="51"/>
    <x v="528"/>
    <x v="25"/>
    <x v="9"/>
    <x v="0"/>
    <x v="0"/>
    <n v="48"/>
    <n v="4"/>
    <n v="4.4000000000000004"/>
    <n v="0.3666666666666667"/>
    <x v="0"/>
  </r>
  <r>
    <x v="15"/>
    <x v="51"/>
    <x v="528"/>
    <x v="58"/>
    <x v="9"/>
    <x v="0"/>
    <x v="0"/>
    <n v="99"/>
    <n v="8.25"/>
    <n v="9.0749999999999993"/>
    <n v="0.75624999999999998"/>
    <x v="0"/>
  </r>
  <r>
    <x v="15"/>
    <x v="51"/>
    <x v="528"/>
    <x v="28"/>
    <x v="9"/>
    <x v="0"/>
    <x v="0"/>
    <n v="1730"/>
    <n v="144.16666666666666"/>
    <n v="158.58333333333331"/>
    <n v="13.215277777777777"/>
    <x v="0"/>
  </r>
  <r>
    <x v="15"/>
    <x v="51"/>
    <x v="528"/>
    <x v="16"/>
    <x v="9"/>
    <x v="0"/>
    <x v="0"/>
    <n v="156"/>
    <n v="13"/>
    <n v="14.3"/>
    <n v="1.1916666666666667"/>
    <x v="0"/>
  </r>
  <r>
    <x v="15"/>
    <x v="51"/>
    <x v="529"/>
    <x v="23"/>
    <x v="0"/>
    <x v="0"/>
    <x v="0"/>
    <n v="10130"/>
    <n v="844.16666666666663"/>
    <n v="928.58333333333326"/>
    <n v="77.381944444444443"/>
    <x v="0"/>
  </r>
  <r>
    <x v="15"/>
    <x v="51"/>
    <x v="529"/>
    <x v="25"/>
    <x v="0"/>
    <x v="0"/>
    <x v="0"/>
    <n v="9"/>
    <n v="0.75"/>
    <n v="0.82499999999999996"/>
    <n v="6.8749999999999992E-2"/>
    <x v="0"/>
  </r>
  <r>
    <x v="15"/>
    <x v="51"/>
    <x v="530"/>
    <x v="30"/>
    <x v="9"/>
    <x v="0"/>
    <x v="0"/>
    <n v="144"/>
    <n v="12"/>
    <n v="13.2"/>
    <n v="1.0999999999999999"/>
    <x v="0"/>
  </r>
  <r>
    <x v="15"/>
    <x v="51"/>
    <x v="530"/>
    <x v="26"/>
    <x v="9"/>
    <x v="0"/>
    <x v="0"/>
    <n v="222"/>
    <n v="18.5"/>
    <n v="20.350000000000001"/>
    <n v="1.6958333333333335"/>
    <x v="0"/>
  </r>
  <r>
    <x v="15"/>
    <x v="51"/>
    <x v="530"/>
    <x v="23"/>
    <x v="9"/>
    <x v="0"/>
    <x v="0"/>
    <n v="2271"/>
    <n v="189.25"/>
    <n v="208.17500000000001"/>
    <n v="17.347916666666666"/>
    <x v="0"/>
  </r>
  <r>
    <x v="15"/>
    <x v="51"/>
    <x v="530"/>
    <x v="58"/>
    <x v="9"/>
    <x v="0"/>
    <x v="0"/>
    <n v="26"/>
    <n v="2.1666666666666665"/>
    <n v="2.3833333333333333"/>
    <n v="0.1986111111111111"/>
    <x v="0"/>
  </r>
  <r>
    <x v="15"/>
    <x v="51"/>
    <x v="530"/>
    <x v="28"/>
    <x v="9"/>
    <x v="0"/>
    <x v="0"/>
    <n v="1318"/>
    <n v="109.83333333333333"/>
    <n v="120.81666666666666"/>
    <n v="10.068055555555555"/>
    <x v="0"/>
  </r>
  <r>
    <x v="15"/>
    <x v="51"/>
    <x v="530"/>
    <x v="16"/>
    <x v="9"/>
    <x v="0"/>
    <x v="0"/>
    <n v="154"/>
    <n v="12.833333333333334"/>
    <n v="14.116666666666667"/>
    <n v="1.1763888888888889"/>
    <x v="0"/>
  </r>
  <r>
    <x v="15"/>
    <x v="51"/>
    <x v="531"/>
    <x v="30"/>
    <x v="58"/>
    <x v="0"/>
    <x v="0"/>
    <n v="218"/>
    <n v="18.166666666666668"/>
    <n v="19.983333333333334"/>
    <n v="1.6652777777777779"/>
    <x v="0"/>
  </r>
  <r>
    <x v="15"/>
    <x v="51"/>
    <x v="531"/>
    <x v="23"/>
    <x v="58"/>
    <x v="0"/>
    <x v="0"/>
    <n v="3369"/>
    <n v="280.75"/>
    <n v="308.82499999999999"/>
    <n v="25.735416666666666"/>
    <x v="0"/>
  </r>
  <r>
    <x v="15"/>
    <x v="51"/>
    <x v="532"/>
    <x v="30"/>
    <x v="0"/>
    <x v="0"/>
    <x v="0"/>
    <n v="156"/>
    <n v="13"/>
    <n v="14.3"/>
    <n v="1.1916666666666667"/>
    <x v="0"/>
  </r>
  <r>
    <x v="15"/>
    <x v="51"/>
    <x v="532"/>
    <x v="26"/>
    <x v="0"/>
    <x v="0"/>
    <x v="0"/>
    <n v="71"/>
    <n v="5.916666666666667"/>
    <n v="6.5083333333333337"/>
    <n v="0.54236111111111118"/>
    <x v="0"/>
  </r>
  <r>
    <x v="15"/>
    <x v="51"/>
    <x v="532"/>
    <x v="23"/>
    <x v="0"/>
    <x v="0"/>
    <x v="0"/>
    <n v="4942"/>
    <n v="411.83333333333331"/>
    <n v="453.01666666666665"/>
    <n v="37.75138888888889"/>
    <x v="0"/>
  </r>
  <r>
    <x v="15"/>
    <x v="51"/>
    <x v="532"/>
    <x v="25"/>
    <x v="0"/>
    <x v="0"/>
    <x v="0"/>
    <n v="177"/>
    <n v="14.75"/>
    <n v="16.225000000000001"/>
    <n v="1.3520833333333335"/>
    <x v="0"/>
  </r>
  <r>
    <x v="15"/>
    <x v="51"/>
    <x v="532"/>
    <x v="56"/>
    <x v="0"/>
    <x v="0"/>
    <x v="0"/>
    <n v="42"/>
    <n v="3.5"/>
    <n v="3.85"/>
    <n v="0.32083333333333336"/>
    <x v="0"/>
  </r>
  <r>
    <x v="15"/>
    <x v="51"/>
    <x v="532"/>
    <x v="58"/>
    <x v="0"/>
    <x v="0"/>
    <x v="0"/>
    <n v="36"/>
    <n v="3"/>
    <n v="3.3"/>
    <n v="0.27499999999999997"/>
    <x v="0"/>
  </r>
  <r>
    <x v="15"/>
    <x v="51"/>
    <x v="532"/>
    <x v="28"/>
    <x v="0"/>
    <x v="0"/>
    <x v="0"/>
    <n v="16166"/>
    <n v="1347.1666666666667"/>
    <n v="1481.8833333333334"/>
    <n v="123.49027777777779"/>
    <x v="0"/>
  </r>
  <r>
    <x v="15"/>
    <x v="51"/>
    <x v="532"/>
    <x v="6"/>
    <x v="0"/>
    <x v="0"/>
    <x v="0"/>
    <n v="72"/>
    <n v="6"/>
    <n v="6.6"/>
    <n v="0.54999999999999993"/>
    <x v="0"/>
  </r>
  <r>
    <x v="15"/>
    <x v="51"/>
    <x v="532"/>
    <x v="16"/>
    <x v="0"/>
    <x v="0"/>
    <x v="0"/>
    <n v="190"/>
    <n v="15.833333333333334"/>
    <n v="17.416666666666668"/>
    <n v="1.4513888888888891"/>
    <x v="0"/>
  </r>
  <r>
    <x v="15"/>
    <x v="51"/>
    <x v="533"/>
    <x v="26"/>
    <x v="20"/>
    <x v="0"/>
    <x v="0"/>
    <n v="728"/>
    <n v="60.666666666666664"/>
    <n v="66.733333333333334"/>
    <n v="5.5611111111111109"/>
    <x v="0"/>
  </r>
  <r>
    <x v="15"/>
    <x v="51"/>
    <x v="533"/>
    <x v="23"/>
    <x v="20"/>
    <x v="0"/>
    <x v="0"/>
    <n v="1614"/>
    <n v="134.5"/>
    <n v="147.94999999999999"/>
    <n v="12.329166666666666"/>
    <x v="0"/>
  </r>
  <r>
    <x v="15"/>
    <x v="51"/>
    <x v="533"/>
    <x v="28"/>
    <x v="20"/>
    <x v="0"/>
    <x v="0"/>
    <n v="728"/>
    <n v="60.666666666666664"/>
    <n v="66.733333333333334"/>
    <n v="5.5611111111111109"/>
    <x v="0"/>
  </r>
  <r>
    <x v="15"/>
    <x v="51"/>
    <x v="533"/>
    <x v="16"/>
    <x v="20"/>
    <x v="0"/>
    <x v="0"/>
    <n v="158"/>
    <n v="13.166666666666666"/>
    <n v="14.483333333333333"/>
    <n v="1.2069444444444444"/>
    <x v="0"/>
  </r>
  <r>
    <x v="15"/>
    <x v="51"/>
    <x v="534"/>
    <x v="26"/>
    <x v="10"/>
    <x v="0"/>
    <x v="0"/>
    <n v="154"/>
    <n v="12.833333333333334"/>
    <n v="14.116666666666667"/>
    <n v="1.1763888888888889"/>
    <x v="0"/>
  </r>
  <r>
    <x v="15"/>
    <x v="51"/>
    <x v="534"/>
    <x v="23"/>
    <x v="10"/>
    <x v="0"/>
    <x v="0"/>
    <n v="6184"/>
    <n v="515.33333333333337"/>
    <n v="566.86666666666667"/>
    <n v="47.238888888888887"/>
    <x v="0"/>
  </r>
  <r>
    <x v="15"/>
    <x v="51"/>
    <x v="534"/>
    <x v="28"/>
    <x v="10"/>
    <x v="0"/>
    <x v="0"/>
    <n v="1053"/>
    <n v="87.75"/>
    <n v="96.525000000000006"/>
    <n v="8.0437500000000011"/>
    <x v="0"/>
  </r>
  <r>
    <x v="16"/>
    <x v="52"/>
    <x v="535"/>
    <x v="85"/>
    <x v="14"/>
    <x v="0"/>
    <x v="0"/>
    <n v="274"/>
    <n v="22.833333333333332"/>
    <n v="25.116666666666667"/>
    <n v="2.0930555555555554"/>
    <x v="0"/>
  </r>
  <r>
    <x v="16"/>
    <x v="52"/>
    <x v="535"/>
    <x v="51"/>
    <x v="14"/>
    <x v="0"/>
    <x v="0"/>
    <n v="4884"/>
    <n v="407"/>
    <n v="447.7"/>
    <n v="37.30833333333333"/>
    <x v="0"/>
  </r>
  <r>
    <x v="16"/>
    <x v="52"/>
    <x v="535"/>
    <x v="21"/>
    <x v="14"/>
    <x v="0"/>
    <x v="0"/>
    <n v="3496"/>
    <n v="291.33333333333331"/>
    <n v="320.46666666666664"/>
    <n v="26.705555555555552"/>
    <x v="0"/>
  </r>
  <r>
    <x v="16"/>
    <x v="52"/>
    <x v="536"/>
    <x v="22"/>
    <x v="6"/>
    <x v="0"/>
    <x v="0"/>
    <n v="1274"/>
    <n v="106.16666666666667"/>
    <n v="116.78333333333333"/>
    <n v="9.7319444444444443"/>
    <x v="0"/>
  </r>
  <r>
    <x v="16"/>
    <x v="52"/>
    <x v="537"/>
    <x v="36"/>
    <x v="0"/>
    <x v="0"/>
    <x v="0"/>
    <n v="3"/>
    <n v="0.25"/>
    <n v="0.27500000000000002"/>
    <n v="2.2916666666666669E-2"/>
    <x v="0"/>
  </r>
  <r>
    <x v="16"/>
    <x v="52"/>
    <x v="537"/>
    <x v="22"/>
    <x v="0"/>
    <x v="0"/>
    <x v="0"/>
    <n v="18734"/>
    <n v="1561.1666666666667"/>
    <n v="1717.2833333333333"/>
    <n v="143.10694444444445"/>
    <x v="0"/>
  </r>
  <r>
    <x v="16"/>
    <x v="52"/>
    <x v="537"/>
    <x v="51"/>
    <x v="0"/>
    <x v="0"/>
    <x v="0"/>
    <n v="318"/>
    <n v="26.5"/>
    <n v="29.15"/>
    <n v="2.4291666666666667"/>
    <x v="0"/>
  </r>
  <r>
    <x v="16"/>
    <x v="52"/>
    <x v="537"/>
    <x v="6"/>
    <x v="0"/>
    <x v="0"/>
    <x v="0"/>
    <n v="18"/>
    <n v="1.5"/>
    <n v="1.65"/>
    <n v="0.13749999999999998"/>
    <x v="0"/>
  </r>
  <r>
    <x v="16"/>
    <x v="52"/>
    <x v="537"/>
    <x v="21"/>
    <x v="0"/>
    <x v="0"/>
    <x v="0"/>
    <n v="15"/>
    <n v="1.25"/>
    <n v="1.375"/>
    <n v="0.11458333333333333"/>
    <x v="0"/>
  </r>
  <r>
    <x v="16"/>
    <x v="52"/>
    <x v="538"/>
    <x v="51"/>
    <x v="54"/>
    <x v="0"/>
    <x v="0"/>
    <n v="255"/>
    <n v="21.25"/>
    <n v="23.375"/>
    <n v="1.9479166666666667"/>
    <x v="0"/>
  </r>
  <r>
    <x v="16"/>
    <x v="52"/>
    <x v="538"/>
    <x v="21"/>
    <x v="54"/>
    <x v="0"/>
    <x v="0"/>
    <n v="29"/>
    <n v="2.4166666666666665"/>
    <n v="2.6583333333333332"/>
    <n v="0.22152777777777777"/>
    <x v="0"/>
  </r>
  <r>
    <x v="16"/>
    <x v="52"/>
    <x v="539"/>
    <x v="51"/>
    <x v="6"/>
    <x v="0"/>
    <x v="0"/>
    <n v="89"/>
    <n v="7.416666666666667"/>
    <n v="8.1583333333333332"/>
    <n v="0.67986111111111114"/>
    <x v="0"/>
  </r>
  <r>
    <x v="16"/>
    <x v="52"/>
    <x v="540"/>
    <x v="51"/>
    <x v="9"/>
    <x v="0"/>
    <x v="0"/>
    <n v="1423"/>
    <n v="118.58333333333333"/>
    <n v="130.44166666666666"/>
    <n v="10.870138888888889"/>
    <x v="0"/>
  </r>
  <r>
    <x v="16"/>
    <x v="52"/>
    <x v="540"/>
    <x v="21"/>
    <x v="9"/>
    <x v="0"/>
    <x v="0"/>
    <n v="157"/>
    <n v="13.083333333333334"/>
    <n v="14.391666666666667"/>
    <n v="1.1993055555555556"/>
    <x v="0"/>
  </r>
  <r>
    <x v="16"/>
    <x v="52"/>
    <x v="541"/>
    <x v="22"/>
    <x v="80"/>
    <x v="0"/>
    <x v="0"/>
    <n v="1280"/>
    <n v="106.66666666666667"/>
    <n v="117.33333333333334"/>
    <n v="9.7777777777777786"/>
    <x v="0"/>
  </r>
  <r>
    <x v="16"/>
    <x v="52"/>
    <x v="542"/>
    <x v="36"/>
    <x v="0"/>
    <x v="0"/>
    <x v="0"/>
    <n v="1"/>
    <n v="8.3333333333333329E-2"/>
    <n v="9.166666666666666E-2"/>
    <n v="7.6388888888888886E-3"/>
    <x v="0"/>
  </r>
  <r>
    <x v="16"/>
    <x v="52"/>
    <x v="542"/>
    <x v="32"/>
    <x v="0"/>
    <x v="0"/>
    <x v="0"/>
    <n v="58"/>
    <n v="4.833333333333333"/>
    <n v="5.3166666666666664"/>
    <n v="0.44305555555555554"/>
    <x v="0"/>
  </r>
  <r>
    <x v="16"/>
    <x v="52"/>
    <x v="542"/>
    <x v="51"/>
    <x v="0"/>
    <x v="0"/>
    <x v="0"/>
    <n v="55153"/>
    <n v="4596.083333333333"/>
    <n v="5055.6916666666666"/>
    <n v="421.3076388888889"/>
    <x v="0"/>
  </r>
  <r>
    <x v="16"/>
    <x v="52"/>
    <x v="542"/>
    <x v="21"/>
    <x v="0"/>
    <x v="0"/>
    <x v="0"/>
    <n v="1624"/>
    <n v="135.33333333333334"/>
    <n v="148.86666666666667"/>
    <n v="12.405555555555557"/>
    <x v="0"/>
  </r>
  <r>
    <x v="16"/>
    <x v="53"/>
    <x v="543"/>
    <x v="86"/>
    <x v="8"/>
    <x v="0"/>
    <x v="0"/>
    <n v="1228"/>
    <n v="102.33333333333333"/>
    <n v="112.56666666666666"/>
    <n v="9.3805555555555546"/>
    <x v="0"/>
  </r>
  <r>
    <x v="16"/>
    <x v="53"/>
    <x v="543"/>
    <x v="85"/>
    <x v="8"/>
    <x v="0"/>
    <x v="0"/>
    <n v="303"/>
    <n v="25.25"/>
    <n v="27.774999999999999"/>
    <n v="2.3145833333333332"/>
    <x v="0"/>
  </r>
  <r>
    <x v="16"/>
    <x v="53"/>
    <x v="543"/>
    <x v="21"/>
    <x v="8"/>
    <x v="0"/>
    <x v="0"/>
    <n v="2238"/>
    <n v="186.5"/>
    <n v="205.15"/>
    <n v="17.095833333333335"/>
    <x v="0"/>
  </r>
  <r>
    <x v="16"/>
    <x v="53"/>
    <x v="544"/>
    <x v="87"/>
    <x v="96"/>
    <x v="2"/>
    <x v="1"/>
    <n v="331"/>
    <n v="27.583333333333332"/>
    <n v="30.341666666666665"/>
    <n v="2.5284722222222222"/>
    <x v="0"/>
  </r>
  <r>
    <x v="16"/>
    <x v="53"/>
    <x v="545"/>
    <x v="87"/>
    <x v="36"/>
    <x v="0"/>
    <x v="0"/>
    <n v="396"/>
    <n v="33"/>
    <n v="36.299999999999997"/>
    <n v="3.0249999999999999"/>
    <x v="0"/>
  </r>
  <r>
    <x v="16"/>
    <x v="53"/>
    <x v="546"/>
    <x v="87"/>
    <x v="97"/>
    <x v="3"/>
    <x v="1"/>
    <n v="209"/>
    <n v="17.416666666666668"/>
    <n v="19.158333333333335"/>
    <n v="1.596527777777778"/>
    <x v="0"/>
  </r>
  <r>
    <x v="16"/>
    <x v="53"/>
    <x v="547"/>
    <x v="87"/>
    <x v="12"/>
    <x v="0"/>
    <x v="0"/>
    <n v="1874"/>
    <n v="156.16666666666666"/>
    <n v="171.78333333333333"/>
    <n v="14.315277777777778"/>
    <x v="0"/>
  </r>
  <r>
    <x v="16"/>
    <x v="53"/>
    <x v="547"/>
    <x v="86"/>
    <x v="12"/>
    <x v="0"/>
    <x v="0"/>
    <n v="466"/>
    <n v="38.833333333333336"/>
    <n v="42.716666666666669"/>
    <n v="3.5597222222222222"/>
    <x v="0"/>
  </r>
  <r>
    <x v="16"/>
    <x v="53"/>
    <x v="547"/>
    <x v="6"/>
    <x v="12"/>
    <x v="0"/>
    <x v="0"/>
    <n v="2"/>
    <n v="0.16666666666666666"/>
    <n v="0.18333333333333332"/>
    <n v="1.5277777777777777E-2"/>
    <x v="0"/>
  </r>
  <r>
    <x v="16"/>
    <x v="53"/>
    <x v="547"/>
    <x v="21"/>
    <x v="12"/>
    <x v="0"/>
    <x v="0"/>
    <n v="1294"/>
    <n v="107.83333333333333"/>
    <n v="118.61666666666666"/>
    <n v="9.8847222222222211"/>
    <x v="0"/>
  </r>
  <r>
    <x v="16"/>
    <x v="53"/>
    <x v="548"/>
    <x v="87"/>
    <x v="1"/>
    <x v="0"/>
    <x v="0"/>
    <n v="123"/>
    <n v="10.25"/>
    <n v="11.275"/>
    <n v="0.93958333333333333"/>
    <x v="0"/>
  </r>
  <r>
    <x v="16"/>
    <x v="53"/>
    <x v="548"/>
    <x v="86"/>
    <x v="1"/>
    <x v="0"/>
    <x v="0"/>
    <n v="310"/>
    <n v="25.833333333333332"/>
    <n v="28.416666666666664"/>
    <n v="2.3680555555555554"/>
    <x v="0"/>
  </r>
  <r>
    <x v="16"/>
    <x v="53"/>
    <x v="548"/>
    <x v="21"/>
    <x v="1"/>
    <x v="0"/>
    <x v="0"/>
    <n v="450"/>
    <n v="37.5"/>
    <n v="41.25"/>
    <n v="3.4375"/>
    <x v="0"/>
  </r>
  <r>
    <x v="16"/>
    <x v="53"/>
    <x v="549"/>
    <x v="87"/>
    <x v="0"/>
    <x v="0"/>
    <x v="0"/>
    <n v="7225"/>
    <n v="602.08333333333337"/>
    <n v="662.29166666666674"/>
    <n v="55.190972222222229"/>
    <x v="0"/>
  </r>
  <r>
    <x v="16"/>
    <x v="53"/>
    <x v="549"/>
    <x v="86"/>
    <x v="0"/>
    <x v="0"/>
    <x v="0"/>
    <n v="155"/>
    <n v="12.916666666666666"/>
    <n v="14.208333333333332"/>
    <n v="1.1840277777777777"/>
    <x v="0"/>
  </r>
  <r>
    <x v="16"/>
    <x v="53"/>
    <x v="549"/>
    <x v="21"/>
    <x v="0"/>
    <x v="0"/>
    <x v="0"/>
    <n v="1231"/>
    <n v="102.58333333333333"/>
    <n v="112.84166666666667"/>
    <n v="9.4034722222222218"/>
    <x v="0"/>
  </r>
  <r>
    <x v="16"/>
    <x v="53"/>
    <x v="550"/>
    <x v="87"/>
    <x v="53"/>
    <x v="2"/>
    <x v="1"/>
    <n v="520"/>
    <n v="43.333333333333336"/>
    <n v="47.666666666666671"/>
    <n v="3.9722222222222228"/>
    <x v="0"/>
  </r>
  <r>
    <x v="16"/>
    <x v="53"/>
    <x v="550"/>
    <x v="86"/>
    <x v="53"/>
    <x v="2"/>
    <x v="1"/>
    <n v="607"/>
    <n v="50.583333333333336"/>
    <n v="55.641666666666666"/>
    <n v="4.6368055555555552"/>
    <x v="0"/>
  </r>
  <r>
    <x v="16"/>
    <x v="53"/>
    <x v="550"/>
    <x v="85"/>
    <x v="53"/>
    <x v="2"/>
    <x v="1"/>
    <n v="58"/>
    <n v="4.833333333333333"/>
    <n v="5.3166666666666664"/>
    <n v="0.44305555555555554"/>
    <x v="0"/>
  </r>
  <r>
    <x v="16"/>
    <x v="53"/>
    <x v="550"/>
    <x v="21"/>
    <x v="53"/>
    <x v="2"/>
    <x v="1"/>
    <n v="991"/>
    <n v="82.583333333333329"/>
    <n v="90.841666666666669"/>
    <n v="7.5701388888888888"/>
    <x v="0"/>
  </r>
  <r>
    <x v="16"/>
    <x v="53"/>
    <x v="551"/>
    <x v="87"/>
    <x v="0"/>
    <x v="0"/>
    <x v="0"/>
    <n v="184"/>
    <n v="15.333333333333334"/>
    <n v="16.866666666666667"/>
    <n v="1.4055555555555557"/>
    <x v="0"/>
  </r>
  <r>
    <x v="16"/>
    <x v="53"/>
    <x v="551"/>
    <x v="86"/>
    <x v="0"/>
    <x v="0"/>
    <x v="0"/>
    <n v="10524"/>
    <n v="877"/>
    <n v="964.7"/>
    <n v="80.391666666666666"/>
    <x v="0"/>
  </r>
  <r>
    <x v="16"/>
    <x v="53"/>
    <x v="551"/>
    <x v="85"/>
    <x v="0"/>
    <x v="0"/>
    <x v="0"/>
    <n v="708"/>
    <n v="59"/>
    <n v="64.900000000000006"/>
    <n v="5.4083333333333341"/>
    <x v="0"/>
  </r>
  <r>
    <x v="16"/>
    <x v="53"/>
    <x v="551"/>
    <x v="51"/>
    <x v="0"/>
    <x v="0"/>
    <x v="0"/>
    <n v="44"/>
    <n v="3.6666666666666665"/>
    <n v="4.0333333333333332"/>
    <n v="0.33611111111111108"/>
    <x v="0"/>
  </r>
  <r>
    <x v="16"/>
    <x v="53"/>
    <x v="551"/>
    <x v="21"/>
    <x v="0"/>
    <x v="0"/>
    <x v="0"/>
    <n v="2112"/>
    <n v="176"/>
    <n v="193.6"/>
    <n v="16.133333333333333"/>
    <x v="0"/>
  </r>
  <r>
    <x v="16"/>
    <x v="53"/>
    <x v="552"/>
    <x v="87"/>
    <x v="7"/>
    <x v="0"/>
    <x v="0"/>
    <n v="772"/>
    <n v="64.333333333333329"/>
    <n v="70.766666666666666"/>
    <n v="5.8972222222222221"/>
    <x v="0"/>
  </r>
  <r>
    <x v="16"/>
    <x v="53"/>
    <x v="552"/>
    <x v="21"/>
    <x v="7"/>
    <x v="0"/>
    <x v="0"/>
    <n v="208"/>
    <n v="17.333333333333332"/>
    <n v="19.066666666666666"/>
    <n v="1.5888888888888888"/>
    <x v="0"/>
  </r>
  <r>
    <x v="16"/>
    <x v="53"/>
    <x v="553"/>
    <x v="87"/>
    <x v="17"/>
    <x v="0"/>
    <x v="0"/>
    <n v="453"/>
    <n v="37.75"/>
    <n v="41.524999999999999"/>
    <n v="3.4604166666666667"/>
    <x v="0"/>
  </r>
  <r>
    <x v="16"/>
    <x v="53"/>
    <x v="553"/>
    <x v="86"/>
    <x v="17"/>
    <x v="0"/>
    <x v="0"/>
    <n v="2179"/>
    <n v="181.58333333333334"/>
    <n v="199.74166666666667"/>
    <n v="16.645138888888891"/>
    <x v="0"/>
  </r>
  <r>
    <x v="16"/>
    <x v="53"/>
    <x v="553"/>
    <x v="85"/>
    <x v="17"/>
    <x v="0"/>
    <x v="0"/>
    <n v="229"/>
    <n v="19.083333333333332"/>
    <n v="20.991666666666667"/>
    <n v="1.7493055555555557"/>
    <x v="0"/>
  </r>
  <r>
    <x v="16"/>
    <x v="53"/>
    <x v="553"/>
    <x v="6"/>
    <x v="17"/>
    <x v="0"/>
    <x v="0"/>
    <n v="68"/>
    <n v="5.666666666666667"/>
    <n v="6.2333333333333334"/>
    <n v="0.51944444444444449"/>
    <x v="0"/>
  </r>
  <r>
    <x v="16"/>
    <x v="53"/>
    <x v="553"/>
    <x v="21"/>
    <x v="17"/>
    <x v="0"/>
    <x v="0"/>
    <n v="2440"/>
    <n v="203.33333333333334"/>
    <n v="223.66666666666669"/>
    <n v="18.638888888888889"/>
    <x v="0"/>
  </r>
  <r>
    <x v="16"/>
    <x v="53"/>
    <x v="554"/>
    <x v="87"/>
    <x v="74"/>
    <x v="0"/>
    <x v="0"/>
    <n v="338"/>
    <n v="28.166666666666668"/>
    <n v="30.983333333333334"/>
    <n v="2.5819444444444444"/>
    <x v="0"/>
  </r>
  <r>
    <x v="16"/>
    <x v="53"/>
    <x v="554"/>
    <x v="86"/>
    <x v="74"/>
    <x v="0"/>
    <x v="0"/>
    <n v="155"/>
    <n v="12.916666666666666"/>
    <n v="14.208333333333332"/>
    <n v="1.1840277777777777"/>
    <x v="0"/>
  </r>
  <r>
    <x v="16"/>
    <x v="53"/>
    <x v="554"/>
    <x v="21"/>
    <x v="74"/>
    <x v="0"/>
    <x v="0"/>
    <n v="952"/>
    <n v="79.333333333333329"/>
    <n v="87.266666666666666"/>
    <n v="7.2722222222222221"/>
    <x v="0"/>
  </r>
  <r>
    <x v="16"/>
    <x v="53"/>
    <x v="555"/>
    <x v="87"/>
    <x v="31"/>
    <x v="2"/>
    <x v="1"/>
    <n v="161"/>
    <n v="13.416666666666666"/>
    <n v="14.758333333333333"/>
    <n v="1.2298611111111111"/>
    <x v="0"/>
  </r>
  <r>
    <x v="16"/>
    <x v="53"/>
    <x v="555"/>
    <x v="86"/>
    <x v="31"/>
    <x v="2"/>
    <x v="1"/>
    <n v="258"/>
    <n v="21.5"/>
    <n v="23.65"/>
    <n v="1.9708333333333332"/>
    <x v="0"/>
  </r>
  <r>
    <x v="16"/>
    <x v="53"/>
    <x v="555"/>
    <x v="85"/>
    <x v="31"/>
    <x v="2"/>
    <x v="1"/>
    <n v="158"/>
    <n v="13.166666666666666"/>
    <n v="14.483333333333333"/>
    <n v="1.2069444444444444"/>
    <x v="0"/>
  </r>
  <r>
    <x v="16"/>
    <x v="53"/>
    <x v="555"/>
    <x v="21"/>
    <x v="31"/>
    <x v="2"/>
    <x v="1"/>
    <n v="1844"/>
    <n v="153.66666666666666"/>
    <n v="169.03333333333333"/>
    <n v="14.08611111111111"/>
    <x v="0"/>
  </r>
  <r>
    <x v="16"/>
    <x v="53"/>
    <x v="556"/>
    <x v="87"/>
    <x v="55"/>
    <x v="0"/>
    <x v="0"/>
    <n v="909"/>
    <n v="75.75"/>
    <n v="83.325000000000003"/>
    <n v="6.9437500000000005"/>
    <x v="0"/>
  </r>
  <r>
    <x v="16"/>
    <x v="53"/>
    <x v="557"/>
    <x v="86"/>
    <x v="76"/>
    <x v="0"/>
    <x v="0"/>
    <n v="219"/>
    <n v="18.25"/>
    <n v="20.074999999999999"/>
    <n v="1.6729166666666666"/>
    <x v="0"/>
  </r>
  <r>
    <x v="16"/>
    <x v="53"/>
    <x v="557"/>
    <x v="85"/>
    <x v="76"/>
    <x v="0"/>
    <x v="0"/>
    <n v="852"/>
    <n v="71"/>
    <n v="78.099999999999994"/>
    <n v="6.5083333333333329"/>
    <x v="0"/>
  </r>
  <r>
    <x v="16"/>
    <x v="53"/>
    <x v="557"/>
    <x v="21"/>
    <x v="76"/>
    <x v="0"/>
    <x v="0"/>
    <n v="216"/>
    <n v="18"/>
    <n v="19.8"/>
    <n v="1.6500000000000001"/>
    <x v="0"/>
  </r>
  <r>
    <x v="16"/>
    <x v="53"/>
    <x v="558"/>
    <x v="87"/>
    <x v="98"/>
    <x v="2"/>
    <x v="1"/>
    <n v="206"/>
    <n v="17.166666666666668"/>
    <n v="18.883333333333333"/>
    <n v="1.5736111111111111"/>
    <x v="0"/>
  </r>
  <r>
    <x v="16"/>
    <x v="53"/>
    <x v="558"/>
    <x v="21"/>
    <x v="98"/>
    <x v="2"/>
    <x v="1"/>
    <n v="165"/>
    <n v="13.75"/>
    <n v="15.125"/>
    <n v="1.2604166666666667"/>
    <x v="0"/>
  </r>
  <r>
    <x v="16"/>
    <x v="53"/>
    <x v="559"/>
    <x v="87"/>
    <x v="74"/>
    <x v="0"/>
    <x v="0"/>
    <n v="370"/>
    <n v="30.833333333333332"/>
    <n v="33.916666666666664"/>
    <n v="2.8263888888888888"/>
    <x v="0"/>
  </r>
  <r>
    <x v="16"/>
    <x v="54"/>
    <x v="560"/>
    <x v="36"/>
    <x v="0"/>
    <x v="0"/>
    <x v="0"/>
    <n v="18247"/>
    <n v="1520.5833333333333"/>
    <n v="1672.6416666666667"/>
    <n v="139.38680555555555"/>
    <x v="0"/>
  </r>
  <r>
    <x v="16"/>
    <x v="54"/>
    <x v="560"/>
    <x v="44"/>
    <x v="0"/>
    <x v="0"/>
    <x v="0"/>
    <n v="76"/>
    <n v="6.333333333333333"/>
    <n v="6.9666666666666668"/>
    <n v="0.5805555555555556"/>
    <x v="0"/>
  </r>
  <r>
    <x v="16"/>
    <x v="54"/>
    <x v="560"/>
    <x v="22"/>
    <x v="0"/>
    <x v="0"/>
    <x v="0"/>
    <n v="13"/>
    <n v="1.0833333333333333"/>
    <n v="1.1916666666666667"/>
    <n v="9.930555555555555E-2"/>
    <x v="0"/>
  </r>
  <r>
    <x v="16"/>
    <x v="54"/>
    <x v="560"/>
    <x v="29"/>
    <x v="0"/>
    <x v="0"/>
    <x v="0"/>
    <n v="3"/>
    <n v="0.25"/>
    <n v="0.27500000000000002"/>
    <n v="2.2916666666666669E-2"/>
    <x v="0"/>
  </r>
  <r>
    <x v="16"/>
    <x v="54"/>
    <x v="560"/>
    <x v="6"/>
    <x v="0"/>
    <x v="0"/>
    <x v="0"/>
    <n v="20"/>
    <n v="1.6666666666666667"/>
    <n v="1.8333333333333335"/>
    <n v="0.15277777777777779"/>
    <x v="0"/>
  </r>
  <r>
    <x v="16"/>
    <x v="54"/>
    <x v="560"/>
    <x v="21"/>
    <x v="0"/>
    <x v="0"/>
    <x v="0"/>
    <n v="19"/>
    <n v="1.5833333333333333"/>
    <n v="1.7416666666666667"/>
    <n v="0.1451388888888889"/>
    <x v="0"/>
  </r>
  <r>
    <x v="16"/>
    <x v="54"/>
    <x v="560"/>
    <x v="37"/>
    <x v="0"/>
    <x v="0"/>
    <x v="0"/>
    <n v="4"/>
    <n v="0.33333333333333331"/>
    <n v="0.36666666666666664"/>
    <n v="3.0555555555555555E-2"/>
    <x v="0"/>
  </r>
  <r>
    <x v="16"/>
    <x v="54"/>
    <x v="561"/>
    <x v="36"/>
    <x v="9"/>
    <x v="0"/>
    <x v="0"/>
    <n v="384"/>
    <n v="32"/>
    <n v="35.200000000000003"/>
    <n v="2.9333333333333336"/>
    <x v="0"/>
  </r>
  <r>
    <x v="16"/>
    <x v="54"/>
    <x v="562"/>
    <x v="36"/>
    <x v="48"/>
    <x v="0"/>
    <x v="0"/>
    <n v="6984"/>
    <n v="582"/>
    <n v="640.20000000000005"/>
    <n v="53.35"/>
    <x v="0"/>
  </r>
  <r>
    <x v="16"/>
    <x v="54"/>
    <x v="562"/>
    <x v="85"/>
    <x v="48"/>
    <x v="0"/>
    <x v="0"/>
    <n v="34"/>
    <n v="2.8333333333333335"/>
    <n v="3.1166666666666667"/>
    <n v="0.25972222222222224"/>
    <x v="0"/>
  </r>
  <r>
    <x v="16"/>
    <x v="54"/>
    <x v="562"/>
    <x v="6"/>
    <x v="48"/>
    <x v="0"/>
    <x v="0"/>
    <n v="2"/>
    <n v="0.16666666666666666"/>
    <n v="0.18333333333333332"/>
    <n v="1.5277777777777777E-2"/>
    <x v="0"/>
  </r>
  <r>
    <x v="16"/>
    <x v="54"/>
    <x v="563"/>
    <x v="36"/>
    <x v="71"/>
    <x v="0"/>
    <x v="0"/>
    <n v="8485"/>
    <n v="707.08333333333337"/>
    <n v="777.79166666666674"/>
    <n v="64.815972222222229"/>
    <x v="0"/>
  </r>
  <r>
    <x v="16"/>
    <x v="54"/>
    <x v="563"/>
    <x v="4"/>
    <x v="71"/>
    <x v="0"/>
    <x v="0"/>
    <n v="20"/>
    <n v="1.6666666666666667"/>
    <n v="1.8333333333333335"/>
    <n v="0.15277777777777779"/>
    <x v="0"/>
  </r>
  <r>
    <x v="16"/>
    <x v="54"/>
    <x v="563"/>
    <x v="21"/>
    <x v="71"/>
    <x v="0"/>
    <x v="0"/>
    <n v="1519"/>
    <n v="126.58333333333333"/>
    <n v="139.24166666666667"/>
    <n v="11.603472222222223"/>
    <x v="0"/>
  </r>
  <r>
    <x v="16"/>
    <x v="55"/>
    <x v="564"/>
    <x v="85"/>
    <x v="19"/>
    <x v="0"/>
    <x v="0"/>
    <n v="97"/>
    <n v="8.0833333333333339"/>
    <n v="8.8916666666666675"/>
    <n v="0.74097222222222225"/>
    <x v="0"/>
  </r>
  <r>
    <x v="16"/>
    <x v="55"/>
    <x v="564"/>
    <x v="21"/>
    <x v="19"/>
    <x v="0"/>
    <x v="0"/>
    <n v="192"/>
    <n v="16"/>
    <n v="17.600000000000001"/>
    <n v="1.4666666666666668"/>
    <x v="0"/>
  </r>
  <r>
    <x v="16"/>
    <x v="55"/>
    <x v="565"/>
    <x v="21"/>
    <x v="34"/>
    <x v="2"/>
    <x v="1"/>
    <n v="643"/>
    <n v="53.583333333333336"/>
    <n v="58.94166666666667"/>
    <n v="4.9118055555555555"/>
    <x v="0"/>
  </r>
  <r>
    <x v="16"/>
    <x v="55"/>
    <x v="566"/>
    <x v="36"/>
    <x v="32"/>
    <x v="2"/>
    <x v="1"/>
    <n v="171"/>
    <n v="14.25"/>
    <n v="15.675000000000001"/>
    <n v="1.3062500000000001"/>
    <x v="0"/>
  </r>
  <r>
    <x v="16"/>
    <x v="55"/>
    <x v="566"/>
    <x v="85"/>
    <x v="32"/>
    <x v="2"/>
    <x v="1"/>
    <n v="159"/>
    <n v="13.25"/>
    <n v="14.574999999999999"/>
    <n v="1.2145833333333333"/>
    <x v="0"/>
  </r>
  <r>
    <x v="16"/>
    <x v="55"/>
    <x v="566"/>
    <x v="21"/>
    <x v="32"/>
    <x v="2"/>
    <x v="1"/>
    <n v="469"/>
    <n v="39.083333333333336"/>
    <n v="42.991666666666667"/>
    <n v="3.5826388888888889"/>
    <x v="0"/>
  </r>
  <r>
    <x v="16"/>
    <x v="55"/>
    <x v="567"/>
    <x v="85"/>
    <x v="0"/>
    <x v="0"/>
    <x v="0"/>
    <n v="22866"/>
    <n v="1905.5"/>
    <n v="2096.0500000000002"/>
    <n v="174.67083333333335"/>
    <x v="0"/>
  </r>
  <r>
    <x v="16"/>
    <x v="55"/>
    <x v="567"/>
    <x v="21"/>
    <x v="0"/>
    <x v="0"/>
    <x v="0"/>
    <n v="3201"/>
    <n v="266.75"/>
    <n v="293.42500000000001"/>
    <n v="24.452083333333334"/>
    <x v="0"/>
  </r>
  <r>
    <x v="16"/>
    <x v="55"/>
    <x v="568"/>
    <x v="85"/>
    <x v="9"/>
    <x v="0"/>
    <x v="0"/>
    <n v="156"/>
    <n v="13"/>
    <n v="14.3"/>
    <n v="1.1916666666666667"/>
    <x v="0"/>
  </r>
  <r>
    <x v="16"/>
    <x v="55"/>
    <x v="568"/>
    <x v="21"/>
    <x v="9"/>
    <x v="0"/>
    <x v="0"/>
    <n v="470"/>
    <n v="39.166666666666664"/>
    <n v="43.083333333333329"/>
    <n v="3.5902777777777772"/>
    <x v="0"/>
  </r>
  <r>
    <x v="16"/>
    <x v="55"/>
    <x v="569"/>
    <x v="21"/>
    <x v="80"/>
    <x v="0"/>
    <x v="0"/>
    <n v="553"/>
    <n v="46.083333333333336"/>
    <n v="50.69166666666667"/>
    <n v="4.2243055555555555"/>
    <x v="0"/>
  </r>
  <r>
    <x v="16"/>
    <x v="55"/>
    <x v="570"/>
    <x v="85"/>
    <x v="34"/>
    <x v="2"/>
    <x v="1"/>
    <n v="157"/>
    <n v="13.083333333333334"/>
    <n v="14.391666666666667"/>
    <n v="1.1993055555555556"/>
    <x v="0"/>
  </r>
  <r>
    <x v="16"/>
    <x v="55"/>
    <x v="570"/>
    <x v="21"/>
    <x v="34"/>
    <x v="2"/>
    <x v="1"/>
    <n v="529"/>
    <n v="44.083333333333336"/>
    <n v="48.491666666666667"/>
    <n v="4.040972222222222"/>
    <x v="0"/>
  </r>
  <r>
    <x v="16"/>
    <x v="55"/>
    <x v="571"/>
    <x v="21"/>
    <x v="19"/>
    <x v="0"/>
    <x v="0"/>
    <n v="555"/>
    <n v="46.25"/>
    <n v="50.875"/>
    <n v="4.239583333333333"/>
    <x v="0"/>
  </r>
  <r>
    <x v="16"/>
    <x v="55"/>
    <x v="572"/>
    <x v="40"/>
    <x v="0"/>
    <x v="0"/>
    <x v="0"/>
    <n v="2"/>
    <n v="0.16666666666666666"/>
    <n v="0.18333333333333332"/>
    <n v="1.5277777777777777E-2"/>
    <x v="0"/>
  </r>
  <r>
    <x v="16"/>
    <x v="55"/>
    <x v="572"/>
    <x v="85"/>
    <x v="0"/>
    <x v="0"/>
    <x v="0"/>
    <n v="24"/>
    <n v="2"/>
    <n v="2.2000000000000002"/>
    <n v="0.18333333333333335"/>
    <x v="0"/>
  </r>
  <r>
    <x v="16"/>
    <x v="55"/>
    <x v="572"/>
    <x v="51"/>
    <x v="0"/>
    <x v="0"/>
    <x v="0"/>
    <n v="15"/>
    <n v="1.25"/>
    <n v="1.375"/>
    <n v="0.11458333333333333"/>
    <x v="0"/>
  </r>
  <r>
    <x v="16"/>
    <x v="55"/>
    <x v="572"/>
    <x v="6"/>
    <x v="0"/>
    <x v="0"/>
    <x v="0"/>
    <n v="22"/>
    <n v="1.8333333333333333"/>
    <n v="2.0166666666666666"/>
    <n v="0.16805555555555554"/>
    <x v="0"/>
  </r>
  <r>
    <x v="16"/>
    <x v="55"/>
    <x v="572"/>
    <x v="21"/>
    <x v="0"/>
    <x v="0"/>
    <x v="0"/>
    <n v="34992"/>
    <n v="2916"/>
    <n v="3207.6"/>
    <n v="267.3"/>
    <x v="0"/>
  </r>
  <r>
    <x v="16"/>
    <x v="55"/>
    <x v="573"/>
    <x v="85"/>
    <x v="10"/>
    <x v="0"/>
    <x v="0"/>
    <n v="1219"/>
    <n v="101.58333333333333"/>
    <n v="111.74166666666666"/>
    <n v="9.311805555555555"/>
    <x v="0"/>
  </r>
  <r>
    <x v="16"/>
    <x v="55"/>
    <x v="573"/>
    <x v="21"/>
    <x v="10"/>
    <x v="0"/>
    <x v="0"/>
    <n v="4522"/>
    <n v="376.83333333333331"/>
    <n v="414.51666666666665"/>
    <n v="34.543055555555554"/>
    <x v="0"/>
  </r>
  <r>
    <x v="17"/>
    <x v="56"/>
    <x v="574"/>
    <x v="40"/>
    <x v="57"/>
    <x v="0"/>
    <x v="0"/>
    <n v="2541"/>
    <n v="211.75"/>
    <n v="232.92500000000001"/>
    <n v="19.410416666666666"/>
    <x v="0"/>
  </r>
  <r>
    <x v="17"/>
    <x v="56"/>
    <x v="574"/>
    <x v="19"/>
    <x v="57"/>
    <x v="0"/>
    <x v="0"/>
    <n v="0"/>
    <n v="0"/>
    <n v="0"/>
    <n v="0"/>
    <x v="0"/>
  </r>
  <r>
    <x v="17"/>
    <x v="56"/>
    <x v="575"/>
    <x v="40"/>
    <x v="0"/>
    <x v="0"/>
    <x v="0"/>
    <n v="22844"/>
    <n v="1903.6666666666667"/>
    <n v="2094.0333333333333"/>
    <n v="174.50277777777777"/>
    <x v="0"/>
  </r>
  <r>
    <x v="17"/>
    <x v="56"/>
    <x v="575"/>
    <x v="83"/>
    <x v="0"/>
    <x v="0"/>
    <x v="0"/>
    <n v="29"/>
    <n v="2.4166666666666665"/>
    <n v="2.6583333333333332"/>
    <n v="0.22152777777777777"/>
    <x v="0"/>
  </r>
  <r>
    <x v="17"/>
    <x v="56"/>
    <x v="575"/>
    <x v="19"/>
    <x v="0"/>
    <x v="0"/>
    <x v="0"/>
    <n v="24"/>
    <n v="2"/>
    <n v="2.2000000000000002"/>
    <n v="0.18333333333333335"/>
    <x v="0"/>
  </r>
  <r>
    <x v="17"/>
    <x v="56"/>
    <x v="576"/>
    <x v="40"/>
    <x v="42"/>
    <x v="0"/>
    <x v="0"/>
    <n v="1496"/>
    <n v="124.66666666666667"/>
    <n v="137.13333333333333"/>
    <n v="11.427777777777777"/>
    <x v="0"/>
  </r>
  <r>
    <x v="17"/>
    <x v="56"/>
    <x v="576"/>
    <x v="19"/>
    <x v="42"/>
    <x v="0"/>
    <x v="0"/>
    <n v="0"/>
    <n v="0"/>
    <n v="0"/>
    <n v="0"/>
    <x v="0"/>
  </r>
  <r>
    <x v="17"/>
    <x v="56"/>
    <x v="577"/>
    <x v="40"/>
    <x v="9"/>
    <x v="0"/>
    <x v="0"/>
    <n v="284"/>
    <n v="23.666666666666668"/>
    <n v="26.033333333333335"/>
    <n v="2.1694444444444447"/>
    <x v="0"/>
  </r>
  <r>
    <x v="17"/>
    <x v="56"/>
    <x v="578"/>
    <x v="63"/>
    <x v="52"/>
    <x v="0"/>
    <x v="0"/>
    <n v="285"/>
    <n v="23.75"/>
    <n v="26.125"/>
    <n v="2.1770833333333335"/>
    <x v="0"/>
  </r>
  <r>
    <x v="17"/>
    <x v="56"/>
    <x v="578"/>
    <x v="19"/>
    <x v="52"/>
    <x v="0"/>
    <x v="0"/>
    <n v="0"/>
    <n v="0"/>
    <n v="0"/>
    <n v="0"/>
    <x v="0"/>
  </r>
  <r>
    <x v="17"/>
    <x v="56"/>
    <x v="579"/>
    <x v="40"/>
    <x v="15"/>
    <x v="0"/>
    <x v="0"/>
    <n v="1308"/>
    <n v="109"/>
    <n v="119.9"/>
    <n v="9.9916666666666671"/>
    <x v="0"/>
  </r>
  <r>
    <x v="17"/>
    <x v="56"/>
    <x v="579"/>
    <x v="19"/>
    <x v="15"/>
    <x v="0"/>
    <x v="0"/>
    <n v="0"/>
    <n v="0"/>
    <n v="0"/>
    <n v="0"/>
    <x v="0"/>
  </r>
  <r>
    <x v="17"/>
    <x v="56"/>
    <x v="580"/>
    <x v="40"/>
    <x v="58"/>
    <x v="0"/>
    <x v="0"/>
    <n v="1216"/>
    <n v="101.33333333333333"/>
    <n v="111.46666666666667"/>
    <n v="9.2888888888888896"/>
    <x v="0"/>
  </r>
  <r>
    <x v="17"/>
    <x v="56"/>
    <x v="581"/>
    <x v="40"/>
    <x v="13"/>
    <x v="0"/>
    <x v="0"/>
    <n v="131"/>
    <n v="10.916666666666666"/>
    <n v="12.008333333333333"/>
    <n v="1.0006944444444443"/>
    <x v="0"/>
  </r>
  <r>
    <x v="17"/>
    <x v="57"/>
    <x v="582"/>
    <x v="40"/>
    <x v="80"/>
    <x v="0"/>
    <x v="0"/>
    <n v="451"/>
    <n v="37.583333333333336"/>
    <n v="41.341666666666669"/>
    <n v="3.4451388888888892"/>
    <x v="0"/>
  </r>
  <r>
    <x v="17"/>
    <x v="57"/>
    <x v="582"/>
    <x v="63"/>
    <x v="80"/>
    <x v="0"/>
    <x v="0"/>
    <n v="969"/>
    <n v="80.75"/>
    <n v="88.825000000000003"/>
    <n v="7.4020833333333336"/>
    <x v="0"/>
  </r>
  <r>
    <x v="17"/>
    <x v="57"/>
    <x v="582"/>
    <x v="19"/>
    <x v="80"/>
    <x v="0"/>
    <x v="0"/>
    <n v="0"/>
    <n v="0"/>
    <n v="0"/>
    <n v="0"/>
    <x v="0"/>
  </r>
  <r>
    <x v="17"/>
    <x v="57"/>
    <x v="583"/>
    <x v="63"/>
    <x v="99"/>
    <x v="2"/>
    <x v="1"/>
    <n v="593"/>
    <n v="49.416666666666664"/>
    <n v="54.358333333333334"/>
    <n v="4.5298611111111109"/>
    <x v="0"/>
  </r>
  <r>
    <x v="17"/>
    <x v="57"/>
    <x v="584"/>
    <x v="40"/>
    <x v="33"/>
    <x v="2"/>
    <x v="1"/>
    <n v="1526"/>
    <n v="127.16666666666667"/>
    <n v="139.88333333333333"/>
    <n v="11.656944444444443"/>
    <x v="0"/>
  </r>
  <r>
    <x v="17"/>
    <x v="57"/>
    <x v="584"/>
    <x v="63"/>
    <x v="33"/>
    <x v="2"/>
    <x v="1"/>
    <n v="3044"/>
    <n v="253.66666666666666"/>
    <n v="279.0333333333333"/>
    <n v="23.252777777777776"/>
    <x v="0"/>
  </r>
  <r>
    <x v="17"/>
    <x v="57"/>
    <x v="585"/>
    <x v="40"/>
    <x v="3"/>
    <x v="0"/>
    <x v="0"/>
    <n v="31"/>
    <n v="2.5833333333333335"/>
    <n v="2.8416666666666668"/>
    <n v="0.23680555555555557"/>
    <x v="0"/>
  </r>
  <r>
    <x v="17"/>
    <x v="57"/>
    <x v="585"/>
    <x v="63"/>
    <x v="3"/>
    <x v="0"/>
    <x v="0"/>
    <n v="2767"/>
    <n v="230.58333333333334"/>
    <n v="253.64166666666668"/>
    <n v="21.136805555555558"/>
    <x v="0"/>
  </r>
  <r>
    <x v="17"/>
    <x v="57"/>
    <x v="585"/>
    <x v="19"/>
    <x v="3"/>
    <x v="0"/>
    <x v="0"/>
    <n v="6"/>
    <n v="0.5"/>
    <n v="0.55000000000000004"/>
    <n v="4.5833333333333337E-2"/>
    <x v="0"/>
  </r>
  <r>
    <x v="17"/>
    <x v="57"/>
    <x v="586"/>
    <x v="40"/>
    <x v="0"/>
    <x v="0"/>
    <x v="0"/>
    <n v="155"/>
    <n v="12.916666666666666"/>
    <n v="14.208333333333332"/>
    <n v="1.1840277777777777"/>
    <x v="0"/>
  </r>
  <r>
    <x v="17"/>
    <x v="57"/>
    <x v="586"/>
    <x v="63"/>
    <x v="0"/>
    <x v="0"/>
    <x v="0"/>
    <n v="9572"/>
    <n v="797.66666666666663"/>
    <n v="877.43333333333328"/>
    <n v="73.11944444444444"/>
    <x v="0"/>
  </r>
  <r>
    <x v="17"/>
    <x v="57"/>
    <x v="586"/>
    <x v="19"/>
    <x v="0"/>
    <x v="0"/>
    <x v="0"/>
    <n v="0"/>
    <n v="0"/>
    <n v="0"/>
    <n v="0"/>
    <x v="0"/>
  </r>
  <r>
    <x v="17"/>
    <x v="57"/>
    <x v="587"/>
    <x v="40"/>
    <x v="52"/>
    <x v="0"/>
    <x v="0"/>
    <n v="249"/>
    <n v="20.75"/>
    <n v="22.824999999999999"/>
    <n v="1.9020833333333333"/>
    <x v="0"/>
  </r>
  <r>
    <x v="17"/>
    <x v="57"/>
    <x v="587"/>
    <x v="63"/>
    <x v="52"/>
    <x v="0"/>
    <x v="0"/>
    <n v="310"/>
    <n v="25.833333333333332"/>
    <n v="28.416666666666664"/>
    <n v="2.3680555555555554"/>
    <x v="0"/>
  </r>
  <r>
    <x v="17"/>
    <x v="57"/>
    <x v="587"/>
    <x v="19"/>
    <x v="52"/>
    <x v="0"/>
    <x v="0"/>
    <n v="30"/>
    <n v="2.5"/>
    <n v="2.75"/>
    <n v="0.22916666666666666"/>
    <x v="0"/>
  </r>
  <r>
    <x v="17"/>
    <x v="57"/>
    <x v="588"/>
    <x v="63"/>
    <x v="83"/>
    <x v="2"/>
    <x v="1"/>
    <n v="170"/>
    <n v="14.166666666666666"/>
    <n v="15.583333333333332"/>
    <n v="1.2986111111111109"/>
    <x v="0"/>
  </r>
  <r>
    <x v="17"/>
    <x v="57"/>
    <x v="589"/>
    <x v="40"/>
    <x v="55"/>
    <x v="0"/>
    <x v="0"/>
    <n v="686"/>
    <n v="57.166666666666664"/>
    <n v="62.883333333333333"/>
    <n v="5.240277777777778"/>
    <x v="0"/>
  </r>
  <r>
    <x v="17"/>
    <x v="57"/>
    <x v="589"/>
    <x v="63"/>
    <x v="55"/>
    <x v="0"/>
    <x v="0"/>
    <n v="1252"/>
    <n v="104.33333333333333"/>
    <n v="114.76666666666667"/>
    <n v="9.5638888888888882"/>
    <x v="0"/>
  </r>
  <r>
    <x v="17"/>
    <x v="57"/>
    <x v="589"/>
    <x v="19"/>
    <x v="55"/>
    <x v="0"/>
    <x v="0"/>
    <n v="6"/>
    <n v="0.5"/>
    <n v="0.55000000000000004"/>
    <n v="4.5833333333333337E-2"/>
    <x v="0"/>
  </r>
  <r>
    <x v="17"/>
    <x v="57"/>
    <x v="590"/>
    <x v="40"/>
    <x v="34"/>
    <x v="2"/>
    <x v="1"/>
    <n v="1280"/>
    <n v="106.66666666666667"/>
    <n v="117.33333333333334"/>
    <n v="9.7777777777777786"/>
    <x v="0"/>
  </r>
  <r>
    <x v="17"/>
    <x v="57"/>
    <x v="590"/>
    <x v="63"/>
    <x v="34"/>
    <x v="2"/>
    <x v="1"/>
    <n v="2992"/>
    <n v="249.33333333333334"/>
    <n v="274.26666666666665"/>
    <n v="22.855555555555554"/>
    <x v="0"/>
  </r>
  <r>
    <x v="17"/>
    <x v="57"/>
    <x v="590"/>
    <x v="19"/>
    <x v="34"/>
    <x v="2"/>
    <x v="1"/>
    <n v="15"/>
    <n v="1.25"/>
    <n v="1.375"/>
    <n v="0.11458333333333333"/>
    <x v="0"/>
  </r>
  <r>
    <x v="17"/>
    <x v="58"/>
    <x v="591"/>
    <x v="40"/>
    <x v="52"/>
    <x v="0"/>
    <x v="0"/>
    <n v="745"/>
    <n v="62.083333333333336"/>
    <n v="68.291666666666671"/>
    <n v="5.6909722222222223"/>
    <x v="0"/>
  </r>
  <r>
    <x v="17"/>
    <x v="58"/>
    <x v="591"/>
    <x v="63"/>
    <x v="52"/>
    <x v="0"/>
    <x v="0"/>
    <n v="234"/>
    <n v="19.5"/>
    <n v="21.45"/>
    <n v="1.7874999999999999"/>
    <x v="0"/>
  </r>
  <r>
    <x v="17"/>
    <x v="58"/>
    <x v="591"/>
    <x v="19"/>
    <x v="52"/>
    <x v="0"/>
    <x v="0"/>
    <n v="0"/>
    <n v="0"/>
    <n v="0"/>
    <n v="0"/>
    <x v="0"/>
  </r>
  <r>
    <x v="17"/>
    <x v="58"/>
    <x v="591"/>
    <x v="50"/>
    <x v="52"/>
    <x v="0"/>
    <x v="0"/>
    <n v="2187"/>
    <n v="182.25"/>
    <n v="200.47499999999999"/>
    <n v="16.706250000000001"/>
    <x v="0"/>
  </r>
  <r>
    <x v="17"/>
    <x v="58"/>
    <x v="592"/>
    <x v="40"/>
    <x v="67"/>
    <x v="2"/>
    <x v="1"/>
    <n v="193"/>
    <n v="16.083333333333332"/>
    <n v="17.691666666666666"/>
    <n v="1.4743055555555555"/>
    <x v="0"/>
  </r>
  <r>
    <x v="17"/>
    <x v="58"/>
    <x v="592"/>
    <x v="50"/>
    <x v="67"/>
    <x v="2"/>
    <x v="1"/>
    <n v="305"/>
    <n v="25.416666666666668"/>
    <n v="27.958333333333336"/>
    <n v="2.3298611111111112"/>
    <x v="0"/>
  </r>
  <r>
    <x v="17"/>
    <x v="58"/>
    <x v="593"/>
    <x v="40"/>
    <x v="16"/>
    <x v="0"/>
    <x v="0"/>
    <n v="785"/>
    <n v="65.416666666666671"/>
    <n v="71.958333333333343"/>
    <n v="5.9965277777777786"/>
    <x v="0"/>
  </r>
  <r>
    <x v="17"/>
    <x v="58"/>
    <x v="593"/>
    <x v="63"/>
    <x v="16"/>
    <x v="0"/>
    <x v="0"/>
    <n v="110"/>
    <n v="9.1666666666666661"/>
    <n v="10.083333333333332"/>
    <n v="0.84027777777777768"/>
    <x v="0"/>
  </r>
  <r>
    <x v="17"/>
    <x v="58"/>
    <x v="593"/>
    <x v="50"/>
    <x v="16"/>
    <x v="0"/>
    <x v="0"/>
    <n v="2399"/>
    <n v="199.91666666666666"/>
    <n v="219.90833333333333"/>
    <n v="18.325694444444444"/>
    <x v="0"/>
  </r>
  <r>
    <x v="17"/>
    <x v="58"/>
    <x v="594"/>
    <x v="40"/>
    <x v="50"/>
    <x v="2"/>
    <x v="1"/>
    <n v="1714"/>
    <n v="142.83333333333334"/>
    <n v="157.11666666666667"/>
    <n v="13.093055555555557"/>
    <x v="0"/>
  </r>
  <r>
    <x v="17"/>
    <x v="58"/>
    <x v="594"/>
    <x v="63"/>
    <x v="50"/>
    <x v="2"/>
    <x v="1"/>
    <n v="557"/>
    <n v="46.416666666666664"/>
    <n v="51.05833333333333"/>
    <n v="4.2548611111111105"/>
    <x v="0"/>
  </r>
  <r>
    <x v="17"/>
    <x v="58"/>
    <x v="594"/>
    <x v="19"/>
    <x v="50"/>
    <x v="2"/>
    <x v="1"/>
    <n v="0"/>
    <n v="0"/>
    <n v="0"/>
    <n v="0"/>
    <x v="0"/>
  </r>
  <r>
    <x v="17"/>
    <x v="58"/>
    <x v="594"/>
    <x v="50"/>
    <x v="50"/>
    <x v="2"/>
    <x v="1"/>
    <n v="3040"/>
    <n v="253.33333333333334"/>
    <n v="278.66666666666669"/>
    <n v="23.222222222222225"/>
    <x v="0"/>
  </r>
  <r>
    <x v="17"/>
    <x v="58"/>
    <x v="595"/>
    <x v="40"/>
    <x v="13"/>
    <x v="0"/>
    <x v="0"/>
    <n v="758"/>
    <n v="63.166666666666664"/>
    <n v="69.483333333333334"/>
    <n v="5.7902777777777779"/>
    <x v="0"/>
  </r>
  <r>
    <x v="17"/>
    <x v="58"/>
    <x v="595"/>
    <x v="50"/>
    <x v="13"/>
    <x v="0"/>
    <x v="0"/>
    <n v="783"/>
    <n v="65.25"/>
    <n v="71.775000000000006"/>
    <n v="5.9812500000000002"/>
    <x v="0"/>
  </r>
  <r>
    <x v="17"/>
    <x v="58"/>
    <x v="596"/>
    <x v="40"/>
    <x v="0"/>
    <x v="0"/>
    <x v="0"/>
    <n v="3153"/>
    <n v="262.75"/>
    <n v="289.02499999999998"/>
    <n v="24.085416666666664"/>
    <x v="0"/>
  </r>
  <r>
    <x v="17"/>
    <x v="58"/>
    <x v="596"/>
    <x v="63"/>
    <x v="0"/>
    <x v="0"/>
    <x v="0"/>
    <n v="1212"/>
    <n v="101"/>
    <n v="111.1"/>
    <n v="9.2583333333333329"/>
    <x v="0"/>
  </r>
  <r>
    <x v="17"/>
    <x v="58"/>
    <x v="596"/>
    <x v="19"/>
    <x v="0"/>
    <x v="0"/>
    <x v="0"/>
    <n v="0"/>
    <n v="0"/>
    <n v="0"/>
    <n v="0"/>
    <x v="0"/>
  </r>
  <r>
    <x v="17"/>
    <x v="58"/>
    <x v="596"/>
    <x v="50"/>
    <x v="0"/>
    <x v="0"/>
    <x v="0"/>
    <n v="18078"/>
    <n v="1506.5"/>
    <n v="1657.15"/>
    <n v="138.09583333333333"/>
    <x v="0"/>
  </r>
  <r>
    <x v="17"/>
    <x v="58"/>
    <x v="596"/>
    <x v="6"/>
    <x v="0"/>
    <x v="0"/>
    <x v="0"/>
    <n v="43"/>
    <n v="3.5833333333333335"/>
    <n v="3.9416666666666669"/>
    <n v="0.32847222222222222"/>
    <x v="0"/>
  </r>
  <r>
    <x v="17"/>
    <x v="58"/>
    <x v="596"/>
    <x v="16"/>
    <x v="0"/>
    <x v="0"/>
    <x v="0"/>
    <n v="9"/>
    <n v="0.75"/>
    <n v="0.82499999999999996"/>
    <n v="6.8749999999999992E-2"/>
    <x v="0"/>
  </r>
  <r>
    <x v="18"/>
    <x v="59"/>
    <x v="597"/>
    <x v="88"/>
    <x v="0"/>
    <x v="0"/>
    <x v="0"/>
    <n v="20165"/>
    <n v="1680.4166666666667"/>
    <n v="1848.4583333333335"/>
    <n v="154.03819444444446"/>
    <x v="0"/>
  </r>
  <r>
    <x v="18"/>
    <x v="59"/>
    <x v="597"/>
    <x v="70"/>
    <x v="0"/>
    <x v="0"/>
    <x v="0"/>
    <n v="24"/>
    <n v="2"/>
    <n v="2.2000000000000002"/>
    <n v="0.18333333333333335"/>
    <x v="0"/>
  </r>
  <r>
    <x v="18"/>
    <x v="59"/>
    <x v="597"/>
    <x v="67"/>
    <x v="0"/>
    <x v="0"/>
    <x v="0"/>
    <n v="13"/>
    <n v="1.0833333333333333"/>
    <n v="1.1916666666666667"/>
    <n v="9.930555555555555E-2"/>
    <x v="0"/>
  </r>
  <r>
    <x v="18"/>
    <x v="59"/>
    <x v="598"/>
    <x v="88"/>
    <x v="94"/>
    <x v="2"/>
    <x v="1"/>
    <n v="1112"/>
    <n v="92.666666666666671"/>
    <n v="101.93333333333334"/>
    <n v="8.4944444444444454"/>
    <x v="0"/>
  </r>
  <r>
    <x v="18"/>
    <x v="59"/>
    <x v="598"/>
    <x v="70"/>
    <x v="94"/>
    <x v="2"/>
    <x v="1"/>
    <n v="253"/>
    <n v="21.083333333333332"/>
    <n v="23.191666666666666"/>
    <n v="1.9326388888888888"/>
    <x v="0"/>
  </r>
  <r>
    <x v="18"/>
    <x v="59"/>
    <x v="599"/>
    <x v="88"/>
    <x v="19"/>
    <x v="0"/>
    <x v="0"/>
    <n v="416"/>
    <n v="34.666666666666664"/>
    <n v="38.133333333333333"/>
    <n v="3.1777777777777776"/>
    <x v="0"/>
  </r>
  <r>
    <x v="18"/>
    <x v="59"/>
    <x v="600"/>
    <x v="88"/>
    <x v="55"/>
    <x v="0"/>
    <x v="0"/>
    <n v="1015"/>
    <n v="84.583333333333329"/>
    <n v="93.041666666666657"/>
    <n v="7.7534722222222214"/>
    <x v="0"/>
  </r>
  <r>
    <x v="18"/>
    <x v="59"/>
    <x v="601"/>
    <x v="88"/>
    <x v="51"/>
    <x v="0"/>
    <x v="0"/>
    <n v="2394"/>
    <n v="199.5"/>
    <n v="219.45"/>
    <n v="18.287499999999998"/>
    <x v="0"/>
  </r>
  <r>
    <x v="18"/>
    <x v="59"/>
    <x v="602"/>
    <x v="88"/>
    <x v="100"/>
    <x v="2"/>
    <x v="1"/>
    <n v="488"/>
    <n v="40.666666666666664"/>
    <n v="44.733333333333334"/>
    <n v="3.7277777777777779"/>
    <x v="0"/>
  </r>
  <r>
    <x v="18"/>
    <x v="59"/>
    <x v="602"/>
    <x v="70"/>
    <x v="100"/>
    <x v="2"/>
    <x v="1"/>
    <n v="318"/>
    <n v="26.5"/>
    <n v="29.15"/>
    <n v="2.4291666666666667"/>
    <x v="0"/>
  </r>
  <r>
    <x v="18"/>
    <x v="59"/>
    <x v="603"/>
    <x v="88"/>
    <x v="41"/>
    <x v="2"/>
    <x v="1"/>
    <n v="373"/>
    <n v="31.083333333333332"/>
    <n v="34.191666666666663"/>
    <n v="2.8493055555555551"/>
    <x v="0"/>
  </r>
  <r>
    <x v="18"/>
    <x v="59"/>
    <x v="604"/>
    <x v="88"/>
    <x v="6"/>
    <x v="0"/>
    <x v="0"/>
    <n v="394"/>
    <n v="32.833333333333336"/>
    <n v="36.116666666666667"/>
    <n v="3.0097222222222224"/>
    <x v="0"/>
  </r>
  <r>
    <x v="18"/>
    <x v="59"/>
    <x v="605"/>
    <x v="88"/>
    <x v="36"/>
    <x v="0"/>
    <x v="0"/>
    <n v="994"/>
    <n v="82.833333333333329"/>
    <n v="91.11666666666666"/>
    <n v="7.593055555555555"/>
    <x v="0"/>
  </r>
  <r>
    <x v="18"/>
    <x v="59"/>
    <x v="606"/>
    <x v="88"/>
    <x v="71"/>
    <x v="0"/>
    <x v="0"/>
    <n v="1463"/>
    <n v="121.91666666666667"/>
    <n v="134.10833333333335"/>
    <n v="11.175694444444446"/>
    <x v="0"/>
  </r>
  <r>
    <x v="18"/>
    <x v="59"/>
    <x v="606"/>
    <x v="70"/>
    <x v="71"/>
    <x v="0"/>
    <x v="0"/>
    <n v="155"/>
    <n v="12.916666666666666"/>
    <n v="14.208333333333332"/>
    <n v="1.1840277777777777"/>
    <x v="0"/>
  </r>
  <r>
    <x v="18"/>
    <x v="60"/>
    <x v="607"/>
    <x v="88"/>
    <x v="0"/>
    <x v="0"/>
    <x v="0"/>
    <n v="157"/>
    <n v="13.083333333333334"/>
    <n v="14.391666666666667"/>
    <n v="1.1993055555555556"/>
    <x v="0"/>
  </r>
  <r>
    <x v="18"/>
    <x v="60"/>
    <x v="607"/>
    <x v="70"/>
    <x v="0"/>
    <x v="0"/>
    <x v="0"/>
    <n v="405"/>
    <n v="33.75"/>
    <n v="37.125"/>
    <n v="3.09375"/>
    <x v="0"/>
  </r>
  <r>
    <x v="18"/>
    <x v="60"/>
    <x v="607"/>
    <x v="74"/>
    <x v="0"/>
    <x v="0"/>
    <x v="0"/>
    <n v="90"/>
    <n v="7.5"/>
    <n v="8.25"/>
    <n v="0.6875"/>
    <x v="0"/>
  </r>
  <r>
    <x v="18"/>
    <x v="60"/>
    <x v="608"/>
    <x v="70"/>
    <x v="82"/>
    <x v="0"/>
    <x v="0"/>
    <n v="2077"/>
    <n v="173.08333333333334"/>
    <n v="190.39166666666668"/>
    <n v="15.865972222222224"/>
    <x v="0"/>
  </r>
  <r>
    <x v="18"/>
    <x v="60"/>
    <x v="609"/>
    <x v="88"/>
    <x v="48"/>
    <x v="0"/>
    <x v="0"/>
    <n v="568"/>
    <n v="47.333333333333336"/>
    <n v="52.06666666666667"/>
    <n v="4.3388888888888895"/>
    <x v="0"/>
  </r>
  <r>
    <x v="18"/>
    <x v="60"/>
    <x v="609"/>
    <x v="70"/>
    <x v="48"/>
    <x v="0"/>
    <x v="0"/>
    <n v="177"/>
    <n v="14.75"/>
    <n v="16.225000000000001"/>
    <n v="1.3520833333333335"/>
    <x v="0"/>
  </r>
  <r>
    <x v="18"/>
    <x v="60"/>
    <x v="610"/>
    <x v="70"/>
    <x v="0"/>
    <x v="0"/>
    <x v="0"/>
    <n v="1772"/>
    <n v="147.66666666666666"/>
    <n v="162.43333333333334"/>
    <n v="13.536111111111111"/>
    <x v="0"/>
  </r>
  <r>
    <x v="18"/>
    <x v="60"/>
    <x v="611"/>
    <x v="70"/>
    <x v="80"/>
    <x v="0"/>
    <x v="0"/>
    <n v="511"/>
    <n v="42.583333333333336"/>
    <n v="46.841666666666669"/>
    <n v="3.9034722222222222"/>
    <x v="0"/>
  </r>
  <r>
    <x v="18"/>
    <x v="60"/>
    <x v="612"/>
    <x v="88"/>
    <x v="24"/>
    <x v="2"/>
    <x v="1"/>
    <n v="351"/>
    <n v="29.25"/>
    <n v="32.174999999999997"/>
    <n v="2.6812499999999999"/>
    <x v="0"/>
  </r>
  <r>
    <x v="18"/>
    <x v="60"/>
    <x v="612"/>
    <x v="70"/>
    <x v="24"/>
    <x v="2"/>
    <x v="1"/>
    <n v="608"/>
    <n v="50.666666666666664"/>
    <n v="55.733333333333334"/>
    <n v="4.6444444444444448"/>
    <x v="0"/>
  </r>
  <r>
    <x v="18"/>
    <x v="60"/>
    <x v="613"/>
    <x v="88"/>
    <x v="8"/>
    <x v="0"/>
    <x v="0"/>
    <n v="765"/>
    <n v="63.75"/>
    <n v="70.125"/>
    <n v="5.84375"/>
    <x v="0"/>
  </r>
  <r>
    <x v="18"/>
    <x v="60"/>
    <x v="613"/>
    <x v="70"/>
    <x v="8"/>
    <x v="0"/>
    <x v="0"/>
    <n v="428"/>
    <n v="35.666666666666664"/>
    <n v="39.233333333333334"/>
    <n v="3.2694444444444444"/>
    <x v="0"/>
  </r>
  <r>
    <x v="18"/>
    <x v="60"/>
    <x v="614"/>
    <x v="70"/>
    <x v="12"/>
    <x v="0"/>
    <x v="0"/>
    <n v="132"/>
    <n v="11"/>
    <n v="12.1"/>
    <n v="1.0083333333333333"/>
    <x v="0"/>
  </r>
  <r>
    <x v="18"/>
    <x v="60"/>
    <x v="615"/>
    <x v="70"/>
    <x v="54"/>
    <x v="0"/>
    <x v="0"/>
    <n v="452"/>
    <n v="37.666666666666664"/>
    <n v="41.43333333333333"/>
    <n v="3.4527777777777775"/>
    <x v="0"/>
  </r>
  <r>
    <x v="18"/>
    <x v="60"/>
    <x v="616"/>
    <x v="70"/>
    <x v="13"/>
    <x v="0"/>
    <x v="0"/>
    <n v="1750"/>
    <n v="145.83333333333334"/>
    <n v="160.41666666666669"/>
    <n v="13.368055555555557"/>
    <x v="0"/>
  </r>
  <r>
    <x v="18"/>
    <x v="60"/>
    <x v="617"/>
    <x v="70"/>
    <x v="79"/>
    <x v="2"/>
    <x v="1"/>
    <n v="1216"/>
    <n v="101.33333333333333"/>
    <n v="111.46666666666667"/>
    <n v="9.2888888888888896"/>
    <x v="0"/>
  </r>
  <r>
    <x v="18"/>
    <x v="60"/>
    <x v="618"/>
    <x v="70"/>
    <x v="18"/>
    <x v="0"/>
    <x v="0"/>
    <n v="315"/>
    <n v="26.25"/>
    <n v="28.875"/>
    <n v="2.40625"/>
    <x v="0"/>
  </r>
  <r>
    <x v="18"/>
    <x v="61"/>
    <x v="619"/>
    <x v="88"/>
    <x v="33"/>
    <x v="2"/>
    <x v="1"/>
    <n v="156"/>
    <n v="13"/>
    <n v="14.3"/>
    <n v="1.1916666666666667"/>
    <x v="0"/>
  </r>
  <r>
    <x v="18"/>
    <x v="61"/>
    <x v="619"/>
    <x v="49"/>
    <x v="33"/>
    <x v="2"/>
    <x v="1"/>
    <n v="429"/>
    <n v="35.75"/>
    <n v="39.325000000000003"/>
    <n v="3.2770833333333336"/>
    <x v="0"/>
  </r>
  <r>
    <x v="18"/>
    <x v="61"/>
    <x v="620"/>
    <x v="88"/>
    <x v="92"/>
    <x v="2"/>
    <x v="1"/>
    <n v="157"/>
    <n v="13.083333333333334"/>
    <n v="14.391666666666667"/>
    <n v="1.1993055555555556"/>
    <x v="0"/>
  </r>
  <r>
    <x v="18"/>
    <x v="61"/>
    <x v="620"/>
    <x v="49"/>
    <x v="92"/>
    <x v="2"/>
    <x v="1"/>
    <n v="346"/>
    <n v="28.833333333333332"/>
    <n v="31.716666666666665"/>
    <n v="2.6430555555555553"/>
    <x v="0"/>
  </r>
  <r>
    <x v="18"/>
    <x v="61"/>
    <x v="621"/>
    <x v="88"/>
    <x v="29"/>
    <x v="2"/>
    <x v="1"/>
    <n v="151"/>
    <n v="12.583333333333334"/>
    <n v="13.841666666666667"/>
    <n v="1.1534722222222222"/>
    <x v="0"/>
  </r>
  <r>
    <x v="18"/>
    <x v="61"/>
    <x v="621"/>
    <x v="49"/>
    <x v="29"/>
    <x v="2"/>
    <x v="1"/>
    <n v="180"/>
    <n v="15"/>
    <n v="16.5"/>
    <n v="1.375"/>
    <x v="0"/>
  </r>
  <r>
    <x v="18"/>
    <x v="61"/>
    <x v="622"/>
    <x v="88"/>
    <x v="45"/>
    <x v="0"/>
    <x v="0"/>
    <n v="8644"/>
    <n v="720.33333333333337"/>
    <n v="792.36666666666667"/>
    <n v="66.030555555555551"/>
    <x v="0"/>
  </r>
  <r>
    <x v="18"/>
    <x v="61"/>
    <x v="622"/>
    <x v="70"/>
    <x v="45"/>
    <x v="0"/>
    <x v="0"/>
    <n v="348"/>
    <n v="29"/>
    <n v="31.9"/>
    <n v="2.6583333333333332"/>
    <x v="0"/>
  </r>
  <r>
    <x v="18"/>
    <x v="61"/>
    <x v="622"/>
    <x v="49"/>
    <x v="45"/>
    <x v="0"/>
    <x v="0"/>
    <n v="312"/>
    <n v="26"/>
    <n v="28.6"/>
    <n v="2.3833333333333333"/>
    <x v="0"/>
  </r>
  <r>
    <x v="18"/>
    <x v="61"/>
    <x v="623"/>
    <x v="88"/>
    <x v="38"/>
    <x v="0"/>
    <x v="0"/>
    <n v="545"/>
    <n v="45.416666666666664"/>
    <n v="49.958333333333329"/>
    <n v="4.1631944444444438"/>
    <x v="0"/>
  </r>
  <r>
    <x v="18"/>
    <x v="61"/>
    <x v="624"/>
    <x v="88"/>
    <x v="38"/>
    <x v="0"/>
    <x v="0"/>
    <n v="616"/>
    <n v="51.333333333333336"/>
    <n v="56.466666666666669"/>
    <n v="4.7055555555555557"/>
    <x v="0"/>
  </r>
  <r>
    <x v="18"/>
    <x v="61"/>
    <x v="624"/>
    <x v="70"/>
    <x v="38"/>
    <x v="0"/>
    <x v="0"/>
    <n v="42"/>
    <n v="3.5"/>
    <n v="3.85"/>
    <n v="0.32083333333333336"/>
    <x v="0"/>
  </r>
  <r>
    <x v="18"/>
    <x v="61"/>
    <x v="625"/>
    <x v="88"/>
    <x v="31"/>
    <x v="2"/>
    <x v="1"/>
    <n v="1153"/>
    <n v="96.083333333333329"/>
    <n v="105.69166666666666"/>
    <n v="8.8076388888888886"/>
    <x v="0"/>
  </r>
  <r>
    <x v="18"/>
    <x v="61"/>
    <x v="625"/>
    <x v="70"/>
    <x v="31"/>
    <x v="2"/>
    <x v="1"/>
    <n v="154"/>
    <n v="12.833333333333334"/>
    <n v="14.116666666666667"/>
    <n v="1.1763888888888889"/>
    <x v="0"/>
  </r>
  <r>
    <x v="18"/>
    <x v="61"/>
    <x v="626"/>
    <x v="88"/>
    <x v="18"/>
    <x v="0"/>
    <x v="0"/>
    <n v="617"/>
    <n v="51.416666666666664"/>
    <n v="56.55833333333333"/>
    <n v="4.7131944444444445"/>
    <x v="0"/>
  </r>
  <r>
    <x v="18"/>
    <x v="61"/>
    <x v="626"/>
    <x v="70"/>
    <x v="18"/>
    <x v="0"/>
    <x v="0"/>
    <n v="55"/>
    <n v="4.583333333333333"/>
    <n v="5.0416666666666661"/>
    <n v="0.42013888888888884"/>
    <x v="0"/>
  </r>
  <r>
    <x v="18"/>
    <x v="61"/>
    <x v="627"/>
    <x v="88"/>
    <x v="55"/>
    <x v="0"/>
    <x v="0"/>
    <n v="369"/>
    <n v="30.75"/>
    <n v="33.825000000000003"/>
    <n v="2.8187500000000001"/>
    <x v="0"/>
  </r>
  <r>
    <x v="18"/>
    <x v="61"/>
    <x v="628"/>
    <x v="88"/>
    <x v="18"/>
    <x v="0"/>
    <x v="0"/>
    <n v="235"/>
    <n v="19.583333333333332"/>
    <n v="21.541666666666664"/>
    <n v="1.7951388888888886"/>
    <x v="0"/>
  </r>
  <r>
    <x v="18"/>
    <x v="61"/>
    <x v="629"/>
    <x v="88"/>
    <x v="42"/>
    <x v="0"/>
    <x v="0"/>
    <n v="694"/>
    <n v="57.833333333333336"/>
    <n v="63.616666666666667"/>
    <n v="5.3013888888888889"/>
    <x v="0"/>
  </r>
  <r>
    <x v="18"/>
    <x v="61"/>
    <x v="629"/>
    <x v="49"/>
    <x v="42"/>
    <x v="0"/>
    <x v="0"/>
    <n v="20"/>
    <n v="1.6666666666666667"/>
    <n v="1.8333333333333335"/>
    <n v="0.15277777777777779"/>
    <x v="0"/>
  </r>
  <r>
    <x v="18"/>
    <x v="61"/>
    <x v="630"/>
    <x v="88"/>
    <x v="41"/>
    <x v="2"/>
    <x v="1"/>
    <n v="146"/>
    <n v="12.166666666666666"/>
    <n v="13.383333333333333"/>
    <n v="1.1152777777777778"/>
    <x v="0"/>
  </r>
  <r>
    <x v="18"/>
    <x v="61"/>
    <x v="631"/>
    <x v="49"/>
    <x v="47"/>
    <x v="2"/>
    <x v="1"/>
    <n v="328"/>
    <n v="27.333333333333332"/>
    <n v="30.066666666666666"/>
    <n v="2.5055555555555555"/>
    <x v="0"/>
  </r>
  <r>
    <x v="18"/>
    <x v="61"/>
    <x v="632"/>
    <x v="88"/>
    <x v="31"/>
    <x v="2"/>
    <x v="1"/>
    <n v="2078"/>
    <n v="173.16666666666666"/>
    <n v="190.48333333333332"/>
    <n v="15.87361111111111"/>
    <x v="0"/>
  </r>
  <r>
    <x v="18"/>
    <x v="61"/>
    <x v="632"/>
    <x v="57"/>
    <x v="31"/>
    <x v="2"/>
    <x v="1"/>
    <n v="0"/>
    <n v="0"/>
    <n v="0"/>
    <n v="0"/>
    <x v="0"/>
  </r>
  <r>
    <x v="18"/>
    <x v="61"/>
    <x v="632"/>
    <x v="70"/>
    <x v="31"/>
    <x v="2"/>
    <x v="1"/>
    <n v="127"/>
    <n v="10.583333333333334"/>
    <n v="11.641666666666667"/>
    <n v="0.97013888888888899"/>
    <x v="0"/>
  </r>
  <r>
    <x v="18"/>
    <x v="61"/>
    <x v="632"/>
    <x v="47"/>
    <x v="31"/>
    <x v="2"/>
    <x v="1"/>
    <n v="7"/>
    <n v="0.58333333333333337"/>
    <n v="0.64166666666666672"/>
    <n v="5.3472222222222227E-2"/>
    <x v="0"/>
  </r>
  <r>
    <x v="18"/>
    <x v="61"/>
    <x v="632"/>
    <x v="49"/>
    <x v="31"/>
    <x v="2"/>
    <x v="1"/>
    <n v="3205"/>
    <n v="267.08333333333331"/>
    <n v="293.79166666666663"/>
    <n v="24.482638888888886"/>
    <x v="0"/>
  </r>
  <r>
    <x v="18"/>
    <x v="61"/>
    <x v="633"/>
    <x v="88"/>
    <x v="81"/>
    <x v="2"/>
    <x v="1"/>
    <n v="232"/>
    <n v="19.333333333333332"/>
    <n v="21.266666666666666"/>
    <n v="1.7722222222222221"/>
    <x v="0"/>
  </r>
  <r>
    <x v="18"/>
    <x v="61"/>
    <x v="634"/>
    <x v="88"/>
    <x v="68"/>
    <x v="2"/>
    <x v="1"/>
    <n v="783"/>
    <n v="65.25"/>
    <n v="71.775000000000006"/>
    <n v="5.9812500000000002"/>
    <x v="0"/>
  </r>
  <r>
    <x v="0"/>
    <x v="0"/>
    <x v="0"/>
    <x v="13"/>
    <x v="77"/>
    <x v="0"/>
    <x v="0"/>
    <n v="5"/>
    <n v="5"/>
    <n v="10"/>
    <n v="0.83333333333333337"/>
    <x v="1"/>
  </r>
  <r>
    <x v="0"/>
    <x v="0"/>
    <x v="0"/>
    <x v="2"/>
    <x v="77"/>
    <x v="0"/>
    <x v="0"/>
    <n v="128"/>
    <n v="128"/>
    <n v="256"/>
    <n v="21.333333333333332"/>
    <x v="1"/>
  </r>
  <r>
    <x v="0"/>
    <x v="0"/>
    <x v="0"/>
    <x v="3"/>
    <x v="77"/>
    <x v="0"/>
    <x v="0"/>
    <n v="12"/>
    <n v="12"/>
    <n v="24"/>
    <n v="2"/>
    <x v="1"/>
  </r>
  <r>
    <x v="0"/>
    <x v="0"/>
    <x v="0"/>
    <x v="6"/>
    <x v="77"/>
    <x v="0"/>
    <x v="0"/>
    <n v="90"/>
    <n v="90"/>
    <n v="180"/>
    <n v="15"/>
    <x v="1"/>
  </r>
  <r>
    <x v="0"/>
    <x v="0"/>
    <x v="1"/>
    <x v="13"/>
    <x v="17"/>
    <x v="0"/>
    <x v="0"/>
    <n v="9"/>
    <n v="9"/>
    <n v="18"/>
    <n v="1.5"/>
    <x v="1"/>
  </r>
  <r>
    <x v="0"/>
    <x v="0"/>
    <x v="1"/>
    <x v="2"/>
    <x v="17"/>
    <x v="0"/>
    <x v="0"/>
    <n v="160"/>
    <n v="160"/>
    <n v="320"/>
    <n v="26.666666666666668"/>
    <x v="1"/>
  </r>
  <r>
    <x v="0"/>
    <x v="0"/>
    <x v="1"/>
    <x v="7"/>
    <x v="17"/>
    <x v="0"/>
    <x v="0"/>
    <n v="1"/>
    <n v="1"/>
    <n v="2"/>
    <n v="0.16666666666666666"/>
    <x v="1"/>
  </r>
  <r>
    <x v="0"/>
    <x v="0"/>
    <x v="1"/>
    <x v="6"/>
    <x v="17"/>
    <x v="0"/>
    <x v="0"/>
    <n v="100"/>
    <n v="100"/>
    <n v="200"/>
    <n v="16.666666666666668"/>
    <x v="1"/>
  </r>
  <r>
    <x v="0"/>
    <x v="0"/>
    <x v="2"/>
    <x v="13"/>
    <x v="20"/>
    <x v="0"/>
    <x v="0"/>
    <n v="9"/>
    <n v="9"/>
    <n v="18"/>
    <n v="1.5"/>
    <x v="1"/>
  </r>
  <r>
    <x v="0"/>
    <x v="0"/>
    <x v="2"/>
    <x v="2"/>
    <x v="20"/>
    <x v="0"/>
    <x v="0"/>
    <n v="38"/>
    <n v="38"/>
    <n v="76"/>
    <n v="6.333333333333333"/>
    <x v="1"/>
  </r>
  <r>
    <x v="0"/>
    <x v="0"/>
    <x v="2"/>
    <x v="3"/>
    <x v="20"/>
    <x v="0"/>
    <x v="0"/>
    <n v="1"/>
    <n v="1"/>
    <n v="2"/>
    <n v="0.16666666666666666"/>
    <x v="1"/>
  </r>
  <r>
    <x v="0"/>
    <x v="0"/>
    <x v="2"/>
    <x v="6"/>
    <x v="20"/>
    <x v="0"/>
    <x v="0"/>
    <n v="26"/>
    <n v="26"/>
    <n v="52"/>
    <n v="4.333333333333333"/>
    <x v="1"/>
  </r>
  <r>
    <x v="0"/>
    <x v="0"/>
    <x v="3"/>
    <x v="13"/>
    <x v="20"/>
    <x v="0"/>
    <x v="0"/>
    <n v="1"/>
    <n v="1"/>
    <n v="2"/>
    <n v="0.16666666666666666"/>
    <x v="1"/>
  </r>
  <r>
    <x v="0"/>
    <x v="0"/>
    <x v="3"/>
    <x v="2"/>
    <x v="20"/>
    <x v="0"/>
    <x v="0"/>
    <n v="22"/>
    <n v="22"/>
    <n v="44"/>
    <n v="3.6666666666666665"/>
    <x v="1"/>
  </r>
  <r>
    <x v="0"/>
    <x v="0"/>
    <x v="3"/>
    <x v="6"/>
    <x v="20"/>
    <x v="0"/>
    <x v="0"/>
    <n v="12"/>
    <n v="12"/>
    <n v="24"/>
    <n v="2"/>
    <x v="1"/>
  </r>
  <r>
    <x v="0"/>
    <x v="0"/>
    <x v="4"/>
    <x v="13"/>
    <x v="0"/>
    <x v="0"/>
    <x v="0"/>
    <n v="12"/>
    <n v="12"/>
    <n v="24"/>
    <n v="2"/>
    <x v="1"/>
  </r>
  <r>
    <x v="0"/>
    <x v="0"/>
    <x v="4"/>
    <x v="2"/>
    <x v="0"/>
    <x v="0"/>
    <x v="0"/>
    <n v="383"/>
    <n v="383"/>
    <n v="766"/>
    <n v="63.833333333333336"/>
    <x v="1"/>
  </r>
  <r>
    <x v="0"/>
    <x v="0"/>
    <x v="4"/>
    <x v="3"/>
    <x v="0"/>
    <x v="0"/>
    <x v="0"/>
    <n v="3"/>
    <n v="3"/>
    <n v="6"/>
    <n v="0.5"/>
    <x v="1"/>
  </r>
  <r>
    <x v="0"/>
    <x v="0"/>
    <x v="4"/>
    <x v="6"/>
    <x v="0"/>
    <x v="0"/>
    <x v="0"/>
    <n v="114"/>
    <n v="114"/>
    <n v="228"/>
    <n v="19"/>
    <x v="1"/>
  </r>
  <r>
    <x v="0"/>
    <x v="0"/>
    <x v="5"/>
    <x v="76"/>
    <x v="0"/>
    <x v="0"/>
    <x v="0"/>
    <n v="1"/>
    <n v="1"/>
    <n v="2"/>
    <n v="0.16666666666666666"/>
    <x v="1"/>
  </r>
  <r>
    <x v="0"/>
    <x v="0"/>
    <x v="5"/>
    <x v="26"/>
    <x v="0"/>
    <x v="0"/>
    <x v="0"/>
    <n v="1"/>
    <n v="1"/>
    <n v="2"/>
    <n v="0.16666666666666666"/>
    <x v="1"/>
  </r>
  <r>
    <x v="0"/>
    <x v="0"/>
    <x v="5"/>
    <x v="13"/>
    <x v="0"/>
    <x v="0"/>
    <x v="0"/>
    <n v="2"/>
    <n v="2"/>
    <n v="4"/>
    <n v="0.33333333333333331"/>
    <x v="1"/>
  </r>
  <r>
    <x v="0"/>
    <x v="0"/>
    <x v="5"/>
    <x v="2"/>
    <x v="0"/>
    <x v="0"/>
    <x v="0"/>
    <n v="35"/>
    <n v="35"/>
    <n v="70"/>
    <n v="5.833333333333333"/>
    <x v="1"/>
  </r>
  <r>
    <x v="0"/>
    <x v="0"/>
    <x v="5"/>
    <x v="3"/>
    <x v="0"/>
    <x v="0"/>
    <x v="0"/>
    <n v="580"/>
    <n v="580"/>
    <n v="1160"/>
    <n v="96.666666666666671"/>
    <x v="1"/>
  </r>
  <r>
    <x v="0"/>
    <x v="0"/>
    <x v="5"/>
    <x v="6"/>
    <x v="0"/>
    <x v="0"/>
    <x v="0"/>
    <n v="74"/>
    <n v="74"/>
    <n v="148"/>
    <n v="12.333333333333334"/>
    <x v="1"/>
  </r>
  <r>
    <x v="0"/>
    <x v="0"/>
    <x v="6"/>
    <x v="76"/>
    <x v="17"/>
    <x v="0"/>
    <x v="0"/>
    <n v="1"/>
    <n v="1"/>
    <n v="2"/>
    <n v="0.16666666666666666"/>
    <x v="1"/>
  </r>
  <r>
    <x v="0"/>
    <x v="0"/>
    <x v="6"/>
    <x v="13"/>
    <x v="17"/>
    <x v="0"/>
    <x v="0"/>
    <n v="2"/>
    <n v="2"/>
    <n v="4"/>
    <n v="0.33333333333333331"/>
    <x v="1"/>
  </r>
  <r>
    <x v="0"/>
    <x v="0"/>
    <x v="6"/>
    <x v="2"/>
    <x v="17"/>
    <x v="0"/>
    <x v="0"/>
    <n v="60"/>
    <n v="60"/>
    <n v="120"/>
    <n v="10"/>
    <x v="1"/>
  </r>
  <r>
    <x v="0"/>
    <x v="0"/>
    <x v="6"/>
    <x v="3"/>
    <x v="17"/>
    <x v="0"/>
    <x v="0"/>
    <n v="13"/>
    <n v="13"/>
    <n v="26"/>
    <n v="2.1666666666666665"/>
    <x v="1"/>
  </r>
  <r>
    <x v="0"/>
    <x v="0"/>
    <x v="6"/>
    <x v="6"/>
    <x v="17"/>
    <x v="0"/>
    <x v="0"/>
    <n v="81"/>
    <n v="81"/>
    <n v="162"/>
    <n v="13.5"/>
    <x v="1"/>
  </r>
  <r>
    <x v="1"/>
    <x v="1"/>
    <x v="7"/>
    <x v="76"/>
    <x v="14"/>
    <x v="0"/>
    <x v="0"/>
    <n v="1"/>
    <n v="1"/>
    <n v="2"/>
    <n v="0.16666666666666666"/>
    <x v="1"/>
  </r>
  <r>
    <x v="1"/>
    <x v="1"/>
    <x v="7"/>
    <x v="13"/>
    <x v="14"/>
    <x v="0"/>
    <x v="0"/>
    <n v="5"/>
    <n v="5"/>
    <n v="10"/>
    <n v="0.83333333333333337"/>
    <x v="1"/>
  </r>
  <r>
    <x v="1"/>
    <x v="1"/>
    <x v="7"/>
    <x v="2"/>
    <x v="14"/>
    <x v="0"/>
    <x v="0"/>
    <n v="2"/>
    <n v="2"/>
    <n v="4"/>
    <n v="0.33333333333333331"/>
    <x v="1"/>
  </r>
  <r>
    <x v="1"/>
    <x v="1"/>
    <x v="7"/>
    <x v="6"/>
    <x v="14"/>
    <x v="0"/>
    <x v="0"/>
    <n v="28"/>
    <n v="28"/>
    <n v="56"/>
    <n v="4.666666666666667"/>
    <x v="1"/>
  </r>
  <r>
    <x v="1"/>
    <x v="1"/>
    <x v="8"/>
    <x v="13"/>
    <x v="45"/>
    <x v="0"/>
    <x v="0"/>
    <n v="1"/>
    <n v="1"/>
    <n v="2"/>
    <n v="0.16666666666666666"/>
    <x v="1"/>
  </r>
  <r>
    <x v="1"/>
    <x v="1"/>
    <x v="8"/>
    <x v="6"/>
    <x v="45"/>
    <x v="0"/>
    <x v="0"/>
    <n v="3"/>
    <n v="3"/>
    <n v="6"/>
    <n v="0.5"/>
    <x v="1"/>
  </r>
  <r>
    <x v="1"/>
    <x v="1"/>
    <x v="9"/>
    <x v="13"/>
    <x v="76"/>
    <x v="0"/>
    <x v="0"/>
    <n v="9"/>
    <n v="9"/>
    <n v="18"/>
    <n v="1.5"/>
    <x v="1"/>
  </r>
  <r>
    <x v="1"/>
    <x v="1"/>
    <x v="9"/>
    <x v="2"/>
    <x v="76"/>
    <x v="0"/>
    <x v="0"/>
    <n v="2"/>
    <n v="2"/>
    <n v="4"/>
    <n v="0.33333333333333331"/>
    <x v="1"/>
  </r>
  <r>
    <x v="1"/>
    <x v="1"/>
    <x v="9"/>
    <x v="6"/>
    <x v="76"/>
    <x v="0"/>
    <x v="0"/>
    <n v="76"/>
    <n v="76"/>
    <n v="152"/>
    <n v="12.666666666666666"/>
    <x v="1"/>
  </r>
  <r>
    <x v="1"/>
    <x v="1"/>
    <x v="10"/>
    <x v="6"/>
    <x v="45"/>
    <x v="0"/>
    <x v="0"/>
    <n v="10"/>
    <n v="10"/>
    <n v="20"/>
    <n v="1.6666666666666667"/>
    <x v="1"/>
  </r>
  <r>
    <x v="1"/>
    <x v="1"/>
    <x v="11"/>
    <x v="76"/>
    <x v="0"/>
    <x v="0"/>
    <x v="0"/>
    <n v="4"/>
    <n v="4"/>
    <n v="8"/>
    <n v="0.66666666666666663"/>
    <x v="1"/>
  </r>
  <r>
    <x v="1"/>
    <x v="1"/>
    <x v="11"/>
    <x v="13"/>
    <x v="0"/>
    <x v="0"/>
    <x v="0"/>
    <n v="299"/>
    <n v="299"/>
    <n v="598"/>
    <n v="49.833333333333336"/>
    <x v="1"/>
  </r>
  <r>
    <x v="1"/>
    <x v="1"/>
    <x v="11"/>
    <x v="47"/>
    <x v="0"/>
    <x v="0"/>
    <x v="0"/>
    <n v="1"/>
    <n v="1"/>
    <n v="2"/>
    <n v="0.16666666666666666"/>
    <x v="1"/>
  </r>
  <r>
    <x v="1"/>
    <x v="1"/>
    <x v="11"/>
    <x v="2"/>
    <x v="0"/>
    <x v="0"/>
    <x v="0"/>
    <n v="11"/>
    <n v="11"/>
    <n v="22"/>
    <n v="1.8333333333333333"/>
    <x v="1"/>
  </r>
  <r>
    <x v="1"/>
    <x v="1"/>
    <x v="11"/>
    <x v="6"/>
    <x v="0"/>
    <x v="0"/>
    <x v="0"/>
    <n v="421"/>
    <n v="421"/>
    <n v="842"/>
    <n v="70.166666666666671"/>
    <x v="1"/>
  </r>
  <r>
    <x v="1"/>
    <x v="1"/>
    <x v="12"/>
    <x v="13"/>
    <x v="12"/>
    <x v="0"/>
    <x v="0"/>
    <n v="17"/>
    <n v="17"/>
    <n v="34"/>
    <n v="2.8333333333333335"/>
    <x v="1"/>
  </r>
  <r>
    <x v="1"/>
    <x v="1"/>
    <x v="12"/>
    <x v="2"/>
    <x v="12"/>
    <x v="0"/>
    <x v="0"/>
    <n v="3"/>
    <n v="3"/>
    <n v="6"/>
    <n v="0.5"/>
    <x v="1"/>
  </r>
  <r>
    <x v="1"/>
    <x v="1"/>
    <x v="12"/>
    <x v="6"/>
    <x v="12"/>
    <x v="0"/>
    <x v="0"/>
    <n v="118"/>
    <n v="118"/>
    <n v="236"/>
    <n v="19.666666666666668"/>
    <x v="1"/>
  </r>
  <r>
    <x v="1"/>
    <x v="1"/>
    <x v="13"/>
    <x v="76"/>
    <x v="0"/>
    <x v="0"/>
    <x v="0"/>
    <n v="2"/>
    <n v="2"/>
    <n v="4"/>
    <n v="0.33333333333333331"/>
    <x v="1"/>
  </r>
  <r>
    <x v="1"/>
    <x v="1"/>
    <x v="13"/>
    <x v="13"/>
    <x v="0"/>
    <x v="0"/>
    <x v="0"/>
    <n v="7"/>
    <n v="7"/>
    <n v="14"/>
    <n v="1.1666666666666667"/>
    <x v="1"/>
  </r>
  <r>
    <x v="1"/>
    <x v="1"/>
    <x v="13"/>
    <x v="2"/>
    <x v="0"/>
    <x v="0"/>
    <x v="0"/>
    <n v="2"/>
    <n v="2"/>
    <n v="4"/>
    <n v="0.33333333333333331"/>
    <x v="1"/>
  </r>
  <r>
    <x v="1"/>
    <x v="1"/>
    <x v="13"/>
    <x v="6"/>
    <x v="0"/>
    <x v="0"/>
    <x v="0"/>
    <n v="97"/>
    <n v="97"/>
    <n v="194"/>
    <n v="16.166666666666668"/>
    <x v="1"/>
  </r>
  <r>
    <x v="1"/>
    <x v="1"/>
    <x v="14"/>
    <x v="13"/>
    <x v="58"/>
    <x v="0"/>
    <x v="0"/>
    <n v="5"/>
    <n v="5"/>
    <n v="10"/>
    <n v="0.83333333333333337"/>
    <x v="1"/>
  </r>
  <r>
    <x v="1"/>
    <x v="1"/>
    <x v="14"/>
    <x v="2"/>
    <x v="58"/>
    <x v="0"/>
    <x v="0"/>
    <n v="2"/>
    <n v="2"/>
    <n v="4"/>
    <n v="0.33333333333333331"/>
    <x v="1"/>
  </r>
  <r>
    <x v="1"/>
    <x v="1"/>
    <x v="14"/>
    <x v="6"/>
    <x v="58"/>
    <x v="0"/>
    <x v="0"/>
    <n v="71"/>
    <n v="71"/>
    <n v="142"/>
    <n v="11.833333333333334"/>
    <x v="1"/>
  </r>
  <r>
    <x v="1"/>
    <x v="1"/>
    <x v="15"/>
    <x v="6"/>
    <x v="3"/>
    <x v="0"/>
    <x v="0"/>
    <n v="1"/>
    <n v="1"/>
    <n v="2"/>
    <n v="0.16666666666666666"/>
    <x v="1"/>
  </r>
  <r>
    <x v="1"/>
    <x v="1"/>
    <x v="16"/>
    <x v="13"/>
    <x v="1"/>
    <x v="0"/>
    <x v="0"/>
    <n v="1"/>
    <n v="1"/>
    <n v="2"/>
    <n v="0.16666666666666666"/>
    <x v="1"/>
  </r>
  <r>
    <x v="1"/>
    <x v="1"/>
    <x v="16"/>
    <x v="2"/>
    <x v="1"/>
    <x v="0"/>
    <x v="0"/>
    <n v="1"/>
    <n v="1"/>
    <n v="2"/>
    <n v="0.16666666666666666"/>
    <x v="1"/>
  </r>
  <r>
    <x v="1"/>
    <x v="1"/>
    <x v="16"/>
    <x v="6"/>
    <x v="1"/>
    <x v="0"/>
    <x v="0"/>
    <n v="8"/>
    <n v="8"/>
    <n v="16"/>
    <n v="1.3333333333333333"/>
    <x v="1"/>
  </r>
  <r>
    <x v="1"/>
    <x v="1"/>
    <x v="17"/>
    <x v="76"/>
    <x v="27"/>
    <x v="0"/>
    <x v="0"/>
    <n v="27"/>
    <n v="27"/>
    <n v="54"/>
    <n v="4.5"/>
    <x v="1"/>
  </r>
  <r>
    <x v="1"/>
    <x v="1"/>
    <x v="17"/>
    <x v="36"/>
    <x v="27"/>
    <x v="0"/>
    <x v="0"/>
    <n v="1"/>
    <n v="1"/>
    <n v="2"/>
    <n v="0.16666666666666666"/>
    <x v="1"/>
  </r>
  <r>
    <x v="1"/>
    <x v="1"/>
    <x v="17"/>
    <x v="13"/>
    <x v="27"/>
    <x v="0"/>
    <x v="0"/>
    <n v="9"/>
    <n v="9"/>
    <n v="18"/>
    <n v="1.5"/>
    <x v="1"/>
  </r>
  <r>
    <x v="1"/>
    <x v="1"/>
    <x v="17"/>
    <x v="2"/>
    <x v="27"/>
    <x v="0"/>
    <x v="0"/>
    <n v="6"/>
    <n v="6"/>
    <n v="12"/>
    <n v="1"/>
    <x v="1"/>
  </r>
  <r>
    <x v="1"/>
    <x v="1"/>
    <x v="17"/>
    <x v="6"/>
    <x v="27"/>
    <x v="0"/>
    <x v="0"/>
    <n v="88"/>
    <n v="88"/>
    <n v="176"/>
    <n v="14.666666666666666"/>
    <x v="1"/>
  </r>
  <r>
    <x v="2"/>
    <x v="2"/>
    <x v="18"/>
    <x v="76"/>
    <x v="42"/>
    <x v="0"/>
    <x v="0"/>
    <n v="1"/>
    <n v="1"/>
    <n v="2"/>
    <n v="0.16666666666666666"/>
    <x v="1"/>
  </r>
  <r>
    <x v="2"/>
    <x v="2"/>
    <x v="18"/>
    <x v="13"/>
    <x v="42"/>
    <x v="0"/>
    <x v="0"/>
    <n v="8"/>
    <n v="8"/>
    <n v="16"/>
    <n v="1.3333333333333333"/>
    <x v="1"/>
  </r>
  <r>
    <x v="2"/>
    <x v="2"/>
    <x v="18"/>
    <x v="6"/>
    <x v="42"/>
    <x v="0"/>
    <x v="0"/>
    <n v="55"/>
    <n v="55"/>
    <n v="110"/>
    <n v="9.1666666666666661"/>
    <x v="1"/>
  </r>
  <r>
    <x v="2"/>
    <x v="2"/>
    <x v="19"/>
    <x v="76"/>
    <x v="13"/>
    <x v="0"/>
    <x v="0"/>
    <n v="1"/>
    <n v="1"/>
    <n v="2"/>
    <n v="0.16666666666666666"/>
    <x v="1"/>
  </r>
  <r>
    <x v="2"/>
    <x v="2"/>
    <x v="19"/>
    <x v="13"/>
    <x v="13"/>
    <x v="0"/>
    <x v="0"/>
    <n v="7"/>
    <n v="7"/>
    <n v="14"/>
    <n v="1.1666666666666667"/>
    <x v="1"/>
  </r>
  <r>
    <x v="2"/>
    <x v="2"/>
    <x v="19"/>
    <x v="6"/>
    <x v="13"/>
    <x v="0"/>
    <x v="0"/>
    <n v="34"/>
    <n v="34"/>
    <n v="68"/>
    <n v="5.666666666666667"/>
    <x v="1"/>
  </r>
  <r>
    <x v="2"/>
    <x v="2"/>
    <x v="20"/>
    <x v="13"/>
    <x v="13"/>
    <x v="0"/>
    <x v="0"/>
    <n v="8"/>
    <n v="8"/>
    <n v="16"/>
    <n v="1.3333333333333333"/>
    <x v="1"/>
  </r>
  <r>
    <x v="2"/>
    <x v="2"/>
    <x v="20"/>
    <x v="2"/>
    <x v="13"/>
    <x v="0"/>
    <x v="0"/>
    <n v="4"/>
    <n v="4"/>
    <n v="8"/>
    <n v="0.66666666666666663"/>
    <x v="1"/>
  </r>
  <r>
    <x v="2"/>
    <x v="2"/>
    <x v="20"/>
    <x v="6"/>
    <x v="13"/>
    <x v="0"/>
    <x v="0"/>
    <n v="75"/>
    <n v="75"/>
    <n v="150"/>
    <n v="12.5"/>
    <x v="1"/>
  </r>
  <r>
    <x v="2"/>
    <x v="2"/>
    <x v="21"/>
    <x v="13"/>
    <x v="36"/>
    <x v="0"/>
    <x v="0"/>
    <n v="10"/>
    <n v="10"/>
    <n v="20"/>
    <n v="1.6666666666666667"/>
    <x v="1"/>
  </r>
  <r>
    <x v="2"/>
    <x v="2"/>
    <x v="21"/>
    <x v="6"/>
    <x v="36"/>
    <x v="0"/>
    <x v="0"/>
    <n v="79"/>
    <n v="79"/>
    <n v="158"/>
    <n v="13.166666666666666"/>
    <x v="1"/>
  </r>
  <r>
    <x v="2"/>
    <x v="2"/>
    <x v="22"/>
    <x v="76"/>
    <x v="48"/>
    <x v="0"/>
    <x v="0"/>
    <n v="1"/>
    <n v="1"/>
    <n v="2"/>
    <n v="0.16666666666666666"/>
    <x v="1"/>
  </r>
  <r>
    <x v="2"/>
    <x v="2"/>
    <x v="22"/>
    <x v="13"/>
    <x v="48"/>
    <x v="0"/>
    <x v="0"/>
    <n v="9"/>
    <n v="9"/>
    <n v="18"/>
    <n v="1.5"/>
    <x v="1"/>
  </r>
  <r>
    <x v="2"/>
    <x v="2"/>
    <x v="22"/>
    <x v="47"/>
    <x v="48"/>
    <x v="0"/>
    <x v="0"/>
    <n v="1"/>
    <n v="1"/>
    <n v="2"/>
    <n v="0.16666666666666666"/>
    <x v="1"/>
  </r>
  <r>
    <x v="2"/>
    <x v="2"/>
    <x v="22"/>
    <x v="2"/>
    <x v="48"/>
    <x v="0"/>
    <x v="0"/>
    <n v="3"/>
    <n v="3"/>
    <n v="6"/>
    <n v="0.5"/>
    <x v="1"/>
  </r>
  <r>
    <x v="2"/>
    <x v="2"/>
    <x v="22"/>
    <x v="6"/>
    <x v="48"/>
    <x v="0"/>
    <x v="0"/>
    <n v="29"/>
    <n v="29"/>
    <n v="58"/>
    <n v="4.833333333333333"/>
    <x v="1"/>
  </r>
  <r>
    <x v="3"/>
    <x v="3"/>
    <x v="23"/>
    <x v="13"/>
    <x v="4"/>
    <x v="0"/>
    <x v="0"/>
    <n v="8"/>
    <n v="8"/>
    <n v="16"/>
    <n v="1.3333333333333333"/>
    <x v="1"/>
  </r>
  <r>
    <x v="3"/>
    <x v="3"/>
    <x v="23"/>
    <x v="2"/>
    <x v="4"/>
    <x v="0"/>
    <x v="0"/>
    <n v="6"/>
    <n v="6"/>
    <n v="12"/>
    <n v="1"/>
    <x v="1"/>
  </r>
  <r>
    <x v="3"/>
    <x v="3"/>
    <x v="23"/>
    <x v="6"/>
    <x v="4"/>
    <x v="0"/>
    <x v="0"/>
    <n v="170"/>
    <n v="170"/>
    <n v="340"/>
    <n v="28.333333333333332"/>
    <x v="1"/>
  </r>
  <r>
    <x v="3"/>
    <x v="3"/>
    <x v="24"/>
    <x v="76"/>
    <x v="15"/>
    <x v="0"/>
    <x v="0"/>
    <n v="1"/>
    <n v="1"/>
    <n v="2"/>
    <n v="0.16666666666666666"/>
    <x v="1"/>
  </r>
  <r>
    <x v="3"/>
    <x v="3"/>
    <x v="24"/>
    <x v="13"/>
    <x v="15"/>
    <x v="0"/>
    <x v="0"/>
    <n v="5"/>
    <n v="5"/>
    <n v="10"/>
    <n v="0.83333333333333337"/>
    <x v="1"/>
  </r>
  <r>
    <x v="3"/>
    <x v="3"/>
    <x v="24"/>
    <x v="2"/>
    <x v="15"/>
    <x v="0"/>
    <x v="0"/>
    <n v="2"/>
    <n v="2"/>
    <n v="4"/>
    <n v="0.33333333333333331"/>
    <x v="1"/>
  </r>
  <r>
    <x v="3"/>
    <x v="3"/>
    <x v="24"/>
    <x v="6"/>
    <x v="15"/>
    <x v="0"/>
    <x v="0"/>
    <n v="184"/>
    <n v="184"/>
    <n v="368"/>
    <n v="30.666666666666668"/>
    <x v="1"/>
  </r>
  <r>
    <x v="3"/>
    <x v="3"/>
    <x v="25"/>
    <x v="76"/>
    <x v="22"/>
    <x v="0"/>
    <x v="0"/>
    <n v="3"/>
    <n v="3"/>
    <n v="6"/>
    <n v="0.5"/>
    <x v="1"/>
  </r>
  <r>
    <x v="3"/>
    <x v="3"/>
    <x v="25"/>
    <x v="13"/>
    <x v="22"/>
    <x v="0"/>
    <x v="0"/>
    <n v="1"/>
    <n v="1"/>
    <n v="2"/>
    <n v="0.16666666666666666"/>
    <x v="1"/>
  </r>
  <r>
    <x v="3"/>
    <x v="3"/>
    <x v="25"/>
    <x v="6"/>
    <x v="22"/>
    <x v="0"/>
    <x v="0"/>
    <n v="43"/>
    <n v="43"/>
    <n v="86"/>
    <n v="7.166666666666667"/>
    <x v="1"/>
  </r>
  <r>
    <x v="3"/>
    <x v="3"/>
    <x v="26"/>
    <x v="57"/>
    <x v="42"/>
    <x v="0"/>
    <x v="0"/>
    <n v="1"/>
    <n v="1"/>
    <n v="2"/>
    <n v="0.16666666666666666"/>
    <x v="1"/>
  </r>
  <r>
    <x v="3"/>
    <x v="3"/>
    <x v="26"/>
    <x v="26"/>
    <x v="42"/>
    <x v="0"/>
    <x v="0"/>
    <n v="1"/>
    <n v="1"/>
    <n v="2"/>
    <n v="0.16666666666666666"/>
    <x v="1"/>
  </r>
  <r>
    <x v="3"/>
    <x v="3"/>
    <x v="26"/>
    <x v="13"/>
    <x v="42"/>
    <x v="0"/>
    <x v="0"/>
    <n v="2"/>
    <n v="2"/>
    <n v="4"/>
    <n v="0.33333333333333331"/>
    <x v="1"/>
  </r>
  <r>
    <x v="3"/>
    <x v="3"/>
    <x v="26"/>
    <x v="2"/>
    <x v="42"/>
    <x v="0"/>
    <x v="0"/>
    <n v="3"/>
    <n v="3"/>
    <n v="6"/>
    <n v="0.5"/>
    <x v="1"/>
  </r>
  <r>
    <x v="3"/>
    <x v="3"/>
    <x v="26"/>
    <x v="6"/>
    <x v="42"/>
    <x v="0"/>
    <x v="0"/>
    <n v="122"/>
    <n v="122"/>
    <n v="244"/>
    <n v="20.333333333333332"/>
    <x v="1"/>
  </r>
  <r>
    <x v="3"/>
    <x v="3"/>
    <x v="27"/>
    <x v="13"/>
    <x v="70"/>
    <x v="4"/>
    <x v="1"/>
    <n v="1"/>
    <n v="1"/>
    <n v="2"/>
    <n v="0.16666666666666666"/>
    <x v="1"/>
  </r>
  <r>
    <x v="3"/>
    <x v="3"/>
    <x v="27"/>
    <x v="6"/>
    <x v="70"/>
    <x v="4"/>
    <x v="1"/>
    <n v="18"/>
    <n v="18"/>
    <n v="36"/>
    <n v="3"/>
    <x v="1"/>
  </r>
  <r>
    <x v="3"/>
    <x v="3"/>
    <x v="28"/>
    <x v="6"/>
    <x v="8"/>
    <x v="0"/>
    <x v="0"/>
    <n v="12"/>
    <n v="12"/>
    <n v="24"/>
    <n v="2"/>
    <x v="1"/>
  </r>
  <r>
    <x v="3"/>
    <x v="3"/>
    <x v="29"/>
    <x v="13"/>
    <x v="11"/>
    <x v="0"/>
    <x v="0"/>
    <n v="8"/>
    <n v="8"/>
    <n v="16"/>
    <n v="1.3333333333333333"/>
    <x v="1"/>
  </r>
  <r>
    <x v="3"/>
    <x v="3"/>
    <x v="29"/>
    <x v="2"/>
    <x v="11"/>
    <x v="0"/>
    <x v="0"/>
    <n v="3"/>
    <n v="3"/>
    <n v="6"/>
    <n v="0.5"/>
    <x v="1"/>
  </r>
  <r>
    <x v="3"/>
    <x v="3"/>
    <x v="29"/>
    <x v="6"/>
    <x v="11"/>
    <x v="0"/>
    <x v="0"/>
    <n v="205"/>
    <n v="205"/>
    <n v="410"/>
    <n v="34.166666666666664"/>
    <x v="1"/>
  </r>
  <r>
    <x v="3"/>
    <x v="3"/>
    <x v="30"/>
    <x v="13"/>
    <x v="8"/>
    <x v="0"/>
    <x v="0"/>
    <n v="5"/>
    <n v="5"/>
    <n v="10"/>
    <n v="0.83333333333333337"/>
    <x v="1"/>
  </r>
  <r>
    <x v="3"/>
    <x v="3"/>
    <x v="30"/>
    <x v="6"/>
    <x v="8"/>
    <x v="0"/>
    <x v="0"/>
    <n v="29"/>
    <n v="29"/>
    <n v="58"/>
    <n v="4.833333333333333"/>
    <x v="1"/>
  </r>
  <r>
    <x v="4"/>
    <x v="4"/>
    <x v="31"/>
    <x v="13"/>
    <x v="74"/>
    <x v="0"/>
    <x v="0"/>
    <n v="24"/>
    <n v="24"/>
    <n v="48"/>
    <n v="4"/>
    <x v="1"/>
  </r>
  <r>
    <x v="4"/>
    <x v="4"/>
    <x v="31"/>
    <x v="2"/>
    <x v="74"/>
    <x v="0"/>
    <x v="0"/>
    <n v="6"/>
    <n v="6"/>
    <n v="12"/>
    <n v="1"/>
    <x v="1"/>
  </r>
  <r>
    <x v="4"/>
    <x v="4"/>
    <x v="31"/>
    <x v="6"/>
    <x v="74"/>
    <x v="0"/>
    <x v="0"/>
    <n v="284"/>
    <n v="284"/>
    <n v="568"/>
    <n v="47.333333333333336"/>
    <x v="1"/>
  </r>
  <r>
    <x v="4"/>
    <x v="4"/>
    <x v="32"/>
    <x v="76"/>
    <x v="74"/>
    <x v="0"/>
    <x v="0"/>
    <n v="0"/>
    <n v="0"/>
    <n v="0"/>
    <n v="0"/>
    <x v="1"/>
  </r>
  <r>
    <x v="4"/>
    <x v="4"/>
    <x v="32"/>
    <x v="13"/>
    <x v="74"/>
    <x v="0"/>
    <x v="0"/>
    <n v="8"/>
    <n v="8"/>
    <n v="16"/>
    <n v="1.3333333333333333"/>
    <x v="1"/>
  </r>
  <r>
    <x v="4"/>
    <x v="4"/>
    <x v="32"/>
    <x v="2"/>
    <x v="74"/>
    <x v="0"/>
    <x v="0"/>
    <n v="6"/>
    <n v="6"/>
    <n v="12"/>
    <n v="1"/>
    <x v="1"/>
  </r>
  <r>
    <x v="4"/>
    <x v="4"/>
    <x v="32"/>
    <x v="6"/>
    <x v="74"/>
    <x v="0"/>
    <x v="0"/>
    <n v="219"/>
    <n v="219"/>
    <n v="438"/>
    <n v="36.5"/>
    <x v="1"/>
  </r>
  <r>
    <x v="4"/>
    <x v="4"/>
    <x v="33"/>
    <x v="13"/>
    <x v="42"/>
    <x v="0"/>
    <x v="0"/>
    <n v="12"/>
    <n v="12"/>
    <n v="24"/>
    <n v="2"/>
    <x v="1"/>
  </r>
  <r>
    <x v="4"/>
    <x v="4"/>
    <x v="33"/>
    <x v="2"/>
    <x v="42"/>
    <x v="0"/>
    <x v="0"/>
    <n v="4"/>
    <n v="4"/>
    <n v="8"/>
    <n v="0.66666666666666663"/>
    <x v="1"/>
  </r>
  <r>
    <x v="4"/>
    <x v="4"/>
    <x v="33"/>
    <x v="6"/>
    <x v="42"/>
    <x v="0"/>
    <x v="0"/>
    <n v="176"/>
    <n v="176"/>
    <n v="352"/>
    <n v="29.333333333333332"/>
    <x v="1"/>
  </r>
  <r>
    <x v="4"/>
    <x v="4"/>
    <x v="34"/>
    <x v="13"/>
    <x v="54"/>
    <x v="0"/>
    <x v="0"/>
    <n v="2"/>
    <n v="2"/>
    <n v="4"/>
    <n v="0.33333333333333331"/>
    <x v="1"/>
  </r>
  <r>
    <x v="4"/>
    <x v="4"/>
    <x v="34"/>
    <x v="6"/>
    <x v="54"/>
    <x v="0"/>
    <x v="0"/>
    <n v="51"/>
    <n v="51"/>
    <n v="102"/>
    <n v="8.5"/>
    <x v="1"/>
  </r>
  <r>
    <x v="4"/>
    <x v="4"/>
    <x v="35"/>
    <x v="76"/>
    <x v="1"/>
    <x v="0"/>
    <x v="0"/>
    <n v="2"/>
    <n v="2"/>
    <n v="4"/>
    <n v="0.33333333333333331"/>
    <x v="1"/>
  </r>
  <r>
    <x v="4"/>
    <x v="4"/>
    <x v="35"/>
    <x v="13"/>
    <x v="1"/>
    <x v="0"/>
    <x v="0"/>
    <n v="28"/>
    <n v="28"/>
    <n v="56"/>
    <n v="4.666666666666667"/>
    <x v="1"/>
  </r>
  <r>
    <x v="4"/>
    <x v="4"/>
    <x v="35"/>
    <x v="2"/>
    <x v="1"/>
    <x v="0"/>
    <x v="0"/>
    <n v="14"/>
    <n v="14"/>
    <n v="28"/>
    <n v="2.3333333333333335"/>
    <x v="1"/>
  </r>
  <r>
    <x v="4"/>
    <x v="4"/>
    <x v="35"/>
    <x v="7"/>
    <x v="1"/>
    <x v="0"/>
    <x v="0"/>
    <n v="2"/>
    <n v="2"/>
    <n v="4"/>
    <n v="0.33333333333333331"/>
    <x v="1"/>
  </r>
  <r>
    <x v="4"/>
    <x v="4"/>
    <x v="35"/>
    <x v="6"/>
    <x v="1"/>
    <x v="0"/>
    <x v="0"/>
    <n v="509"/>
    <n v="509"/>
    <n v="1018"/>
    <n v="84.833333333333329"/>
    <x v="1"/>
  </r>
  <r>
    <x v="4"/>
    <x v="4"/>
    <x v="36"/>
    <x v="6"/>
    <x v="49"/>
    <x v="0"/>
    <x v="0"/>
    <n v="4"/>
    <n v="4"/>
    <n v="8"/>
    <n v="0.66666666666666663"/>
    <x v="1"/>
  </r>
  <r>
    <x v="4"/>
    <x v="4"/>
    <x v="37"/>
    <x v="26"/>
    <x v="38"/>
    <x v="0"/>
    <x v="0"/>
    <n v="1"/>
    <n v="1"/>
    <n v="2"/>
    <n v="0.16666666666666666"/>
    <x v="1"/>
  </r>
  <r>
    <x v="4"/>
    <x v="4"/>
    <x v="37"/>
    <x v="13"/>
    <x v="38"/>
    <x v="0"/>
    <x v="0"/>
    <n v="11"/>
    <n v="11"/>
    <n v="22"/>
    <n v="1.8333333333333333"/>
    <x v="1"/>
  </r>
  <r>
    <x v="4"/>
    <x v="4"/>
    <x v="37"/>
    <x v="6"/>
    <x v="38"/>
    <x v="0"/>
    <x v="0"/>
    <n v="91"/>
    <n v="91"/>
    <n v="182"/>
    <n v="15.166666666666666"/>
    <x v="1"/>
  </r>
  <r>
    <x v="5"/>
    <x v="5"/>
    <x v="38"/>
    <x v="76"/>
    <x v="0"/>
    <x v="0"/>
    <x v="0"/>
    <n v="21"/>
    <n v="21"/>
    <n v="42"/>
    <n v="3.5"/>
    <x v="1"/>
  </r>
  <r>
    <x v="5"/>
    <x v="5"/>
    <x v="38"/>
    <x v="26"/>
    <x v="0"/>
    <x v="0"/>
    <x v="0"/>
    <n v="1"/>
    <n v="1"/>
    <n v="2"/>
    <n v="0.16666666666666666"/>
    <x v="1"/>
  </r>
  <r>
    <x v="5"/>
    <x v="5"/>
    <x v="38"/>
    <x v="13"/>
    <x v="0"/>
    <x v="0"/>
    <x v="0"/>
    <n v="296"/>
    <n v="296"/>
    <n v="592"/>
    <n v="49.333333333333336"/>
    <x v="1"/>
  </r>
  <r>
    <x v="5"/>
    <x v="5"/>
    <x v="38"/>
    <x v="89"/>
    <x v="0"/>
    <x v="0"/>
    <x v="0"/>
    <n v="1"/>
    <n v="1"/>
    <n v="2"/>
    <n v="0.16666666666666666"/>
    <x v="1"/>
  </r>
  <r>
    <x v="5"/>
    <x v="5"/>
    <x v="38"/>
    <x v="19"/>
    <x v="0"/>
    <x v="0"/>
    <x v="0"/>
    <n v="4"/>
    <n v="4"/>
    <n v="8"/>
    <n v="0.66666666666666663"/>
    <x v="1"/>
  </r>
  <r>
    <x v="5"/>
    <x v="5"/>
    <x v="38"/>
    <x v="2"/>
    <x v="0"/>
    <x v="0"/>
    <x v="0"/>
    <n v="89"/>
    <n v="89"/>
    <n v="178"/>
    <n v="14.833333333333334"/>
    <x v="1"/>
  </r>
  <r>
    <x v="5"/>
    <x v="5"/>
    <x v="38"/>
    <x v="7"/>
    <x v="0"/>
    <x v="0"/>
    <x v="0"/>
    <n v="2"/>
    <n v="2"/>
    <n v="4"/>
    <n v="0.33333333333333331"/>
    <x v="1"/>
  </r>
  <r>
    <x v="5"/>
    <x v="5"/>
    <x v="38"/>
    <x v="3"/>
    <x v="0"/>
    <x v="0"/>
    <x v="0"/>
    <n v="5"/>
    <n v="5"/>
    <n v="10"/>
    <n v="0.83333333333333337"/>
    <x v="1"/>
  </r>
  <r>
    <x v="5"/>
    <x v="5"/>
    <x v="38"/>
    <x v="74"/>
    <x v="0"/>
    <x v="0"/>
    <x v="0"/>
    <n v="1"/>
    <n v="1"/>
    <n v="2"/>
    <n v="0.16666666666666666"/>
    <x v="1"/>
  </r>
  <r>
    <x v="5"/>
    <x v="5"/>
    <x v="38"/>
    <x v="6"/>
    <x v="0"/>
    <x v="0"/>
    <x v="0"/>
    <n v="8638"/>
    <n v="8638"/>
    <n v="17276"/>
    <n v="1439.6666666666667"/>
    <x v="1"/>
  </r>
  <r>
    <x v="5"/>
    <x v="5"/>
    <x v="38"/>
    <x v="9"/>
    <x v="0"/>
    <x v="0"/>
    <x v="0"/>
    <n v="1"/>
    <n v="1"/>
    <n v="2"/>
    <n v="0.16666666666666666"/>
    <x v="1"/>
  </r>
  <r>
    <x v="6"/>
    <x v="6"/>
    <x v="39"/>
    <x v="36"/>
    <x v="64"/>
    <x v="4"/>
    <x v="1"/>
    <n v="1"/>
    <n v="1"/>
    <n v="2"/>
    <n v="0.16666666666666666"/>
    <x v="1"/>
  </r>
  <r>
    <x v="6"/>
    <x v="6"/>
    <x v="39"/>
    <x v="13"/>
    <x v="64"/>
    <x v="4"/>
    <x v="1"/>
    <n v="1"/>
    <n v="1"/>
    <n v="2"/>
    <n v="0.16666666666666666"/>
    <x v="1"/>
  </r>
  <r>
    <x v="6"/>
    <x v="6"/>
    <x v="39"/>
    <x v="7"/>
    <x v="64"/>
    <x v="4"/>
    <x v="1"/>
    <n v="48"/>
    <n v="48"/>
    <n v="96"/>
    <n v="8"/>
    <x v="1"/>
  </r>
  <r>
    <x v="6"/>
    <x v="6"/>
    <x v="39"/>
    <x v="6"/>
    <x v="64"/>
    <x v="4"/>
    <x v="1"/>
    <n v="8"/>
    <n v="8"/>
    <n v="16"/>
    <n v="1.3333333333333333"/>
    <x v="1"/>
  </r>
  <r>
    <x v="6"/>
    <x v="6"/>
    <x v="40"/>
    <x v="2"/>
    <x v="17"/>
    <x v="0"/>
    <x v="0"/>
    <n v="3"/>
    <n v="3"/>
    <n v="6"/>
    <n v="0.5"/>
    <x v="1"/>
  </r>
  <r>
    <x v="6"/>
    <x v="6"/>
    <x v="40"/>
    <x v="7"/>
    <x v="17"/>
    <x v="0"/>
    <x v="0"/>
    <n v="76"/>
    <n v="76"/>
    <n v="152"/>
    <n v="12.666666666666666"/>
    <x v="1"/>
  </r>
  <r>
    <x v="6"/>
    <x v="6"/>
    <x v="40"/>
    <x v="6"/>
    <x v="17"/>
    <x v="0"/>
    <x v="0"/>
    <n v="7"/>
    <n v="7"/>
    <n v="14"/>
    <n v="1.1666666666666667"/>
    <x v="1"/>
  </r>
  <r>
    <x v="6"/>
    <x v="6"/>
    <x v="41"/>
    <x v="76"/>
    <x v="82"/>
    <x v="0"/>
    <x v="0"/>
    <n v="1"/>
    <n v="1"/>
    <n v="2"/>
    <n v="0.16666666666666666"/>
    <x v="1"/>
  </r>
  <r>
    <x v="6"/>
    <x v="6"/>
    <x v="41"/>
    <x v="2"/>
    <x v="82"/>
    <x v="0"/>
    <x v="0"/>
    <n v="1"/>
    <n v="1"/>
    <n v="2"/>
    <n v="0.16666666666666666"/>
    <x v="1"/>
  </r>
  <r>
    <x v="6"/>
    <x v="6"/>
    <x v="41"/>
    <x v="7"/>
    <x v="82"/>
    <x v="0"/>
    <x v="0"/>
    <n v="209"/>
    <n v="209"/>
    <n v="418"/>
    <n v="34.833333333333336"/>
    <x v="1"/>
  </r>
  <r>
    <x v="6"/>
    <x v="6"/>
    <x v="41"/>
    <x v="74"/>
    <x v="82"/>
    <x v="0"/>
    <x v="0"/>
    <n v="1"/>
    <n v="1"/>
    <n v="2"/>
    <n v="0.16666666666666666"/>
    <x v="1"/>
  </r>
  <r>
    <x v="6"/>
    <x v="6"/>
    <x v="41"/>
    <x v="6"/>
    <x v="82"/>
    <x v="0"/>
    <x v="0"/>
    <n v="28"/>
    <n v="28"/>
    <n v="56"/>
    <n v="4.666666666666667"/>
    <x v="1"/>
  </r>
  <r>
    <x v="6"/>
    <x v="6"/>
    <x v="42"/>
    <x v="76"/>
    <x v="69"/>
    <x v="4"/>
    <x v="1"/>
    <n v="2"/>
    <n v="2"/>
    <n v="4"/>
    <n v="0.33333333333333331"/>
    <x v="1"/>
  </r>
  <r>
    <x v="6"/>
    <x v="6"/>
    <x v="42"/>
    <x v="7"/>
    <x v="69"/>
    <x v="4"/>
    <x v="1"/>
    <n v="124"/>
    <n v="124"/>
    <n v="248"/>
    <n v="20.666666666666668"/>
    <x v="1"/>
  </r>
  <r>
    <x v="6"/>
    <x v="6"/>
    <x v="42"/>
    <x v="6"/>
    <x v="69"/>
    <x v="4"/>
    <x v="1"/>
    <n v="18"/>
    <n v="18"/>
    <n v="36"/>
    <n v="3"/>
    <x v="1"/>
  </r>
  <r>
    <x v="6"/>
    <x v="6"/>
    <x v="43"/>
    <x v="13"/>
    <x v="6"/>
    <x v="0"/>
    <x v="0"/>
    <n v="1"/>
    <n v="1"/>
    <n v="2"/>
    <n v="0.16666666666666666"/>
    <x v="1"/>
  </r>
  <r>
    <x v="6"/>
    <x v="6"/>
    <x v="43"/>
    <x v="7"/>
    <x v="6"/>
    <x v="0"/>
    <x v="0"/>
    <n v="57"/>
    <n v="57"/>
    <n v="114"/>
    <n v="9.5"/>
    <x v="1"/>
  </r>
  <r>
    <x v="6"/>
    <x v="6"/>
    <x v="43"/>
    <x v="6"/>
    <x v="6"/>
    <x v="0"/>
    <x v="0"/>
    <n v="7"/>
    <n v="7"/>
    <n v="14"/>
    <n v="1.1666666666666667"/>
    <x v="1"/>
  </r>
  <r>
    <x v="6"/>
    <x v="6"/>
    <x v="44"/>
    <x v="7"/>
    <x v="93"/>
    <x v="4"/>
    <x v="1"/>
    <n v="56"/>
    <n v="56"/>
    <n v="112"/>
    <n v="9.3333333333333339"/>
    <x v="1"/>
  </r>
  <r>
    <x v="6"/>
    <x v="6"/>
    <x v="44"/>
    <x v="6"/>
    <x v="93"/>
    <x v="4"/>
    <x v="1"/>
    <n v="10"/>
    <n v="10"/>
    <n v="20"/>
    <n v="1.6666666666666667"/>
    <x v="1"/>
  </r>
  <r>
    <x v="6"/>
    <x v="6"/>
    <x v="45"/>
    <x v="76"/>
    <x v="55"/>
    <x v="0"/>
    <x v="0"/>
    <n v="3"/>
    <n v="3"/>
    <n v="6"/>
    <n v="0.5"/>
    <x v="1"/>
  </r>
  <r>
    <x v="6"/>
    <x v="6"/>
    <x v="45"/>
    <x v="2"/>
    <x v="55"/>
    <x v="0"/>
    <x v="0"/>
    <n v="2"/>
    <n v="2"/>
    <n v="4"/>
    <n v="0.33333333333333331"/>
    <x v="1"/>
  </r>
  <r>
    <x v="6"/>
    <x v="6"/>
    <x v="45"/>
    <x v="7"/>
    <x v="55"/>
    <x v="0"/>
    <x v="0"/>
    <n v="267"/>
    <n v="267"/>
    <n v="534"/>
    <n v="44.5"/>
    <x v="1"/>
  </r>
  <r>
    <x v="6"/>
    <x v="6"/>
    <x v="45"/>
    <x v="6"/>
    <x v="55"/>
    <x v="0"/>
    <x v="0"/>
    <n v="39"/>
    <n v="39"/>
    <n v="78"/>
    <n v="6.5"/>
    <x v="1"/>
  </r>
  <r>
    <x v="6"/>
    <x v="6"/>
    <x v="46"/>
    <x v="76"/>
    <x v="0"/>
    <x v="0"/>
    <x v="0"/>
    <n v="3"/>
    <n v="3"/>
    <n v="6"/>
    <n v="0.5"/>
    <x v="1"/>
  </r>
  <r>
    <x v="6"/>
    <x v="6"/>
    <x v="46"/>
    <x v="47"/>
    <x v="0"/>
    <x v="0"/>
    <x v="0"/>
    <n v="1"/>
    <n v="1"/>
    <n v="2"/>
    <n v="0.16666666666666666"/>
    <x v="1"/>
  </r>
  <r>
    <x v="6"/>
    <x v="6"/>
    <x v="46"/>
    <x v="2"/>
    <x v="0"/>
    <x v="0"/>
    <x v="0"/>
    <n v="3"/>
    <n v="3"/>
    <n v="6"/>
    <n v="0.5"/>
    <x v="1"/>
  </r>
  <r>
    <x v="6"/>
    <x v="6"/>
    <x v="46"/>
    <x v="7"/>
    <x v="0"/>
    <x v="0"/>
    <x v="0"/>
    <n v="319"/>
    <n v="319"/>
    <n v="638"/>
    <n v="53.166666666666664"/>
    <x v="1"/>
  </r>
  <r>
    <x v="6"/>
    <x v="6"/>
    <x v="46"/>
    <x v="6"/>
    <x v="0"/>
    <x v="0"/>
    <x v="0"/>
    <n v="33"/>
    <n v="33"/>
    <n v="66"/>
    <n v="5.5"/>
    <x v="1"/>
  </r>
  <r>
    <x v="6"/>
    <x v="6"/>
    <x v="47"/>
    <x v="76"/>
    <x v="10"/>
    <x v="0"/>
    <x v="0"/>
    <n v="4"/>
    <n v="4"/>
    <n v="8"/>
    <n v="0.66666666666666663"/>
    <x v="1"/>
  </r>
  <r>
    <x v="6"/>
    <x v="6"/>
    <x v="47"/>
    <x v="13"/>
    <x v="10"/>
    <x v="0"/>
    <x v="0"/>
    <n v="1"/>
    <n v="1"/>
    <n v="2"/>
    <n v="0.16666666666666666"/>
    <x v="1"/>
  </r>
  <r>
    <x v="6"/>
    <x v="6"/>
    <x v="47"/>
    <x v="2"/>
    <x v="10"/>
    <x v="0"/>
    <x v="0"/>
    <n v="2"/>
    <n v="2"/>
    <n v="4"/>
    <n v="0.33333333333333331"/>
    <x v="1"/>
  </r>
  <r>
    <x v="6"/>
    <x v="6"/>
    <x v="47"/>
    <x v="7"/>
    <x v="10"/>
    <x v="0"/>
    <x v="0"/>
    <n v="180"/>
    <n v="180"/>
    <n v="360"/>
    <n v="30"/>
    <x v="1"/>
  </r>
  <r>
    <x v="6"/>
    <x v="6"/>
    <x v="47"/>
    <x v="6"/>
    <x v="10"/>
    <x v="0"/>
    <x v="0"/>
    <n v="29"/>
    <n v="29"/>
    <n v="58"/>
    <n v="4.833333333333333"/>
    <x v="1"/>
  </r>
  <r>
    <x v="6"/>
    <x v="7"/>
    <x v="48"/>
    <x v="7"/>
    <x v="101"/>
    <x v="5"/>
    <x v="1"/>
    <n v="5"/>
    <n v="5"/>
    <n v="10"/>
    <n v="0.83333333333333337"/>
    <x v="1"/>
  </r>
  <r>
    <x v="6"/>
    <x v="7"/>
    <x v="49"/>
    <x v="7"/>
    <x v="102"/>
    <x v="6"/>
    <x v="1"/>
    <n v="30"/>
    <n v="30"/>
    <n v="60"/>
    <n v="5"/>
    <x v="1"/>
  </r>
  <r>
    <x v="6"/>
    <x v="7"/>
    <x v="49"/>
    <x v="6"/>
    <x v="102"/>
    <x v="6"/>
    <x v="1"/>
    <n v="1"/>
    <n v="1"/>
    <n v="2"/>
    <n v="0.16666666666666666"/>
    <x v="1"/>
  </r>
  <r>
    <x v="6"/>
    <x v="7"/>
    <x v="50"/>
    <x v="7"/>
    <x v="103"/>
    <x v="6"/>
    <x v="1"/>
    <n v="6"/>
    <n v="6"/>
    <n v="12"/>
    <n v="1"/>
    <x v="1"/>
  </r>
  <r>
    <x v="6"/>
    <x v="7"/>
    <x v="51"/>
    <x v="7"/>
    <x v="104"/>
    <x v="6"/>
    <x v="1"/>
    <n v="11"/>
    <n v="11"/>
    <n v="22"/>
    <n v="1.8333333333333333"/>
    <x v="1"/>
  </r>
  <r>
    <x v="6"/>
    <x v="7"/>
    <x v="52"/>
    <x v="7"/>
    <x v="105"/>
    <x v="4"/>
    <x v="1"/>
    <n v="27"/>
    <n v="27"/>
    <n v="54"/>
    <n v="4.5"/>
    <x v="1"/>
  </r>
  <r>
    <x v="6"/>
    <x v="7"/>
    <x v="52"/>
    <x v="6"/>
    <x v="105"/>
    <x v="4"/>
    <x v="1"/>
    <n v="3"/>
    <n v="3"/>
    <n v="6"/>
    <n v="0.5"/>
    <x v="1"/>
  </r>
  <r>
    <x v="6"/>
    <x v="7"/>
    <x v="53"/>
    <x v="76"/>
    <x v="104"/>
    <x v="6"/>
    <x v="1"/>
    <n v="1"/>
    <n v="1"/>
    <n v="2"/>
    <n v="0.16666666666666666"/>
    <x v="1"/>
  </r>
  <r>
    <x v="6"/>
    <x v="7"/>
    <x v="53"/>
    <x v="7"/>
    <x v="104"/>
    <x v="6"/>
    <x v="1"/>
    <n v="33"/>
    <n v="33"/>
    <n v="66"/>
    <n v="5.5"/>
    <x v="1"/>
  </r>
  <r>
    <x v="6"/>
    <x v="7"/>
    <x v="54"/>
    <x v="7"/>
    <x v="106"/>
    <x v="6"/>
    <x v="1"/>
    <n v="4"/>
    <n v="4"/>
    <n v="8"/>
    <n v="0.66666666666666663"/>
    <x v="1"/>
  </r>
  <r>
    <x v="6"/>
    <x v="7"/>
    <x v="55"/>
    <x v="7"/>
    <x v="61"/>
    <x v="4"/>
    <x v="1"/>
    <n v="17"/>
    <n v="17"/>
    <n v="34"/>
    <n v="2.8333333333333335"/>
    <x v="1"/>
  </r>
  <r>
    <x v="6"/>
    <x v="7"/>
    <x v="55"/>
    <x v="6"/>
    <x v="61"/>
    <x v="4"/>
    <x v="1"/>
    <n v="3"/>
    <n v="3"/>
    <n v="6"/>
    <n v="0.5"/>
    <x v="1"/>
  </r>
  <r>
    <x v="6"/>
    <x v="7"/>
    <x v="56"/>
    <x v="13"/>
    <x v="107"/>
    <x v="6"/>
    <x v="1"/>
    <n v="1"/>
    <n v="1"/>
    <n v="2"/>
    <n v="0.16666666666666666"/>
    <x v="1"/>
  </r>
  <r>
    <x v="6"/>
    <x v="7"/>
    <x v="56"/>
    <x v="7"/>
    <x v="107"/>
    <x v="6"/>
    <x v="1"/>
    <n v="17"/>
    <n v="17"/>
    <n v="34"/>
    <n v="2.8333333333333335"/>
    <x v="1"/>
  </r>
  <r>
    <x v="6"/>
    <x v="7"/>
    <x v="56"/>
    <x v="6"/>
    <x v="107"/>
    <x v="6"/>
    <x v="1"/>
    <n v="2"/>
    <n v="2"/>
    <n v="4"/>
    <n v="0.33333333333333331"/>
    <x v="1"/>
  </r>
  <r>
    <x v="6"/>
    <x v="7"/>
    <x v="57"/>
    <x v="7"/>
    <x v="108"/>
    <x v="4"/>
    <x v="1"/>
    <n v="25"/>
    <n v="25"/>
    <n v="50"/>
    <n v="4.166666666666667"/>
    <x v="1"/>
  </r>
  <r>
    <x v="6"/>
    <x v="7"/>
    <x v="58"/>
    <x v="7"/>
    <x v="109"/>
    <x v="4"/>
    <x v="1"/>
    <n v="29"/>
    <n v="29"/>
    <n v="58"/>
    <n v="4.833333333333333"/>
    <x v="1"/>
  </r>
  <r>
    <x v="6"/>
    <x v="7"/>
    <x v="58"/>
    <x v="6"/>
    <x v="109"/>
    <x v="4"/>
    <x v="1"/>
    <n v="3"/>
    <n v="3"/>
    <n v="6"/>
    <n v="0.5"/>
    <x v="1"/>
  </r>
  <r>
    <x v="6"/>
    <x v="7"/>
    <x v="59"/>
    <x v="7"/>
    <x v="110"/>
    <x v="6"/>
    <x v="1"/>
    <n v="18"/>
    <n v="18"/>
    <n v="36"/>
    <n v="3"/>
    <x v="1"/>
  </r>
  <r>
    <x v="6"/>
    <x v="7"/>
    <x v="60"/>
    <x v="7"/>
    <x v="111"/>
    <x v="4"/>
    <x v="1"/>
    <n v="10"/>
    <n v="10"/>
    <n v="20"/>
    <n v="1.6666666666666667"/>
    <x v="1"/>
  </r>
  <r>
    <x v="6"/>
    <x v="7"/>
    <x v="60"/>
    <x v="6"/>
    <x v="111"/>
    <x v="4"/>
    <x v="1"/>
    <n v="1"/>
    <n v="1"/>
    <n v="2"/>
    <n v="0.16666666666666666"/>
    <x v="1"/>
  </r>
  <r>
    <x v="6"/>
    <x v="7"/>
    <x v="61"/>
    <x v="7"/>
    <x v="112"/>
    <x v="4"/>
    <x v="1"/>
    <n v="67"/>
    <n v="67"/>
    <n v="134"/>
    <n v="11.166666666666666"/>
    <x v="1"/>
  </r>
  <r>
    <x v="6"/>
    <x v="7"/>
    <x v="61"/>
    <x v="6"/>
    <x v="112"/>
    <x v="4"/>
    <x v="1"/>
    <n v="3"/>
    <n v="3"/>
    <n v="6"/>
    <n v="0.5"/>
    <x v="1"/>
  </r>
  <r>
    <x v="6"/>
    <x v="7"/>
    <x v="62"/>
    <x v="7"/>
    <x v="113"/>
    <x v="4"/>
    <x v="1"/>
    <n v="12"/>
    <n v="12"/>
    <n v="24"/>
    <n v="2"/>
    <x v="1"/>
  </r>
  <r>
    <x v="7"/>
    <x v="8"/>
    <x v="63"/>
    <x v="76"/>
    <x v="68"/>
    <x v="4"/>
    <x v="1"/>
    <n v="1"/>
    <n v="1"/>
    <n v="2"/>
    <n v="0.16666666666666666"/>
    <x v="1"/>
  </r>
  <r>
    <x v="7"/>
    <x v="8"/>
    <x v="63"/>
    <x v="6"/>
    <x v="68"/>
    <x v="4"/>
    <x v="1"/>
    <n v="1"/>
    <n v="1"/>
    <n v="2"/>
    <n v="0.16666666666666666"/>
    <x v="1"/>
  </r>
  <r>
    <x v="7"/>
    <x v="8"/>
    <x v="63"/>
    <x v="9"/>
    <x v="68"/>
    <x v="4"/>
    <x v="1"/>
    <n v="3"/>
    <n v="3"/>
    <n v="6"/>
    <n v="0.5"/>
    <x v="1"/>
  </r>
  <r>
    <x v="7"/>
    <x v="8"/>
    <x v="64"/>
    <x v="76"/>
    <x v="114"/>
    <x v="4"/>
    <x v="1"/>
    <n v="1"/>
    <n v="1"/>
    <n v="2"/>
    <n v="0.16666666666666666"/>
    <x v="1"/>
  </r>
  <r>
    <x v="7"/>
    <x v="8"/>
    <x v="64"/>
    <x v="57"/>
    <x v="114"/>
    <x v="4"/>
    <x v="1"/>
    <n v="3"/>
    <n v="3"/>
    <n v="6"/>
    <n v="0.5"/>
    <x v="1"/>
  </r>
  <r>
    <x v="7"/>
    <x v="8"/>
    <x v="64"/>
    <x v="47"/>
    <x v="114"/>
    <x v="4"/>
    <x v="1"/>
    <n v="12"/>
    <n v="12"/>
    <n v="24"/>
    <n v="2"/>
    <x v="1"/>
  </r>
  <r>
    <x v="7"/>
    <x v="8"/>
    <x v="64"/>
    <x v="6"/>
    <x v="114"/>
    <x v="4"/>
    <x v="1"/>
    <n v="1"/>
    <n v="1"/>
    <n v="2"/>
    <n v="0.16666666666666666"/>
    <x v="1"/>
  </r>
  <r>
    <x v="7"/>
    <x v="8"/>
    <x v="64"/>
    <x v="9"/>
    <x v="114"/>
    <x v="4"/>
    <x v="1"/>
    <n v="11"/>
    <n v="11"/>
    <n v="22"/>
    <n v="1.8333333333333333"/>
    <x v="1"/>
  </r>
  <r>
    <x v="7"/>
    <x v="8"/>
    <x v="65"/>
    <x v="47"/>
    <x v="115"/>
    <x v="4"/>
    <x v="1"/>
    <n v="2"/>
    <n v="2"/>
    <n v="4"/>
    <n v="0.33333333333333331"/>
    <x v="1"/>
  </r>
  <r>
    <x v="7"/>
    <x v="8"/>
    <x v="65"/>
    <x v="9"/>
    <x v="115"/>
    <x v="4"/>
    <x v="1"/>
    <n v="2"/>
    <n v="2"/>
    <n v="4"/>
    <n v="0.33333333333333331"/>
    <x v="1"/>
  </r>
  <r>
    <x v="7"/>
    <x v="8"/>
    <x v="66"/>
    <x v="76"/>
    <x v="116"/>
    <x v="4"/>
    <x v="1"/>
    <n v="5"/>
    <n v="5"/>
    <n v="10"/>
    <n v="0.83333333333333337"/>
    <x v="1"/>
  </r>
  <r>
    <x v="7"/>
    <x v="8"/>
    <x v="66"/>
    <x v="47"/>
    <x v="116"/>
    <x v="4"/>
    <x v="1"/>
    <n v="34"/>
    <n v="34"/>
    <n v="68"/>
    <n v="5.666666666666667"/>
    <x v="1"/>
  </r>
  <r>
    <x v="7"/>
    <x v="8"/>
    <x v="66"/>
    <x v="6"/>
    <x v="116"/>
    <x v="4"/>
    <x v="1"/>
    <n v="1"/>
    <n v="1"/>
    <n v="2"/>
    <n v="0.16666666666666666"/>
    <x v="1"/>
  </r>
  <r>
    <x v="7"/>
    <x v="8"/>
    <x v="66"/>
    <x v="9"/>
    <x v="116"/>
    <x v="4"/>
    <x v="1"/>
    <n v="8"/>
    <n v="8"/>
    <n v="16"/>
    <n v="1.3333333333333333"/>
    <x v="1"/>
  </r>
  <r>
    <x v="7"/>
    <x v="8"/>
    <x v="67"/>
    <x v="57"/>
    <x v="92"/>
    <x v="4"/>
    <x v="1"/>
    <n v="2"/>
    <n v="2"/>
    <n v="4"/>
    <n v="0.33333333333333331"/>
    <x v="1"/>
  </r>
  <r>
    <x v="7"/>
    <x v="8"/>
    <x v="67"/>
    <x v="6"/>
    <x v="92"/>
    <x v="4"/>
    <x v="1"/>
    <n v="1"/>
    <n v="1"/>
    <n v="2"/>
    <n v="0.16666666666666666"/>
    <x v="1"/>
  </r>
  <r>
    <x v="7"/>
    <x v="8"/>
    <x v="67"/>
    <x v="9"/>
    <x v="92"/>
    <x v="4"/>
    <x v="1"/>
    <n v="18"/>
    <n v="18"/>
    <n v="36"/>
    <n v="3"/>
    <x v="1"/>
  </r>
  <r>
    <x v="7"/>
    <x v="8"/>
    <x v="68"/>
    <x v="57"/>
    <x v="70"/>
    <x v="4"/>
    <x v="1"/>
    <n v="2"/>
    <n v="2"/>
    <n v="4"/>
    <n v="0.33333333333333331"/>
    <x v="1"/>
  </r>
  <r>
    <x v="7"/>
    <x v="8"/>
    <x v="68"/>
    <x v="6"/>
    <x v="70"/>
    <x v="4"/>
    <x v="1"/>
    <n v="1"/>
    <n v="1"/>
    <n v="2"/>
    <n v="0.16666666666666666"/>
    <x v="1"/>
  </r>
  <r>
    <x v="7"/>
    <x v="8"/>
    <x v="68"/>
    <x v="9"/>
    <x v="70"/>
    <x v="4"/>
    <x v="1"/>
    <n v="4"/>
    <n v="4"/>
    <n v="8"/>
    <n v="0.66666666666666663"/>
    <x v="1"/>
  </r>
  <r>
    <x v="7"/>
    <x v="8"/>
    <x v="69"/>
    <x v="47"/>
    <x v="98"/>
    <x v="4"/>
    <x v="1"/>
    <n v="7"/>
    <n v="7"/>
    <n v="14"/>
    <n v="1.1666666666666667"/>
    <x v="1"/>
  </r>
  <r>
    <x v="7"/>
    <x v="8"/>
    <x v="69"/>
    <x v="9"/>
    <x v="98"/>
    <x v="4"/>
    <x v="1"/>
    <n v="5"/>
    <n v="5"/>
    <n v="10"/>
    <n v="0.83333333333333337"/>
    <x v="1"/>
  </r>
  <r>
    <x v="7"/>
    <x v="8"/>
    <x v="70"/>
    <x v="76"/>
    <x v="70"/>
    <x v="4"/>
    <x v="1"/>
    <n v="17"/>
    <n v="17"/>
    <n v="34"/>
    <n v="2.8333333333333335"/>
    <x v="1"/>
  </r>
  <r>
    <x v="7"/>
    <x v="8"/>
    <x v="70"/>
    <x v="57"/>
    <x v="70"/>
    <x v="4"/>
    <x v="1"/>
    <n v="5"/>
    <n v="5"/>
    <n v="10"/>
    <n v="0.83333333333333337"/>
    <x v="1"/>
  </r>
  <r>
    <x v="7"/>
    <x v="8"/>
    <x v="70"/>
    <x v="13"/>
    <x v="70"/>
    <x v="4"/>
    <x v="1"/>
    <n v="1"/>
    <n v="1"/>
    <n v="2"/>
    <n v="0.16666666666666666"/>
    <x v="1"/>
  </r>
  <r>
    <x v="7"/>
    <x v="8"/>
    <x v="70"/>
    <x v="47"/>
    <x v="70"/>
    <x v="4"/>
    <x v="1"/>
    <n v="4"/>
    <n v="4"/>
    <n v="8"/>
    <n v="0.66666666666666663"/>
    <x v="1"/>
  </r>
  <r>
    <x v="7"/>
    <x v="8"/>
    <x v="70"/>
    <x v="6"/>
    <x v="70"/>
    <x v="4"/>
    <x v="1"/>
    <n v="15"/>
    <n v="15"/>
    <n v="30"/>
    <n v="2.5"/>
    <x v="1"/>
  </r>
  <r>
    <x v="7"/>
    <x v="8"/>
    <x v="70"/>
    <x v="9"/>
    <x v="70"/>
    <x v="4"/>
    <x v="1"/>
    <n v="85"/>
    <n v="85"/>
    <n v="170"/>
    <n v="14.166666666666666"/>
    <x v="1"/>
  </r>
  <r>
    <x v="7"/>
    <x v="8"/>
    <x v="71"/>
    <x v="47"/>
    <x v="40"/>
    <x v="4"/>
    <x v="1"/>
    <n v="1"/>
    <n v="1"/>
    <n v="2"/>
    <n v="0.16666666666666666"/>
    <x v="1"/>
  </r>
  <r>
    <x v="7"/>
    <x v="8"/>
    <x v="71"/>
    <x v="9"/>
    <x v="40"/>
    <x v="4"/>
    <x v="1"/>
    <n v="1"/>
    <n v="1"/>
    <n v="2"/>
    <n v="0.16666666666666666"/>
    <x v="1"/>
  </r>
  <r>
    <x v="7"/>
    <x v="8"/>
    <x v="72"/>
    <x v="76"/>
    <x v="86"/>
    <x v="4"/>
    <x v="1"/>
    <n v="1"/>
    <n v="1"/>
    <n v="2"/>
    <n v="0.16666666666666666"/>
    <x v="1"/>
  </r>
  <r>
    <x v="7"/>
    <x v="8"/>
    <x v="72"/>
    <x v="47"/>
    <x v="86"/>
    <x v="4"/>
    <x v="1"/>
    <n v="2"/>
    <n v="2"/>
    <n v="4"/>
    <n v="0.33333333333333331"/>
    <x v="1"/>
  </r>
  <r>
    <x v="7"/>
    <x v="8"/>
    <x v="72"/>
    <x v="9"/>
    <x v="86"/>
    <x v="4"/>
    <x v="1"/>
    <n v="6"/>
    <n v="6"/>
    <n v="12"/>
    <n v="1"/>
    <x v="1"/>
  </r>
  <r>
    <x v="7"/>
    <x v="8"/>
    <x v="73"/>
    <x v="76"/>
    <x v="100"/>
    <x v="4"/>
    <x v="1"/>
    <n v="1"/>
    <n v="1"/>
    <n v="2"/>
    <n v="0.16666666666666666"/>
    <x v="1"/>
  </r>
  <r>
    <x v="7"/>
    <x v="8"/>
    <x v="73"/>
    <x v="47"/>
    <x v="100"/>
    <x v="4"/>
    <x v="1"/>
    <n v="14"/>
    <n v="14"/>
    <n v="28"/>
    <n v="2.3333333333333335"/>
    <x v="1"/>
  </r>
  <r>
    <x v="7"/>
    <x v="8"/>
    <x v="73"/>
    <x v="6"/>
    <x v="100"/>
    <x v="4"/>
    <x v="1"/>
    <n v="2"/>
    <n v="2"/>
    <n v="4"/>
    <n v="0.33333333333333331"/>
    <x v="1"/>
  </r>
  <r>
    <x v="7"/>
    <x v="8"/>
    <x v="73"/>
    <x v="9"/>
    <x v="100"/>
    <x v="4"/>
    <x v="1"/>
    <n v="8"/>
    <n v="8"/>
    <n v="16"/>
    <n v="1.3333333333333333"/>
    <x v="1"/>
  </r>
  <r>
    <x v="7"/>
    <x v="8"/>
    <x v="74"/>
    <x v="6"/>
    <x v="69"/>
    <x v="4"/>
    <x v="1"/>
    <n v="1"/>
    <n v="1"/>
    <n v="2"/>
    <n v="0.16666666666666666"/>
    <x v="1"/>
  </r>
  <r>
    <x v="7"/>
    <x v="8"/>
    <x v="74"/>
    <x v="9"/>
    <x v="69"/>
    <x v="4"/>
    <x v="1"/>
    <n v="4"/>
    <n v="4"/>
    <n v="8"/>
    <n v="0.66666666666666663"/>
    <x v="1"/>
  </r>
  <r>
    <x v="7"/>
    <x v="8"/>
    <x v="75"/>
    <x v="57"/>
    <x v="68"/>
    <x v="4"/>
    <x v="1"/>
    <n v="2"/>
    <n v="2"/>
    <n v="4"/>
    <n v="0.33333333333333331"/>
    <x v="1"/>
  </r>
  <r>
    <x v="7"/>
    <x v="8"/>
    <x v="75"/>
    <x v="26"/>
    <x v="68"/>
    <x v="4"/>
    <x v="1"/>
    <n v="1"/>
    <n v="1"/>
    <n v="2"/>
    <n v="0.16666666666666666"/>
    <x v="1"/>
  </r>
  <r>
    <x v="7"/>
    <x v="8"/>
    <x v="75"/>
    <x v="13"/>
    <x v="68"/>
    <x v="4"/>
    <x v="1"/>
    <n v="1"/>
    <n v="1"/>
    <n v="2"/>
    <n v="0.16666666666666666"/>
    <x v="1"/>
  </r>
  <r>
    <x v="7"/>
    <x v="8"/>
    <x v="75"/>
    <x v="47"/>
    <x v="68"/>
    <x v="4"/>
    <x v="1"/>
    <n v="101"/>
    <n v="101"/>
    <n v="202"/>
    <n v="16.833333333333332"/>
    <x v="1"/>
  </r>
  <r>
    <x v="7"/>
    <x v="8"/>
    <x v="75"/>
    <x v="6"/>
    <x v="68"/>
    <x v="4"/>
    <x v="1"/>
    <n v="4"/>
    <n v="4"/>
    <n v="8"/>
    <n v="0.66666666666666663"/>
    <x v="1"/>
  </r>
  <r>
    <x v="7"/>
    <x v="8"/>
    <x v="75"/>
    <x v="9"/>
    <x v="68"/>
    <x v="4"/>
    <x v="1"/>
    <n v="13"/>
    <n v="13"/>
    <n v="26"/>
    <n v="2.1666666666666665"/>
    <x v="1"/>
  </r>
  <r>
    <x v="7"/>
    <x v="9"/>
    <x v="76"/>
    <x v="26"/>
    <x v="117"/>
    <x v="6"/>
    <x v="1"/>
    <n v="1"/>
    <n v="1"/>
    <n v="2"/>
    <n v="0.16666666666666666"/>
    <x v="1"/>
  </r>
  <r>
    <x v="7"/>
    <x v="9"/>
    <x v="76"/>
    <x v="6"/>
    <x v="117"/>
    <x v="6"/>
    <x v="1"/>
    <n v="1"/>
    <n v="1"/>
    <n v="2"/>
    <n v="0.16666666666666666"/>
    <x v="1"/>
  </r>
  <r>
    <x v="7"/>
    <x v="9"/>
    <x v="76"/>
    <x v="9"/>
    <x v="117"/>
    <x v="6"/>
    <x v="1"/>
    <n v="9"/>
    <n v="9"/>
    <n v="18"/>
    <n v="1.5"/>
    <x v="1"/>
  </r>
  <r>
    <x v="7"/>
    <x v="9"/>
    <x v="77"/>
    <x v="9"/>
    <x v="118"/>
    <x v="6"/>
    <x v="1"/>
    <n v="4"/>
    <n v="4"/>
    <n v="8"/>
    <n v="0.66666666666666663"/>
    <x v="1"/>
  </r>
  <r>
    <x v="7"/>
    <x v="9"/>
    <x v="79"/>
    <x v="47"/>
    <x v="119"/>
    <x v="4"/>
    <x v="1"/>
    <n v="18"/>
    <n v="18"/>
    <n v="36"/>
    <n v="3"/>
    <x v="1"/>
  </r>
  <r>
    <x v="7"/>
    <x v="9"/>
    <x v="79"/>
    <x v="9"/>
    <x v="119"/>
    <x v="4"/>
    <x v="1"/>
    <n v="2"/>
    <n v="2"/>
    <n v="4"/>
    <n v="0.33333333333333331"/>
    <x v="1"/>
  </r>
  <r>
    <x v="7"/>
    <x v="9"/>
    <x v="80"/>
    <x v="26"/>
    <x v="120"/>
    <x v="4"/>
    <x v="1"/>
    <n v="1"/>
    <n v="1"/>
    <n v="2"/>
    <n v="0.16666666666666666"/>
    <x v="1"/>
  </r>
  <r>
    <x v="7"/>
    <x v="9"/>
    <x v="80"/>
    <x v="9"/>
    <x v="120"/>
    <x v="4"/>
    <x v="1"/>
    <n v="16"/>
    <n v="16"/>
    <n v="32"/>
    <n v="2.6666666666666665"/>
    <x v="1"/>
  </r>
  <r>
    <x v="7"/>
    <x v="9"/>
    <x v="81"/>
    <x v="76"/>
    <x v="121"/>
    <x v="6"/>
    <x v="1"/>
    <n v="1"/>
    <n v="1"/>
    <n v="2"/>
    <n v="0.16666666666666666"/>
    <x v="1"/>
  </r>
  <r>
    <x v="7"/>
    <x v="9"/>
    <x v="81"/>
    <x v="47"/>
    <x v="121"/>
    <x v="6"/>
    <x v="1"/>
    <n v="18"/>
    <n v="18"/>
    <n v="36"/>
    <n v="3"/>
    <x v="1"/>
  </r>
  <r>
    <x v="7"/>
    <x v="9"/>
    <x v="82"/>
    <x v="6"/>
    <x v="122"/>
    <x v="6"/>
    <x v="1"/>
    <n v="1"/>
    <n v="1"/>
    <n v="2"/>
    <n v="0.16666666666666666"/>
    <x v="1"/>
  </r>
  <r>
    <x v="7"/>
    <x v="9"/>
    <x v="82"/>
    <x v="9"/>
    <x v="122"/>
    <x v="6"/>
    <x v="1"/>
    <n v="2"/>
    <n v="2"/>
    <n v="4"/>
    <n v="0.33333333333333331"/>
    <x v="1"/>
  </r>
  <r>
    <x v="7"/>
    <x v="9"/>
    <x v="83"/>
    <x v="47"/>
    <x v="123"/>
    <x v="4"/>
    <x v="1"/>
    <n v="7"/>
    <n v="7"/>
    <n v="14"/>
    <n v="1.1666666666666667"/>
    <x v="1"/>
  </r>
  <r>
    <x v="7"/>
    <x v="9"/>
    <x v="83"/>
    <x v="6"/>
    <x v="123"/>
    <x v="4"/>
    <x v="1"/>
    <n v="4"/>
    <n v="4"/>
    <n v="8"/>
    <n v="0.66666666666666663"/>
    <x v="1"/>
  </r>
  <r>
    <x v="7"/>
    <x v="9"/>
    <x v="83"/>
    <x v="9"/>
    <x v="123"/>
    <x v="4"/>
    <x v="1"/>
    <n v="42"/>
    <n v="42"/>
    <n v="84"/>
    <n v="7"/>
    <x v="1"/>
  </r>
  <r>
    <x v="7"/>
    <x v="9"/>
    <x v="84"/>
    <x v="9"/>
    <x v="124"/>
    <x v="6"/>
    <x v="1"/>
    <n v="2"/>
    <n v="2"/>
    <n v="4"/>
    <n v="0.33333333333333331"/>
    <x v="1"/>
  </r>
  <r>
    <x v="7"/>
    <x v="9"/>
    <x v="85"/>
    <x v="76"/>
    <x v="125"/>
    <x v="6"/>
    <x v="1"/>
    <n v="2"/>
    <n v="2"/>
    <n v="4"/>
    <n v="0.33333333333333331"/>
    <x v="1"/>
  </r>
  <r>
    <x v="7"/>
    <x v="9"/>
    <x v="85"/>
    <x v="47"/>
    <x v="125"/>
    <x v="6"/>
    <x v="1"/>
    <n v="45"/>
    <n v="45"/>
    <n v="90"/>
    <n v="7.5"/>
    <x v="1"/>
  </r>
  <r>
    <x v="7"/>
    <x v="9"/>
    <x v="85"/>
    <x v="6"/>
    <x v="125"/>
    <x v="6"/>
    <x v="1"/>
    <n v="1"/>
    <n v="1"/>
    <n v="2"/>
    <n v="0.16666666666666666"/>
    <x v="1"/>
  </r>
  <r>
    <x v="7"/>
    <x v="9"/>
    <x v="85"/>
    <x v="9"/>
    <x v="125"/>
    <x v="6"/>
    <x v="1"/>
    <n v="1"/>
    <n v="1"/>
    <n v="2"/>
    <n v="0.16666666666666666"/>
    <x v="1"/>
  </r>
  <r>
    <x v="7"/>
    <x v="9"/>
    <x v="86"/>
    <x v="9"/>
    <x v="126"/>
    <x v="6"/>
    <x v="1"/>
    <n v="2"/>
    <n v="2"/>
    <n v="4"/>
    <n v="0.33333333333333331"/>
    <x v="1"/>
  </r>
  <r>
    <x v="7"/>
    <x v="9"/>
    <x v="87"/>
    <x v="9"/>
    <x v="103"/>
    <x v="6"/>
    <x v="1"/>
    <n v="1"/>
    <n v="1"/>
    <n v="2"/>
    <n v="0.16666666666666666"/>
    <x v="1"/>
  </r>
  <r>
    <x v="7"/>
    <x v="9"/>
    <x v="88"/>
    <x v="9"/>
    <x v="127"/>
    <x v="4"/>
    <x v="1"/>
    <n v="4"/>
    <n v="4"/>
    <n v="8"/>
    <n v="0.66666666666666663"/>
    <x v="1"/>
  </r>
  <r>
    <x v="7"/>
    <x v="9"/>
    <x v="89"/>
    <x v="47"/>
    <x v="128"/>
    <x v="6"/>
    <x v="1"/>
    <n v="5"/>
    <n v="5"/>
    <n v="10"/>
    <n v="0.83333333333333337"/>
    <x v="1"/>
  </r>
  <r>
    <x v="7"/>
    <x v="9"/>
    <x v="89"/>
    <x v="9"/>
    <x v="128"/>
    <x v="6"/>
    <x v="1"/>
    <n v="2"/>
    <n v="2"/>
    <n v="4"/>
    <n v="0.33333333333333331"/>
    <x v="1"/>
  </r>
  <r>
    <x v="7"/>
    <x v="9"/>
    <x v="90"/>
    <x v="76"/>
    <x v="129"/>
    <x v="4"/>
    <x v="1"/>
    <n v="1"/>
    <n v="1"/>
    <n v="2"/>
    <n v="0.16666666666666666"/>
    <x v="1"/>
  </r>
  <r>
    <x v="7"/>
    <x v="9"/>
    <x v="90"/>
    <x v="47"/>
    <x v="129"/>
    <x v="4"/>
    <x v="1"/>
    <n v="1"/>
    <n v="1"/>
    <n v="2"/>
    <n v="0.16666666666666666"/>
    <x v="1"/>
  </r>
  <r>
    <x v="7"/>
    <x v="9"/>
    <x v="90"/>
    <x v="9"/>
    <x v="129"/>
    <x v="4"/>
    <x v="1"/>
    <n v="9"/>
    <n v="9"/>
    <n v="18"/>
    <n v="1.5"/>
    <x v="1"/>
  </r>
  <r>
    <x v="7"/>
    <x v="10"/>
    <x v="91"/>
    <x v="6"/>
    <x v="55"/>
    <x v="0"/>
    <x v="0"/>
    <n v="2"/>
    <n v="2"/>
    <n v="4"/>
    <n v="0.33333333333333331"/>
    <x v="1"/>
  </r>
  <r>
    <x v="7"/>
    <x v="10"/>
    <x v="91"/>
    <x v="9"/>
    <x v="55"/>
    <x v="0"/>
    <x v="0"/>
    <n v="2"/>
    <n v="2"/>
    <n v="4"/>
    <n v="0.33333333333333331"/>
    <x v="1"/>
  </r>
  <r>
    <x v="7"/>
    <x v="10"/>
    <x v="92"/>
    <x v="6"/>
    <x v="8"/>
    <x v="0"/>
    <x v="0"/>
    <n v="3"/>
    <n v="3"/>
    <n v="6"/>
    <n v="0.5"/>
    <x v="1"/>
  </r>
  <r>
    <x v="7"/>
    <x v="10"/>
    <x v="92"/>
    <x v="9"/>
    <x v="8"/>
    <x v="0"/>
    <x v="0"/>
    <n v="8"/>
    <n v="8"/>
    <n v="16"/>
    <n v="1.3333333333333333"/>
    <x v="1"/>
  </r>
  <r>
    <x v="7"/>
    <x v="10"/>
    <x v="93"/>
    <x v="6"/>
    <x v="3"/>
    <x v="0"/>
    <x v="0"/>
    <n v="1"/>
    <n v="1"/>
    <n v="2"/>
    <n v="0.16666666666666666"/>
    <x v="1"/>
  </r>
  <r>
    <x v="7"/>
    <x v="10"/>
    <x v="93"/>
    <x v="9"/>
    <x v="3"/>
    <x v="0"/>
    <x v="0"/>
    <n v="12"/>
    <n v="12"/>
    <n v="24"/>
    <n v="2"/>
    <x v="1"/>
  </r>
  <r>
    <x v="7"/>
    <x v="10"/>
    <x v="94"/>
    <x v="13"/>
    <x v="42"/>
    <x v="0"/>
    <x v="0"/>
    <n v="1"/>
    <n v="1"/>
    <n v="2"/>
    <n v="0.16666666666666666"/>
    <x v="1"/>
  </r>
  <r>
    <x v="7"/>
    <x v="10"/>
    <x v="94"/>
    <x v="47"/>
    <x v="42"/>
    <x v="0"/>
    <x v="0"/>
    <n v="13"/>
    <n v="13"/>
    <n v="26"/>
    <n v="2.1666666666666665"/>
    <x v="1"/>
  </r>
  <r>
    <x v="7"/>
    <x v="10"/>
    <x v="94"/>
    <x v="6"/>
    <x v="42"/>
    <x v="0"/>
    <x v="0"/>
    <n v="1"/>
    <n v="1"/>
    <n v="2"/>
    <n v="0.16666666666666666"/>
    <x v="1"/>
  </r>
  <r>
    <x v="7"/>
    <x v="10"/>
    <x v="94"/>
    <x v="9"/>
    <x v="42"/>
    <x v="0"/>
    <x v="0"/>
    <n v="26"/>
    <n v="26"/>
    <n v="52"/>
    <n v="4.333333333333333"/>
    <x v="1"/>
  </r>
  <r>
    <x v="7"/>
    <x v="10"/>
    <x v="95"/>
    <x v="6"/>
    <x v="9"/>
    <x v="0"/>
    <x v="0"/>
    <n v="2"/>
    <n v="2"/>
    <n v="4"/>
    <n v="0.33333333333333331"/>
    <x v="1"/>
  </r>
  <r>
    <x v="7"/>
    <x v="10"/>
    <x v="95"/>
    <x v="9"/>
    <x v="9"/>
    <x v="0"/>
    <x v="0"/>
    <n v="6"/>
    <n v="6"/>
    <n v="12"/>
    <n v="1"/>
    <x v="1"/>
  </r>
  <r>
    <x v="7"/>
    <x v="10"/>
    <x v="96"/>
    <x v="76"/>
    <x v="53"/>
    <x v="4"/>
    <x v="1"/>
    <n v="1"/>
    <n v="1"/>
    <n v="2"/>
    <n v="0.16666666666666666"/>
    <x v="1"/>
  </r>
  <r>
    <x v="7"/>
    <x v="10"/>
    <x v="96"/>
    <x v="2"/>
    <x v="53"/>
    <x v="4"/>
    <x v="1"/>
    <n v="2"/>
    <n v="2"/>
    <n v="4"/>
    <n v="0.33333333333333331"/>
    <x v="1"/>
  </r>
  <r>
    <x v="7"/>
    <x v="10"/>
    <x v="96"/>
    <x v="6"/>
    <x v="53"/>
    <x v="4"/>
    <x v="1"/>
    <n v="5"/>
    <n v="5"/>
    <n v="10"/>
    <n v="0.83333333333333337"/>
    <x v="1"/>
  </r>
  <r>
    <x v="7"/>
    <x v="10"/>
    <x v="96"/>
    <x v="9"/>
    <x v="53"/>
    <x v="4"/>
    <x v="1"/>
    <n v="24"/>
    <n v="24"/>
    <n v="48"/>
    <n v="4"/>
    <x v="1"/>
  </r>
  <r>
    <x v="7"/>
    <x v="10"/>
    <x v="97"/>
    <x v="47"/>
    <x v="80"/>
    <x v="0"/>
    <x v="0"/>
    <n v="2"/>
    <n v="2"/>
    <n v="4"/>
    <n v="0.33333333333333331"/>
    <x v="1"/>
  </r>
  <r>
    <x v="7"/>
    <x v="10"/>
    <x v="97"/>
    <x v="6"/>
    <x v="80"/>
    <x v="0"/>
    <x v="0"/>
    <n v="2"/>
    <n v="2"/>
    <n v="4"/>
    <n v="0.33333333333333331"/>
    <x v="1"/>
  </r>
  <r>
    <x v="7"/>
    <x v="10"/>
    <x v="97"/>
    <x v="9"/>
    <x v="80"/>
    <x v="0"/>
    <x v="0"/>
    <n v="13"/>
    <n v="13"/>
    <n v="26"/>
    <n v="2.1666666666666665"/>
    <x v="1"/>
  </r>
  <r>
    <x v="7"/>
    <x v="10"/>
    <x v="98"/>
    <x v="26"/>
    <x v="36"/>
    <x v="0"/>
    <x v="0"/>
    <n v="1"/>
    <n v="1"/>
    <n v="2"/>
    <n v="0.16666666666666666"/>
    <x v="1"/>
  </r>
  <r>
    <x v="7"/>
    <x v="10"/>
    <x v="98"/>
    <x v="13"/>
    <x v="36"/>
    <x v="0"/>
    <x v="0"/>
    <n v="1"/>
    <n v="1"/>
    <n v="2"/>
    <n v="0.16666666666666666"/>
    <x v="1"/>
  </r>
  <r>
    <x v="7"/>
    <x v="10"/>
    <x v="98"/>
    <x v="47"/>
    <x v="36"/>
    <x v="0"/>
    <x v="0"/>
    <n v="104"/>
    <n v="104"/>
    <n v="208"/>
    <n v="17.333333333333332"/>
    <x v="1"/>
  </r>
  <r>
    <x v="7"/>
    <x v="10"/>
    <x v="98"/>
    <x v="6"/>
    <x v="36"/>
    <x v="0"/>
    <x v="0"/>
    <n v="13"/>
    <n v="13"/>
    <n v="26"/>
    <n v="2.1666666666666665"/>
    <x v="1"/>
  </r>
  <r>
    <x v="7"/>
    <x v="10"/>
    <x v="98"/>
    <x v="9"/>
    <x v="36"/>
    <x v="0"/>
    <x v="0"/>
    <n v="24"/>
    <n v="24"/>
    <n v="48"/>
    <n v="4"/>
    <x v="1"/>
  </r>
  <r>
    <x v="7"/>
    <x v="10"/>
    <x v="635"/>
    <x v="9"/>
    <x v="92"/>
    <x v="4"/>
    <x v="1"/>
    <n v="2"/>
    <n v="2"/>
    <n v="4"/>
    <n v="0.33333333333333331"/>
    <x v="1"/>
  </r>
  <r>
    <x v="7"/>
    <x v="10"/>
    <x v="99"/>
    <x v="76"/>
    <x v="4"/>
    <x v="0"/>
    <x v="0"/>
    <n v="1"/>
    <n v="1"/>
    <n v="2"/>
    <n v="0.16666666666666666"/>
    <x v="1"/>
  </r>
  <r>
    <x v="7"/>
    <x v="10"/>
    <x v="99"/>
    <x v="6"/>
    <x v="4"/>
    <x v="0"/>
    <x v="0"/>
    <n v="4"/>
    <n v="4"/>
    <n v="8"/>
    <n v="0.66666666666666663"/>
    <x v="1"/>
  </r>
  <r>
    <x v="7"/>
    <x v="10"/>
    <x v="99"/>
    <x v="9"/>
    <x v="4"/>
    <x v="0"/>
    <x v="0"/>
    <n v="12"/>
    <n v="12"/>
    <n v="24"/>
    <n v="2"/>
    <x v="1"/>
  </r>
  <r>
    <x v="7"/>
    <x v="10"/>
    <x v="100"/>
    <x v="76"/>
    <x v="52"/>
    <x v="0"/>
    <x v="0"/>
    <n v="1"/>
    <n v="1"/>
    <n v="2"/>
    <n v="0.16666666666666666"/>
    <x v="1"/>
  </r>
  <r>
    <x v="7"/>
    <x v="10"/>
    <x v="100"/>
    <x v="47"/>
    <x v="52"/>
    <x v="0"/>
    <x v="0"/>
    <n v="2"/>
    <n v="2"/>
    <n v="4"/>
    <n v="0.33333333333333331"/>
    <x v="1"/>
  </r>
  <r>
    <x v="7"/>
    <x v="10"/>
    <x v="100"/>
    <x v="6"/>
    <x v="52"/>
    <x v="0"/>
    <x v="0"/>
    <n v="6"/>
    <n v="6"/>
    <n v="12"/>
    <n v="1"/>
    <x v="1"/>
  </r>
  <r>
    <x v="7"/>
    <x v="10"/>
    <x v="100"/>
    <x v="9"/>
    <x v="52"/>
    <x v="0"/>
    <x v="0"/>
    <n v="20"/>
    <n v="20"/>
    <n v="40"/>
    <n v="3.3333333333333335"/>
    <x v="1"/>
  </r>
  <r>
    <x v="7"/>
    <x v="10"/>
    <x v="101"/>
    <x v="76"/>
    <x v="53"/>
    <x v="4"/>
    <x v="1"/>
    <n v="10"/>
    <n v="10"/>
    <n v="20"/>
    <n v="1.6666666666666667"/>
    <x v="1"/>
  </r>
  <r>
    <x v="7"/>
    <x v="10"/>
    <x v="101"/>
    <x v="47"/>
    <x v="53"/>
    <x v="4"/>
    <x v="1"/>
    <n v="2"/>
    <n v="2"/>
    <n v="4"/>
    <n v="0.33333333333333331"/>
    <x v="1"/>
  </r>
  <r>
    <x v="7"/>
    <x v="10"/>
    <x v="101"/>
    <x v="6"/>
    <x v="53"/>
    <x v="4"/>
    <x v="1"/>
    <n v="1"/>
    <n v="1"/>
    <n v="2"/>
    <n v="0.16666666666666666"/>
    <x v="1"/>
  </r>
  <r>
    <x v="7"/>
    <x v="10"/>
    <x v="101"/>
    <x v="9"/>
    <x v="53"/>
    <x v="4"/>
    <x v="1"/>
    <n v="10"/>
    <n v="10"/>
    <n v="20"/>
    <n v="1.6666666666666667"/>
    <x v="1"/>
  </r>
  <r>
    <x v="7"/>
    <x v="10"/>
    <x v="102"/>
    <x v="47"/>
    <x v="54"/>
    <x v="0"/>
    <x v="0"/>
    <n v="15"/>
    <n v="15"/>
    <n v="30"/>
    <n v="2.5"/>
    <x v="1"/>
  </r>
  <r>
    <x v="7"/>
    <x v="10"/>
    <x v="102"/>
    <x v="9"/>
    <x v="54"/>
    <x v="0"/>
    <x v="0"/>
    <n v="2"/>
    <n v="2"/>
    <n v="4"/>
    <n v="0.33333333333333331"/>
    <x v="1"/>
  </r>
  <r>
    <x v="7"/>
    <x v="10"/>
    <x v="103"/>
    <x v="76"/>
    <x v="18"/>
    <x v="0"/>
    <x v="0"/>
    <n v="2"/>
    <n v="2"/>
    <n v="4"/>
    <n v="0.33333333333333331"/>
    <x v="1"/>
  </r>
  <r>
    <x v="7"/>
    <x v="10"/>
    <x v="103"/>
    <x v="26"/>
    <x v="18"/>
    <x v="0"/>
    <x v="0"/>
    <n v="4"/>
    <n v="4"/>
    <n v="8"/>
    <n v="0.66666666666666663"/>
    <x v="1"/>
  </r>
  <r>
    <x v="7"/>
    <x v="10"/>
    <x v="103"/>
    <x v="47"/>
    <x v="18"/>
    <x v="0"/>
    <x v="0"/>
    <n v="63"/>
    <n v="63"/>
    <n v="126"/>
    <n v="10.5"/>
    <x v="1"/>
  </r>
  <r>
    <x v="7"/>
    <x v="10"/>
    <x v="103"/>
    <x v="6"/>
    <x v="18"/>
    <x v="0"/>
    <x v="0"/>
    <n v="4"/>
    <n v="4"/>
    <n v="8"/>
    <n v="0.66666666666666663"/>
    <x v="1"/>
  </r>
  <r>
    <x v="7"/>
    <x v="10"/>
    <x v="103"/>
    <x v="9"/>
    <x v="18"/>
    <x v="0"/>
    <x v="0"/>
    <n v="15"/>
    <n v="15"/>
    <n v="30"/>
    <n v="2.5"/>
    <x v="1"/>
  </r>
  <r>
    <x v="7"/>
    <x v="10"/>
    <x v="104"/>
    <x v="76"/>
    <x v="55"/>
    <x v="0"/>
    <x v="0"/>
    <n v="1"/>
    <n v="1"/>
    <n v="2"/>
    <n v="0.16666666666666666"/>
    <x v="1"/>
  </r>
  <r>
    <x v="7"/>
    <x v="10"/>
    <x v="104"/>
    <x v="13"/>
    <x v="55"/>
    <x v="0"/>
    <x v="0"/>
    <n v="1"/>
    <n v="1"/>
    <n v="2"/>
    <n v="0.16666666666666666"/>
    <x v="1"/>
  </r>
  <r>
    <x v="7"/>
    <x v="10"/>
    <x v="104"/>
    <x v="6"/>
    <x v="55"/>
    <x v="0"/>
    <x v="0"/>
    <n v="3"/>
    <n v="3"/>
    <n v="6"/>
    <n v="0.5"/>
    <x v="1"/>
  </r>
  <r>
    <x v="7"/>
    <x v="10"/>
    <x v="104"/>
    <x v="9"/>
    <x v="55"/>
    <x v="0"/>
    <x v="0"/>
    <n v="17"/>
    <n v="17"/>
    <n v="34"/>
    <n v="2.8333333333333335"/>
    <x v="1"/>
  </r>
  <r>
    <x v="7"/>
    <x v="10"/>
    <x v="105"/>
    <x v="76"/>
    <x v="38"/>
    <x v="0"/>
    <x v="0"/>
    <n v="1"/>
    <n v="1"/>
    <n v="2"/>
    <n v="0.16666666666666666"/>
    <x v="1"/>
  </r>
  <r>
    <x v="7"/>
    <x v="10"/>
    <x v="105"/>
    <x v="26"/>
    <x v="38"/>
    <x v="0"/>
    <x v="0"/>
    <n v="1"/>
    <n v="1"/>
    <n v="2"/>
    <n v="0.16666666666666666"/>
    <x v="1"/>
  </r>
  <r>
    <x v="7"/>
    <x v="10"/>
    <x v="105"/>
    <x v="13"/>
    <x v="38"/>
    <x v="0"/>
    <x v="0"/>
    <n v="1"/>
    <n v="1"/>
    <n v="2"/>
    <n v="0.16666666666666666"/>
    <x v="1"/>
  </r>
  <r>
    <x v="7"/>
    <x v="10"/>
    <x v="105"/>
    <x v="6"/>
    <x v="38"/>
    <x v="0"/>
    <x v="0"/>
    <n v="17"/>
    <n v="17"/>
    <n v="34"/>
    <n v="2.8333333333333335"/>
    <x v="1"/>
  </r>
  <r>
    <x v="7"/>
    <x v="10"/>
    <x v="105"/>
    <x v="9"/>
    <x v="38"/>
    <x v="0"/>
    <x v="0"/>
    <n v="26"/>
    <n v="26"/>
    <n v="52"/>
    <n v="4.333333333333333"/>
    <x v="1"/>
  </r>
  <r>
    <x v="7"/>
    <x v="10"/>
    <x v="106"/>
    <x v="76"/>
    <x v="0"/>
    <x v="0"/>
    <x v="0"/>
    <n v="2"/>
    <n v="2"/>
    <n v="4"/>
    <n v="0.33333333333333331"/>
    <x v="1"/>
  </r>
  <r>
    <x v="7"/>
    <x v="10"/>
    <x v="106"/>
    <x v="13"/>
    <x v="0"/>
    <x v="0"/>
    <x v="0"/>
    <n v="2"/>
    <n v="2"/>
    <n v="4"/>
    <n v="0.33333333333333331"/>
    <x v="1"/>
  </r>
  <r>
    <x v="7"/>
    <x v="10"/>
    <x v="106"/>
    <x v="47"/>
    <x v="0"/>
    <x v="0"/>
    <x v="0"/>
    <n v="2"/>
    <n v="2"/>
    <n v="4"/>
    <n v="0.33333333333333331"/>
    <x v="1"/>
  </r>
  <r>
    <x v="7"/>
    <x v="10"/>
    <x v="106"/>
    <x v="6"/>
    <x v="0"/>
    <x v="0"/>
    <x v="0"/>
    <n v="46"/>
    <n v="46"/>
    <n v="92"/>
    <n v="7.666666666666667"/>
    <x v="1"/>
  </r>
  <r>
    <x v="7"/>
    <x v="10"/>
    <x v="106"/>
    <x v="9"/>
    <x v="0"/>
    <x v="0"/>
    <x v="0"/>
    <n v="318"/>
    <n v="318"/>
    <n v="636"/>
    <n v="53"/>
    <x v="1"/>
  </r>
  <r>
    <x v="7"/>
    <x v="10"/>
    <x v="107"/>
    <x v="47"/>
    <x v="56"/>
    <x v="4"/>
    <x v="1"/>
    <n v="1"/>
    <n v="1"/>
    <n v="2"/>
    <n v="0.16666666666666666"/>
    <x v="1"/>
  </r>
  <r>
    <x v="7"/>
    <x v="10"/>
    <x v="107"/>
    <x v="2"/>
    <x v="56"/>
    <x v="4"/>
    <x v="1"/>
    <n v="1"/>
    <n v="1"/>
    <n v="2"/>
    <n v="0.16666666666666666"/>
    <x v="1"/>
  </r>
  <r>
    <x v="7"/>
    <x v="10"/>
    <x v="107"/>
    <x v="6"/>
    <x v="56"/>
    <x v="4"/>
    <x v="1"/>
    <n v="1"/>
    <n v="1"/>
    <n v="2"/>
    <n v="0.16666666666666666"/>
    <x v="1"/>
  </r>
  <r>
    <x v="7"/>
    <x v="10"/>
    <x v="107"/>
    <x v="9"/>
    <x v="56"/>
    <x v="4"/>
    <x v="1"/>
    <n v="2"/>
    <n v="2"/>
    <n v="4"/>
    <n v="0.33333333333333331"/>
    <x v="1"/>
  </r>
  <r>
    <x v="7"/>
    <x v="10"/>
    <x v="108"/>
    <x v="47"/>
    <x v="35"/>
    <x v="4"/>
    <x v="1"/>
    <n v="15"/>
    <n v="15"/>
    <n v="30"/>
    <n v="2.5"/>
    <x v="1"/>
  </r>
  <r>
    <x v="7"/>
    <x v="10"/>
    <x v="108"/>
    <x v="6"/>
    <x v="35"/>
    <x v="4"/>
    <x v="1"/>
    <n v="5"/>
    <n v="5"/>
    <n v="10"/>
    <n v="0.83333333333333337"/>
    <x v="1"/>
  </r>
  <r>
    <x v="7"/>
    <x v="10"/>
    <x v="108"/>
    <x v="9"/>
    <x v="35"/>
    <x v="4"/>
    <x v="1"/>
    <n v="9"/>
    <n v="9"/>
    <n v="18"/>
    <n v="1.5"/>
    <x v="1"/>
  </r>
  <r>
    <x v="7"/>
    <x v="10"/>
    <x v="109"/>
    <x v="6"/>
    <x v="10"/>
    <x v="0"/>
    <x v="0"/>
    <n v="11"/>
    <n v="11"/>
    <n v="22"/>
    <n v="1.8333333333333333"/>
    <x v="1"/>
  </r>
  <r>
    <x v="7"/>
    <x v="10"/>
    <x v="109"/>
    <x v="9"/>
    <x v="10"/>
    <x v="0"/>
    <x v="0"/>
    <n v="43"/>
    <n v="43"/>
    <n v="86"/>
    <n v="7.166666666666667"/>
    <x v="1"/>
  </r>
  <r>
    <x v="8"/>
    <x v="11"/>
    <x v="110"/>
    <x v="57"/>
    <x v="26"/>
    <x v="4"/>
    <x v="1"/>
    <n v="12"/>
    <n v="12"/>
    <n v="24"/>
    <n v="2"/>
    <x v="1"/>
  </r>
  <r>
    <x v="8"/>
    <x v="11"/>
    <x v="110"/>
    <x v="47"/>
    <x v="26"/>
    <x v="4"/>
    <x v="1"/>
    <n v="7"/>
    <n v="7"/>
    <n v="14"/>
    <n v="1.1666666666666667"/>
    <x v="1"/>
  </r>
  <r>
    <x v="8"/>
    <x v="11"/>
    <x v="111"/>
    <x v="57"/>
    <x v="96"/>
    <x v="4"/>
    <x v="1"/>
    <n v="7"/>
    <n v="7"/>
    <n v="14"/>
    <n v="1.1666666666666667"/>
    <x v="1"/>
  </r>
  <r>
    <x v="8"/>
    <x v="11"/>
    <x v="112"/>
    <x v="57"/>
    <x v="47"/>
    <x v="4"/>
    <x v="1"/>
    <n v="64"/>
    <n v="64"/>
    <n v="128"/>
    <n v="10.666666666666666"/>
    <x v="1"/>
  </r>
  <r>
    <x v="8"/>
    <x v="11"/>
    <x v="112"/>
    <x v="47"/>
    <x v="47"/>
    <x v="4"/>
    <x v="1"/>
    <n v="59"/>
    <n v="59"/>
    <n v="118"/>
    <n v="9.8333333333333339"/>
    <x v="1"/>
  </r>
  <r>
    <x v="8"/>
    <x v="11"/>
    <x v="112"/>
    <x v="6"/>
    <x v="47"/>
    <x v="4"/>
    <x v="1"/>
    <n v="1"/>
    <n v="1"/>
    <n v="2"/>
    <n v="0.16666666666666666"/>
    <x v="1"/>
  </r>
  <r>
    <x v="8"/>
    <x v="11"/>
    <x v="113"/>
    <x v="57"/>
    <x v="130"/>
    <x v="4"/>
    <x v="1"/>
    <n v="1"/>
    <n v="1"/>
    <n v="2"/>
    <n v="0.16666666666666666"/>
    <x v="1"/>
  </r>
  <r>
    <x v="8"/>
    <x v="11"/>
    <x v="113"/>
    <x v="47"/>
    <x v="130"/>
    <x v="4"/>
    <x v="1"/>
    <n v="1"/>
    <n v="1"/>
    <n v="2"/>
    <n v="0.16666666666666666"/>
    <x v="1"/>
  </r>
  <r>
    <x v="8"/>
    <x v="11"/>
    <x v="114"/>
    <x v="57"/>
    <x v="44"/>
    <x v="4"/>
    <x v="1"/>
    <n v="12"/>
    <n v="12"/>
    <n v="24"/>
    <n v="2"/>
    <x v="1"/>
  </r>
  <r>
    <x v="8"/>
    <x v="11"/>
    <x v="114"/>
    <x v="47"/>
    <x v="44"/>
    <x v="4"/>
    <x v="1"/>
    <n v="10"/>
    <n v="10"/>
    <n v="20"/>
    <n v="1.6666666666666667"/>
    <x v="1"/>
  </r>
  <r>
    <x v="8"/>
    <x v="11"/>
    <x v="115"/>
    <x v="57"/>
    <x v="131"/>
    <x v="4"/>
    <x v="1"/>
    <n v="0"/>
    <n v="0"/>
    <n v="0"/>
    <n v="0"/>
    <x v="1"/>
  </r>
  <r>
    <x v="8"/>
    <x v="11"/>
    <x v="115"/>
    <x v="47"/>
    <x v="131"/>
    <x v="4"/>
    <x v="1"/>
    <n v="4"/>
    <n v="4"/>
    <n v="8"/>
    <n v="0.66666666666666663"/>
    <x v="1"/>
  </r>
  <r>
    <x v="8"/>
    <x v="11"/>
    <x v="116"/>
    <x v="57"/>
    <x v="132"/>
    <x v="4"/>
    <x v="1"/>
    <n v="16"/>
    <n v="16"/>
    <n v="32"/>
    <n v="2.6666666666666665"/>
    <x v="1"/>
  </r>
  <r>
    <x v="8"/>
    <x v="11"/>
    <x v="116"/>
    <x v="47"/>
    <x v="132"/>
    <x v="4"/>
    <x v="1"/>
    <n v="14"/>
    <n v="14"/>
    <n v="28"/>
    <n v="2.3333333333333335"/>
    <x v="1"/>
  </r>
  <r>
    <x v="8"/>
    <x v="11"/>
    <x v="117"/>
    <x v="57"/>
    <x v="133"/>
    <x v="4"/>
    <x v="1"/>
    <n v="8"/>
    <n v="8"/>
    <n v="16"/>
    <n v="1.3333333333333333"/>
    <x v="1"/>
  </r>
  <r>
    <x v="8"/>
    <x v="11"/>
    <x v="117"/>
    <x v="47"/>
    <x v="133"/>
    <x v="4"/>
    <x v="1"/>
    <n v="3"/>
    <n v="3"/>
    <n v="6"/>
    <n v="0.5"/>
    <x v="1"/>
  </r>
  <r>
    <x v="8"/>
    <x v="11"/>
    <x v="118"/>
    <x v="57"/>
    <x v="134"/>
    <x v="4"/>
    <x v="1"/>
    <n v="19"/>
    <n v="19"/>
    <n v="38"/>
    <n v="3.1666666666666665"/>
    <x v="1"/>
  </r>
  <r>
    <x v="8"/>
    <x v="11"/>
    <x v="118"/>
    <x v="47"/>
    <x v="134"/>
    <x v="4"/>
    <x v="1"/>
    <n v="21"/>
    <n v="21"/>
    <n v="42"/>
    <n v="3.5"/>
    <x v="1"/>
  </r>
  <r>
    <x v="8"/>
    <x v="11"/>
    <x v="119"/>
    <x v="57"/>
    <x v="112"/>
    <x v="4"/>
    <x v="1"/>
    <n v="5"/>
    <n v="5"/>
    <n v="10"/>
    <n v="0.83333333333333337"/>
    <x v="1"/>
  </r>
  <r>
    <x v="8"/>
    <x v="11"/>
    <x v="119"/>
    <x v="47"/>
    <x v="112"/>
    <x v="4"/>
    <x v="1"/>
    <n v="12"/>
    <n v="12"/>
    <n v="24"/>
    <n v="2"/>
    <x v="1"/>
  </r>
  <r>
    <x v="8"/>
    <x v="11"/>
    <x v="120"/>
    <x v="57"/>
    <x v="134"/>
    <x v="4"/>
    <x v="1"/>
    <n v="7"/>
    <n v="7"/>
    <n v="14"/>
    <n v="1.1666666666666667"/>
    <x v="1"/>
  </r>
  <r>
    <x v="8"/>
    <x v="11"/>
    <x v="120"/>
    <x v="47"/>
    <x v="134"/>
    <x v="4"/>
    <x v="1"/>
    <n v="6"/>
    <n v="6"/>
    <n v="12"/>
    <n v="1"/>
    <x v="1"/>
  </r>
  <r>
    <x v="8"/>
    <x v="11"/>
    <x v="120"/>
    <x v="64"/>
    <x v="134"/>
    <x v="4"/>
    <x v="1"/>
    <n v="1"/>
    <n v="1"/>
    <n v="2"/>
    <n v="0.16666666666666666"/>
    <x v="1"/>
  </r>
  <r>
    <x v="8"/>
    <x v="11"/>
    <x v="121"/>
    <x v="76"/>
    <x v="40"/>
    <x v="4"/>
    <x v="1"/>
    <n v="1"/>
    <n v="1"/>
    <n v="2"/>
    <n v="0.16666666666666666"/>
    <x v="1"/>
  </r>
  <r>
    <x v="8"/>
    <x v="11"/>
    <x v="121"/>
    <x v="57"/>
    <x v="40"/>
    <x v="4"/>
    <x v="1"/>
    <n v="8"/>
    <n v="8"/>
    <n v="16"/>
    <n v="1.3333333333333333"/>
    <x v="1"/>
  </r>
  <r>
    <x v="8"/>
    <x v="11"/>
    <x v="121"/>
    <x v="47"/>
    <x v="40"/>
    <x v="4"/>
    <x v="1"/>
    <n v="12"/>
    <n v="12"/>
    <n v="24"/>
    <n v="2"/>
    <x v="1"/>
  </r>
  <r>
    <x v="8"/>
    <x v="11"/>
    <x v="122"/>
    <x v="57"/>
    <x v="135"/>
    <x v="4"/>
    <x v="1"/>
    <n v="15"/>
    <n v="15"/>
    <n v="30"/>
    <n v="2.5"/>
    <x v="1"/>
  </r>
  <r>
    <x v="8"/>
    <x v="11"/>
    <x v="122"/>
    <x v="47"/>
    <x v="135"/>
    <x v="4"/>
    <x v="1"/>
    <n v="39"/>
    <n v="39"/>
    <n v="78"/>
    <n v="6.5"/>
    <x v="1"/>
  </r>
  <r>
    <x v="8"/>
    <x v="11"/>
    <x v="123"/>
    <x v="57"/>
    <x v="136"/>
    <x v="4"/>
    <x v="1"/>
    <n v="1"/>
    <n v="1"/>
    <n v="2"/>
    <n v="0.16666666666666666"/>
    <x v="1"/>
  </r>
  <r>
    <x v="8"/>
    <x v="11"/>
    <x v="123"/>
    <x v="47"/>
    <x v="136"/>
    <x v="4"/>
    <x v="1"/>
    <n v="3"/>
    <n v="3"/>
    <n v="6"/>
    <n v="0.5"/>
    <x v="1"/>
  </r>
  <r>
    <x v="8"/>
    <x v="11"/>
    <x v="124"/>
    <x v="57"/>
    <x v="119"/>
    <x v="4"/>
    <x v="1"/>
    <n v="5"/>
    <n v="5"/>
    <n v="10"/>
    <n v="0.83333333333333337"/>
    <x v="1"/>
  </r>
  <r>
    <x v="8"/>
    <x v="11"/>
    <x v="124"/>
    <x v="47"/>
    <x v="119"/>
    <x v="4"/>
    <x v="1"/>
    <n v="20"/>
    <n v="20"/>
    <n v="40"/>
    <n v="3.3333333333333335"/>
    <x v="1"/>
  </r>
  <r>
    <x v="8"/>
    <x v="11"/>
    <x v="125"/>
    <x v="57"/>
    <x v="137"/>
    <x v="4"/>
    <x v="1"/>
    <n v="13"/>
    <n v="13"/>
    <n v="26"/>
    <n v="2.1666666666666665"/>
    <x v="1"/>
  </r>
  <r>
    <x v="8"/>
    <x v="11"/>
    <x v="125"/>
    <x v="47"/>
    <x v="137"/>
    <x v="4"/>
    <x v="1"/>
    <n v="21"/>
    <n v="21"/>
    <n v="42"/>
    <n v="3.5"/>
    <x v="1"/>
  </r>
  <r>
    <x v="8"/>
    <x v="11"/>
    <x v="126"/>
    <x v="57"/>
    <x v="138"/>
    <x v="4"/>
    <x v="1"/>
    <n v="2"/>
    <n v="2"/>
    <n v="4"/>
    <n v="0.33333333333333331"/>
    <x v="1"/>
  </r>
  <r>
    <x v="8"/>
    <x v="11"/>
    <x v="126"/>
    <x v="47"/>
    <x v="138"/>
    <x v="4"/>
    <x v="1"/>
    <n v="3"/>
    <n v="3"/>
    <n v="6"/>
    <n v="0.5"/>
    <x v="1"/>
  </r>
  <r>
    <x v="8"/>
    <x v="12"/>
    <x v="127"/>
    <x v="61"/>
    <x v="92"/>
    <x v="4"/>
    <x v="1"/>
    <n v="3"/>
    <n v="3"/>
    <n v="6"/>
    <n v="0.5"/>
    <x v="1"/>
  </r>
  <r>
    <x v="8"/>
    <x v="12"/>
    <x v="127"/>
    <x v="47"/>
    <x v="92"/>
    <x v="4"/>
    <x v="1"/>
    <n v="42"/>
    <n v="42"/>
    <n v="84"/>
    <n v="7"/>
    <x v="1"/>
  </r>
  <r>
    <x v="8"/>
    <x v="12"/>
    <x v="128"/>
    <x v="61"/>
    <x v="64"/>
    <x v="4"/>
    <x v="1"/>
    <n v="1"/>
    <n v="1"/>
    <n v="2"/>
    <n v="0.16666666666666666"/>
    <x v="1"/>
  </r>
  <r>
    <x v="8"/>
    <x v="12"/>
    <x v="128"/>
    <x v="57"/>
    <x v="64"/>
    <x v="4"/>
    <x v="1"/>
    <n v="1"/>
    <n v="1"/>
    <n v="2"/>
    <n v="0.16666666666666666"/>
    <x v="1"/>
  </r>
  <r>
    <x v="8"/>
    <x v="12"/>
    <x v="128"/>
    <x v="47"/>
    <x v="64"/>
    <x v="4"/>
    <x v="1"/>
    <n v="13"/>
    <n v="13"/>
    <n v="26"/>
    <n v="2.1666666666666665"/>
    <x v="1"/>
  </r>
  <r>
    <x v="8"/>
    <x v="12"/>
    <x v="129"/>
    <x v="57"/>
    <x v="139"/>
    <x v="4"/>
    <x v="1"/>
    <n v="1"/>
    <n v="1"/>
    <n v="2"/>
    <n v="0.16666666666666666"/>
    <x v="1"/>
  </r>
  <r>
    <x v="8"/>
    <x v="12"/>
    <x v="129"/>
    <x v="47"/>
    <x v="139"/>
    <x v="4"/>
    <x v="1"/>
    <n v="2"/>
    <n v="2"/>
    <n v="4"/>
    <n v="0.33333333333333331"/>
    <x v="1"/>
  </r>
  <r>
    <x v="8"/>
    <x v="12"/>
    <x v="130"/>
    <x v="47"/>
    <x v="116"/>
    <x v="4"/>
    <x v="1"/>
    <n v="2"/>
    <n v="2"/>
    <n v="4"/>
    <n v="0.33333333333333331"/>
    <x v="1"/>
  </r>
  <r>
    <x v="8"/>
    <x v="12"/>
    <x v="131"/>
    <x v="76"/>
    <x v="50"/>
    <x v="4"/>
    <x v="1"/>
    <n v="2"/>
    <n v="2"/>
    <n v="4"/>
    <n v="0.33333333333333331"/>
    <x v="1"/>
  </r>
  <r>
    <x v="8"/>
    <x v="12"/>
    <x v="131"/>
    <x v="61"/>
    <x v="50"/>
    <x v="4"/>
    <x v="1"/>
    <n v="121"/>
    <n v="121"/>
    <n v="242"/>
    <n v="20.166666666666668"/>
    <x v="1"/>
  </r>
  <r>
    <x v="8"/>
    <x v="12"/>
    <x v="131"/>
    <x v="57"/>
    <x v="50"/>
    <x v="4"/>
    <x v="1"/>
    <n v="3"/>
    <n v="3"/>
    <n v="6"/>
    <n v="0.5"/>
    <x v="1"/>
  </r>
  <r>
    <x v="8"/>
    <x v="12"/>
    <x v="131"/>
    <x v="13"/>
    <x v="50"/>
    <x v="4"/>
    <x v="1"/>
    <n v="1"/>
    <n v="1"/>
    <n v="2"/>
    <n v="0.16666666666666666"/>
    <x v="1"/>
  </r>
  <r>
    <x v="8"/>
    <x v="12"/>
    <x v="131"/>
    <x v="47"/>
    <x v="50"/>
    <x v="4"/>
    <x v="1"/>
    <n v="53"/>
    <n v="53"/>
    <n v="106"/>
    <n v="8.8333333333333339"/>
    <x v="1"/>
  </r>
  <r>
    <x v="8"/>
    <x v="12"/>
    <x v="131"/>
    <x v="62"/>
    <x v="50"/>
    <x v="4"/>
    <x v="1"/>
    <n v="1"/>
    <n v="1"/>
    <n v="2"/>
    <n v="0.16666666666666666"/>
    <x v="1"/>
  </r>
  <r>
    <x v="8"/>
    <x v="12"/>
    <x v="132"/>
    <x v="61"/>
    <x v="41"/>
    <x v="4"/>
    <x v="1"/>
    <n v="1"/>
    <n v="1"/>
    <n v="2"/>
    <n v="0.16666666666666666"/>
    <x v="1"/>
  </r>
  <r>
    <x v="8"/>
    <x v="12"/>
    <x v="132"/>
    <x v="47"/>
    <x v="41"/>
    <x v="4"/>
    <x v="1"/>
    <n v="4"/>
    <n v="4"/>
    <n v="8"/>
    <n v="0.66666666666666663"/>
    <x v="1"/>
  </r>
  <r>
    <x v="8"/>
    <x v="12"/>
    <x v="133"/>
    <x v="57"/>
    <x v="140"/>
    <x v="4"/>
    <x v="1"/>
    <n v="2"/>
    <n v="2"/>
    <n v="4"/>
    <n v="0.33333333333333331"/>
    <x v="1"/>
  </r>
  <r>
    <x v="8"/>
    <x v="12"/>
    <x v="133"/>
    <x v="47"/>
    <x v="140"/>
    <x v="4"/>
    <x v="1"/>
    <n v="4"/>
    <n v="4"/>
    <n v="8"/>
    <n v="0.66666666666666663"/>
    <x v="1"/>
  </r>
  <r>
    <x v="8"/>
    <x v="12"/>
    <x v="133"/>
    <x v="19"/>
    <x v="140"/>
    <x v="4"/>
    <x v="1"/>
    <n v="1"/>
    <n v="1"/>
    <n v="2"/>
    <n v="0.16666666666666666"/>
    <x v="1"/>
  </r>
  <r>
    <x v="8"/>
    <x v="12"/>
    <x v="134"/>
    <x v="61"/>
    <x v="141"/>
    <x v="4"/>
    <x v="1"/>
    <n v="1"/>
    <n v="1"/>
    <n v="2"/>
    <n v="0.16666666666666666"/>
    <x v="1"/>
  </r>
  <r>
    <x v="8"/>
    <x v="12"/>
    <x v="134"/>
    <x v="47"/>
    <x v="141"/>
    <x v="4"/>
    <x v="1"/>
    <n v="13"/>
    <n v="13"/>
    <n v="26"/>
    <n v="2.1666666666666665"/>
    <x v="1"/>
  </r>
  <r>
    <x v="8"/>
    <x v="12"/>
    <x v="135"/>
    <x v="47"/>
    <x v="87"/>
    <x v="4"/>
    <x v="1"/>
    <n v="11"/>
    <n v="11"/>
    <n v="22"/>
    <n v="1.8333333333333333"/>
    <x v="1"/>
  </r>
  <r>
    <x v="8"/>
    <x v="12"/>
    <x v="135"/>
    <x v="19"/>
    <x v="87"/>
    <x v="4"/>
    <x v="1"/>
    <n v="1"/>
    <n v="1"/>
    <n v="2"/>
    <n v="0.16666666666666666"/>
    <x v="1"/>
  </r>
  <r>
    <x v="8"/>
    <x v="12"/>
    <x v="136"/>
    <x v="76"/>
    <x v="35"/>
    <x v="4"/>
    <x v="1"/>
    <n v="1"/>
    <n v="1"/>
    <n v="2"/>
    <n v="0.16666666666666666"/>
    <x v="1"/>
  </r>
  <r>
    <x v="8"/>
    <x v="12"/>
    <x v="136"/>
    <x v="57"/>
    <x v="35"/>
    <x v="4"/>
    <x v="1"/>
    <n v="3"/>
    <n v="3"/>
    <n v="6"/>
    <n v="0.5"/>
    <x v="1"/>
  </r>
  <r>
    <x v="8"/>
    <x v="12"/>
    <x v="136"/>
    <x v="47"/>
    <x v="35"/>
    <x v="4"/>
    <x v="1"/>
    <n v="82"/>
    <n v="82"/>
    <n v="164"/>
    <n v="13.666666666666666"/>
    <x v="1"/>
  </r>
  <r>
    <x v="8"/>
    <x v="12"/>
    <x v="136"/>
    <x v="48"/>
    <x v="35"/>
    <x v="4"/>
    <x v="1"/>
    <n v="1"/>
    <n v="1"/>
    <n v="2"/>
    <n v="0.16666666666666666"/>
    <x v="1"/>
  </r>
  <r>
    <x v="8"/>
    <x v="12"/>
    <x v="136"/>
    <x v="19"/>
    <x v="35"/>
    <x v="4"/>
    <x v="1"/>
    <n v="1"/>
    <n v="1"/>
    <n v="2"/>
    <n v="0.16666666666666666"/>
    <x v="1"/>
  </r>
  <r>
    <x v="8"/>
    <x v="12"/>
    <x v="137"/>
    <x v="57"/>
    <x v="142"/>
    <x v="4"/>
    <x v="1"/>
    <n v="1"/>
    <n v="1"/>
    <n v="2"/>
    <n v="0.16666666666666666"/>
    <x v="1"/>
  </r>
  <r>
    <x v="8"/>
    <x v="12"/>
    <x v="137"/>
    <x v="47"/>
    <x v="142"/>
    <x v="4"/>
    <x v="1"/>
    <n v="7"/>
    <n v="7"/>
    <n v="14"/>
    <n v="1.1666666666666667"/>
    <x v="1"/>
  </r>
  <r>
    <x v="8"/>
    <x v="12"/>
    <x v="138"/>
    <x v="47"/>
    <x v="6"/>
    <x v="0"/>
    <x v="0"/>
    <n v="21"/>
    <n v="21"/>
    <n v="42"/>
    <n v="3.5"/>
    <x v="1"/>
  </r>
  <r>
    <x v="8"/>
    <x v="12"/>
    <x v="139"/>
    <x v="47"/>
    <x v="143"/>
    <x v="4"/>
    <x v="1"/>
    <n v="4"/>
    <n v="4"/>
    <n v="8"/>
    <n v="0.66666666666666663"/>
    <x v="1"/>
  </r>
  <r>
    <x v="8"/>
    <x v="12"/>
    <x v="140"/>
    <x v="61"/>
    <x v="55"/>
    <x v="0"/>
    <x v="0"/>
    <n v="1"/>
    <n v="1"/>
    <n v="2"/>
    <n v="0.16666666666666666"/>
    <x v="1"/>
  </r>
  <r>
    <x v="8"/>
    <x v="12"/>
    <x v="140"/>
    <x v="47"/>
    <x v="55"/>
    <x v="0"/>
    <x v="0"/>
    <n v="63"/>
    <n v="63"/>
    <n v="126"/>
    <n v="10.5"/>
    <x v="1"/>
  </r>
  <r>
    <x v="8"/>
    <x v="12"/>
    <x v="141"/>
    <x v="61"/>
    <x v="144"/>
    <x v="4"/>
    <x v="1"/>
    <n v="1"/>
    <n v="1"/>
    <n v="2"/>
    <n v="0.16666666666666666"/>
    <x v="1"/>
  </r>
  <r>
    <x v="8"/>
    <x v="12"/>
    <x v="141"/>
    <x v="57"/>
    <x v="144"/>
    <x v="4"/>
    <x v="1"/>
    <n v="3"/>
    <n v="3"/>
    <n v="6"/>
    <n v="0.5"/>
    <x v="1"/>
  </r>
  <r>
    <x v="8"/>
    <x v="12"/>
    <x v="141"/>
    <x v="47"/>
    <x v="144"/>
    <x v="4"/>
    <x v="1"/>
    <n v="24"/>
    <n v="24"/>
    <n v="48"/>
    <n v="4"/>
    <x v="1"/>
  </r>
  <r>
    <x v="8"/>
    <x v="12"/>
    <x v="142"/>
    <x v="61"/>
    <x v="33"/>
    <x v="4"/>
    <x v="1"/>
    <n v="3"/>
    <n v="3"/>
    <n v="6"/>
    <n v="0.5"/>
    <x v="1"/>
  </r>
  <r>
    <x v="8"/>
    <x v="12"/>
    <x v="142"/>
    <x v="47"/>
    <x v="33"/>
    <x v="4"/>
    <x v="1"/>
    <n v="12"/>
    <n v="12"/>
    <n v="24"/>
    <n v="2"/>
    <x v="1"/>
  </r>
  <r>
    <x v="8"/>
    <x v="12"/>
    <x v="143"/>
    <x v="57"/>
    <x v="46"/>
    <x v="4"/>
    <x v="1"/>
    <n v="1"/>
    <n v="1"/>
    <n v="2"/>
    <n v="0.16666666666666666"/>
    <x v="1"/>
  </r>
  <r>
    <x v="8"/>
    <x v="12"/>
    <x v="143"/>
    <x v="47"/>
    <x v="46"/>
    <x v="4"/>
    <x v="1"/>
    <n v="5"/>
    <n v="5"/>
    <n v="10"/>
    <n v="0.83333333333333337"/>
    <x v="1"/>
  </r>
  <r>
    <x v="8"/>
    <x v="12"/>
    <x v="144"/>
    <x v="61"/>
    <x v="145"/>
    <x v="4"/>
    <x v="1"/>
    <n v="1"/>
    <n v="1"/>
    <n v="2"/>
    <n v="0.16666666666666666"/>
    <x v="1"/>
  </r>
  <r>
    <x v="8"/>
    <x v="12"/>
    <x v="144"/>
    <x v="47"/>
    <x v="145"/>
    <x v="4"/>
    <x v="1"/>
    <n v="6"/>
    <n v="6"/>
    <n v="12"/>
    <n v="1"/>
    <x v="1"/>
  </r>
  <r>
    <x v="8"/>
    <x v="13"/>
    <x v="145"/>
    <x v="57"/>
    <x v="68"/>
    <x v="4"/>
    <x v="1"/>
    <n v="17"/>
    <n v="17"/>
    <n v="34"/>
    <n v="2.8333333333333335"/>
    <x v="1"/>
  </r>
  <r>
    <x v="8"/>
    <x v="13"/>
    <x v="145"/>
    <x v="47"/>
    <x v="68"/>
    <x v="4"/>
    <x v="1"/>
    <n v="1"/>
    <n v="1"/>
    <n v="2"/>
    <n v="0.16666666666666666"/>
    <x v="1"/>
  </r>
  <r>
    <x v="8"/>
    <x v="13"/>
    <x v="146"/>
    <x v="57"/>
    <x v="52"/>
    <x v="0"/>
    <x v="0"/>
    <n v="8"/>
    <n v="8"/>
    <n v="16"/>
    <n v="1.3333333333333333"/>
    <x v="1"/>
  </r>
  <r>
    <x v="8"/>
    <x v="13"/>
    <x v="147"/>
    <x v="57"/>
    <x v="71"/>
    <x v="0"/>
    <x v="0"/>
    <n v="25"/>
    <n v="25"/>
    <n v="50"/>
    <n v="4.166666666666667"/>
    <x v="1"/>
  </r>
  <r>
    <x v="8"/>
    <x v="13"/>
    <x v="147"/>
    <x v="47"/>
    <x v="71"/>
    <x v="0"/>
    <x v="0"/>
    <n v="2"/>
    <n v="2"/>
    <n v="4"/>
    <n v="0.33333333333333331"/>
    <x v="1"/>
  </r>
  <r>
    <x v="8"/>
    <x v="13"/>
    <x v="148"/>
    <x v="57"/>
    <x v="0"/>
    <x v="0"/>
    <x v="0"/>
    <n v="240"/>
    <n v="240"/>
    <n v="480"/>
    <n v="40"/>
    <x v="1"/>
  </r>
  <r>
    <x v="8"/>
    <x v="13"/>
    <x v="148"/>
    <x v="47"/>
    <x v="0"/>
    <x v="0"/>
    <x v="0"/>
    <n v="10"/>
    <n v="10"/>
    <n v="20"/>
    <n v="1.6666666666666667"/>
    <x v="1"/>
  </r>
  <r>
    <x v="8"/>
    <x v="13"/>
    <x v="148"/>
    <x v="6"/>
    <x v="0"/>
    <x v="0"/>
    <x v="0"/>
    <n v="2"/>
    <n v="2"/>
    <n v="4"/>
    <n v="0.33333333333333331"/>
    <x v="1"/>
  </r>
  <r>
    <x v="8"/>
    <x v="13"/>
    <x v="149"/>
    <x v="57"/>
    <x v="35"/>
    <x v="4"/>
    <x v="1"/>
    <n v="18"/>
    <n v="18"/>
    <n v="36"/>
    <n v="3"/>
    <x v="1"/>
  </r>
  <r>
    <x v="8"/>
    <x v="13"/>
    <x v="149"/>
    <x v="47"/>
    <x v="35"/>
    <x v="4"/>
    <x v="1"/>
    <n v="3"/>
    <n v="3"/>
    <n v="6"/>
    <n v="0.5"/>
    <x v="1"/>
  </r>
  <r>
    <x v="8"/>
    <x v="13"/>
    <x v="150"/>
    <x v="57"/>
    <x v="9"/>
    <x v="0"/>
    <x v="0"/>
    <n v="25"/>
    <n v="25"/>
    <n v="50"/>
    <n v="4.166666666666667"/>
    <x v="1"/>
  </r>
  <r>
    <x v="8"/>
    <x v="13"/>
    <x v="151"/>
    <x v="57"/>
    <x v="39"/>
    <x v="4"/>
    <x v="1"/>
    <n v="34"/>
    <n v="34"/>
    <n v="68"/>
    <n v="5.666666666666667"/>
    <x v="1"/>
  </r>
  <r>
    <x v="8"/>
    <x v="13"/>
    <x v="151"/>
    <x v="47"/>
    <x v="39"/>
    <x v="4"/>
    <x v="1"/>
    <n v="5"/>
    <n v="5"/>
    <n v="10"/>
    <n v="0.83333333333333337"/>
    <x v="1"/>
  </r>
  <r>
    <x v="8"/>
    <x v="13"/>
    <x v="152"/>
    <x v="57"/>
    <x v="48"/>
    <x v="0"/>
    <x v="0"/>
    <n v="13"/>
    <n v="13"/>
    <n v="26"/>
    <n v="2.1666666666666665"/>
    <x v="1"/>
  </r>
  <r>
    <x v="8"/>
    <x v="13"/>
    <x v="153"/>
    <x v="57"/>
    <x v="62"/>
    <x v="4"/>
    <x v="1"/>
    <n v="11"/>
    <n v="11"/>
    <n v="22"/>
    <n v="1.8333333333333333"/>
    <x v="1"/>
  </r>
  <r>
    <x v="8"/>
    <x v="13"/>
    <x v="153"/>
    <x v="47"/>
    <x v="62"/>
    <x v="4"/>
    <x v="1"/>
    <n v="1"/>
    <n v="1"/>
    <n v="2"/>
    <n v="0.16666666666666666"/>
    <x v="1"/>
  </r>
  <r>
    <x v="8"/>
    <x v="13"/>
    <x v="154"/>
    <x v="57"/>
    <x v="33"/>
    <x v="4"/>
    <x v="1"/>
    <n v="14"/>
    <n v="14"/>
    <n v="28"/>
    <n v="2.3333333333333335"/>
    <x v="1"/>
  </r>
  <r>
    <x v="8"/>
    <x v="13"/>
    <x v="154"/>
    <x v="47"/>
    <x v="33"/>
    <x v="4"/>
    <x v="1"/>
    <n v="1"/>
    <n v="1"/>
    <n v="2"/>
    <n v="0.16666666666666666"/>
    <x v="1"/>
  </r>
  <r>
    <x v="8"/>
    <x v="13"/>
    <x v="155"/>
    <x v="57"/>
    <x v="9"/>
    <x v="0"/>
    <x v="0"/>
    <n v="5"/>
    <n v="5"/>
    <n v="10"/>
    <n v="0.83333333333333337"/>
    <x v="1"/>
  </r>
  <r>
    <x v="8"/>
    <x v="13"/>
    <x v="155"/>
    <x v="47"/>
    <x v="9"/>
    <x v="0"/>
    <x v="0"/>
    <n v="1"/>
    <n v="1"/>
    <n v="2"/>
    <n v="0.16666666666666666"/>
    <x v="1"/>
  </r>
  <r>
    <x v="8"/>
    <x v="13"/>
    <x v="156"/>
    <x v="57"/>
    <x v="55"/>
    <x v="0"/>
    <x v="0"/>
    <n v="52"/>
    <n v="52"/>
    <n v="104"/>
    <n v="8.6666666666666661"/>
    <x v="1"/>
  </r>
  <r>
    <x v="8"/>
    <x v="13"/>
    <x v="156"/>
    <x v="47"/>
    <x v="55"/>
    <x v="0"/>
    <x v="0"/>
    <n v="5"/>
    <n v="5"/>
    <n v="10"/>
    <n v="0.83333333333333337"/>
    <x v="1"/>
  </r>
  <r>
    <x v="8"/>
    <x v="13"/>
    <x v="157"/>
    <x v="57"/>
    <x v="62"/>
    <x v="4"/>
    <x v="1"/>
    <n v="8"/>
    <n v="8"/>
    <n v="16"/>
    <n v="1.3333333333333333"/>
    <x v="1"/>
  </r>
  <r>
    <x v="8"/>
    <x v="13"/>
    <x v="157"/>
    <x v="47"/>
    <x v="62"/>
    <x v="4"/>
    <x v="1"/>
    <n v="1"/>
    <n v="1"/>
    <n v="2"/>
    <n v="0.16666666666666666"/>
    <x v="1"/>
  </r>
  <r>
    <x v="8"/>
    <x v="14"/>
    <x v="158"/>
    <x v="47"/>
    <x v="9"/>
    <x v="0"/>
    <x v="0"/>
    <n v="52"/>
    <n v="52"/>
    <n v="104"/>
    <n v="8.6666666666666661"/>
    <x v="1"/>
  </r>
  <r>
    <x v="8"/>
    <x v="14"/>
    <x v="159"/>
    <x v="57"/>
    <x v="66"/>
    <x v="0"/>
    <x v="0"/>
    <n v="2"/>
    <n v="2"/>
    <n v="4"/>
    <n v="0.33333333333333331"/>
    <x v="1"/>
  </r>
  <r>
    <x v="8"/>
    <x v="14"/>
    <x v="159"/>
    <x v="47"/>
    <x v="66"/>
    <x v="0"/>
    <x v="0"/>
    <n v="64"/>
    <n v="64"/>
    <n v="128"/>
    <n v="10.666666666666666"/>
    <x v="1"/>
  </r>
  <r>
    <x v="8"/>
    <x v="14"/>
    <x v="160"/>
    <x v="57"/>
    <x v="66"/>
    <x v="0"/>
    <x v="0"/>
    <n v="1"/>
    <n v="1"/>
    <n v="2"/>
    <n v="0.16666666666666666"/>
    <x v="1"/>
  </r>
  <r>
    <x v="8"/>
    <x v="14"/>
    <x v="160"/>
    <x v="47"/>
    <x v="66"/>
    <x v="0"/>
    <x v="0"/>
    <n v="17"/>
    <n v="17"/>
    <n v="34"/>
    <n v="2.8333333333333335"/>
    <x v="1"/>
  </r>
  <r>
    <x v="8"/>
    <x v="14"/>
    <x v="161"/>
    <x v="47"/>
    <x v="38"/>
    <x v="0"/>
    <x v="0"/>
    <n v="5"/>
    <n v="5"/>
    <n v="10"/>
    <n v="0.83333333333333337"/>
    <x v="1"/>
  </r>
  <r>
    <x v="8"/>
    <x v="14"/>
    <x v="162"/>
    <x v="76"/>
    <x v="69"/>
    <x v="4"/>
    <x v="1"/>
    <n v="1"/>
    <n v="1"/>
    <n v="2"/>
    <n v="0.16666666666666666"/>
    <x v="1"/>
  </r>
  <r>
    <x v="8"/>
    <x v="14"/>
    <x v="162"/>
    <x v="47"/>
    <x v="69"/>
    <x v="4"/>
    <x v="1"/>
    <n v="42"/>
    <n v="42"/>
    <n v="84"/>
    <n v="7"/>
    <x v="1"/>
  </r>
  <r>
    <x v="8"/>
    <x v="14"/>
    <x v="162"/>
    <x v="19"/>
    <x v="69"/>
    <x v="4"/>
    <x v="1"/>
    <n v="1"/>
    <n v="1"/>
    <n v="2"/>
    <n v="0.16666666666666666"/>
    <x v="1"/>
  </r>
  <r>
    <x v="8"/>
    <x v="14"/>
    <x v="163"/>
    <x v="47"/>
    <x v="2"/>
    <x v="0"/>
    <x v="0"/>
    <n v="38"/>
    <n v="38"/>
    <n v="76"/>
    <n v="6.333333333333333"/>
    <x v="1"/>
  </r>
  <r>
    <x v="8"/>
    <x v="14"/>
    <x v="164"/>
    <x v="57"/>
    <x v="55"/>
    <x v="0"/>
    <x v="0"/>
    <n v="1"/>
    <n v="1"/>
    <n v="2"/>
    <n v="0.16666666666666666"/>
    <x v="1"/>
  </r>
  <r>
    <x v="8"/>
    <x v="14"/>
    <x v="164"/>
    <x v="47"/>
    <x v="55"/>
    <x v="0"/>
    <x v="0"/>
    <n v="37"/>
    <n v="37"/>
    <n v="74"/>
    <n v="6.166666666666667"/>
    <x v="1"/>
  </r>
  <r>
    <x v="8"/>
    <x v="14"/>
    <x v="636"/>
    <x v="47"/>
    <x v="8"/>
    <x v="0"/>
    <x v="0"/>
    <n v="3"/>
    <n v="3"/>
    <n v="6"/>
    <n v="0.5"/>
    <x v="1"/>
  </r>
  <r>
    <x v="8"/>
    <x v="14"/>
    <x v="165"/>
    <x v="47"/>
    <x v="3"/>
    <x v="0"/>
    <x v="0"/>
    <n v="18"/>
    <n v="18"/>
    <n v="36"/>
    <n v="3"/>
    <x v="1"/>
  </r>
  <r>
    <x v="8"/>
    <x v="14"/>
    <x v="166"/>
    <x v="57"/>
    <x v="0"/>
    <x v="0"/>
    <x v="0"/>
    <n v="5"/>
    <n v="5"/>
    <n v="10"/>
    <n v="0.83333333333333337"/>
    <x v="1"/>
  </r>
  <r>
    <x v="8"/>
    <x v="14"/>
    <x v="166"/>
    <x v="47"/>
    <x v="0"/>
    <x v="0"/>
    <x v="0"/>
    <n v="284"/>
    <n v="284"/>
    <n v="568"/>
    <n v="47.333333333333336"/>
    <x v="1"/>
  </r>
  <r>
    <x v="8"/>
    <x v="14"/>
    <x v="166"/>
    <x v="19"/>
    <x v="0"/>
    <x v="0"/>
    <x v="0"/>
    <n v="1"/>
    <n v="1"/>
    <n v="2"/>
    <n v="0.16666666666666666"/>
    <x v="1"/>
  </r>
  <r>
    <x v="8"/>
    <x v="14"/>
    <x v="167"/>
    <x v="47"/>
    <x v="76"/>
    <x v="0"/>
    <x v="0"/>
    <n v="20"/>
    <n v="20"/>
    <n v="40"/>
    <n v="3.3333333333333335"/>
    <x v="1"/>
  </r>
  <r>
    <x v="8"/>
    <x v="14"/>
    <x v="168"/>
    <x v="47"/>
    <x v="81"/>
    <x v="4"/>
    <x v="1"/>
    <n v="13"/>
    <n v="13"/>
    <n v="26"/>
    <n v="2.1666666666666665"/>
    <x v="1"/>
  </r>
  <r>
    <x v="8"/>
    <x v="15"/>
    <x v="169"/>
    <x v="76"/>
    <x v="137"/>
    <x v="4"/>
    <x v="1"/>
    <n v="26"/>
    <n v="26"/>
    <n v="52"/>
    <n v="4.333333333333333"/>
    <x v="1"/>
  </r>
  <r>
    <x v="8"/>
    <x v="15"/>
    <x v="169"/>
    <x v="47"/>
    <x v="137"/>
    <x v="4"/>
    <x v="1"/>
    <n v="24"/>
    <n v="24"/>
    <n v="48"/>
    <n v="4"/>
    <x v="1"/>
  </r>
  <r>
    <x v="8"/>
    <x v="15"/>
    <x v="170"/>
    <x v="47"/>
    <x v="146"/>
    <x v="4"/>
    <x v="1"/>
    <n v="15"/>
    <n v="15"/>
    <n v="30"/>
    <n v="2.5"/>
    <x v="1"/>
  </r>
  <r>
    <x v="8"/>
    <x v="15"/>
    <x v="170"/>
    <x v="62"/>
    <x v="146"/>
    <x v="4"/>
    <x v="1"/>
    <n v="7"/>
    <n v="7"/>
    <n v="14"/>
    <n v="1.1666666666666667"/>
    <x v="1"/>
  </r>
  <r>
    <x v="8"/>
    <x v="15"/>
    <x v="171"/>
    <x v="47"/>
    <x v="120"/>
    <x v="4"/>
    <x v="1"/>
    <n v="15"/>
    <n v="15"/>
    <n v="30"/>
    <n v="2.5"/>
    <x v="1"/>
  </r>
  <r>
    <x v="8"/>
    <x v="15"/>
    <x v="172"/>
    <x v="76"/>
    <x v="147"/>
    <x v="4"/>
    <x v="1"/>
    <n v="1"/>
    <n v="1"/>
    <n v="2"/>
    <n v="0.16666666666666666"/>
    <x v="1"/>
  </r>
  <r>
    <x v="8"/>
    <x v="15"/>
    <x v="172"/>
    <x v="57"/>
    <x v="147"/>
    <x v="4"/>
    <x v="1"/>
    <n v="1"/>
    <n v="1"/>
    <n v="2"/>
    <n v="0.16666666666666666"/>
    <x v="1"/>
  </r>
  <r>
    <x v="8"/>
    <x v="15"/>
    <x v="172"/>
    <x v="47"/>
    <x v="147"/>
    <x v="4"/>
    <x v="1"/>
    <n v="91"/>
    <n v="91"/>
    <n v="182"/>
    <n v="15.166666666666666"/>
    <x v="1"/>
  </r>
  <r>
    <x v="8"/>
    <x v="15"/>
    <x v="172"/>
    <x v="62"/>
    <x v="147"/>
    <x v="4"/>
    <x v="1"/>
    <n v="3"/>
    <n v="3"/>
    <n v="6"/>
    <n v="0.5"/>
    <x v="1"/>
  </r>
  <r>
    <x v="8"/>
    <x v="15"/>
    <x v="172"/>
    <x v="19"/>
    <x v="147"/>
    <x v="4"/>
    <x v="1"/>
    <n v="1"/>
    <n v="1"/>
    <n v="2"/>
    <n v="0.16666666666666666"/>
    <x v="1"/>
  </r>
  <r>
    <x v="8"/>
    <x v="15"/>
    <x v="637"/>
    <x v="47"/>
    <x v="148"/>
    <x v="4"/>
    <x v="1"/>
    <n v="5"/>
    <n v="5"/>
    <n v="10"/>
    <n v="0.83333333333333337"/>
    <x v="1"/>
  </r>
  <r>
    <x v="8"/>
    <x v="15"/>
    <x v="173"/>
    <x v="47"/>
    <x v="149"/>
    <x v="4"/>
    <x v="1"/>
    <n v="45"/>
    <n v="45"/>
    <n v="90"/>
    <n v="7.5"/>
    <x v="1"/>
  </r>
  <r>
    <x v="8"/>
    <x v="15"/>
    <x v="173"/>
    <x v="62"/>
    <x v="149"/>
    <x v="4"/>
    <x v="1"/>
    <n v="1"/>
    <n v="1"/>
    <n v="2"/>
    <n v="0.16666666666666666"/>
    <x v="1"/>
  </r>
  <r>
    <x v="8"/>
    <x v="15"/>
    <x v="174"/>
    <x v="47"/>
    <x v="150"/>
    <x v="4"/>
    <x v="1"/>
    <n v="11"/>
    <n v="11"/>
    <n v="22"/>
    <n v="1.8333333333333333"/>
    <x v="1"/>
  </r>
  <r>
    <x v="8"/>
    <x v="15"/>
    <x v="174"/>
    <x v="74"/>
    <x v="150"/>
    <x v="4"/>
    <x v="1"/>
    <n v="1"/>
    <n v="1"/>
    <n v="2"/>
    <n v="0.16666666666666666"/>
    <x v="1"/>
  </r>
  <r>
    <x v="8"/>
    <x v="15"/>
    <x v="175"/>
    <x v="47"/>
    <x v="151"/>
    <x v="4"/>
    <x v="1"/>
    <n v="2"/>
    <n v="2"/>
    <n v="4"/>
    <n v="0.33333333333333331"/>
    <x v="1"/>
  </r>
  <r>
    <x v="9"/>
    <x v="16"/>
    <x v="176"/>
    <x v="76"/>
    <x v="152"/>
    <x v="4"/>
    <x v="1"/>
    <n v="1"/>
    <n v="1"/>
    <n v="2"/>
    <n v="0.16666666666666666"/>
    <x v="1"/>
  </r>
  <r>
    <x v="9"/>
    <x v="16"/>
    <x v="176"/>
    <x v="47"/>
    <x v="152"/>
    <x v="4"/>
    <x v="1"/>
    <n v="43"/>
    <n v="43"/>
    <n v="86"/>
    <n v="7.166666666666667"/>
    <x v="1"/>
  </r>
  <r>
    <x v="9"/>
    <x v="16"/>
    <x v="176"/>
    <x v="62"/>
    <x v="152"/>
    <x v="4"/>
    <x v="1"/>
    <n v="21"/>
    <n v="21"/>
    <n v="42"/>
    <n v="3.5"/>
    <x v="1"/>
  </r>
  <r>
    <x v="9"/>
    <x v="16"/>
    <x v="176"/>
    <x v="64"/>
    <x v="152"/>
    <x v="4"/>
    <x v="1"/>
    <n v="3"/>
    <n v="3"/>
    <n v="6"/>
    <n v="0.5"/>
    <x v="1"/>
  </r>
  <r>
    <x v="9"/>
    <x v="16"/>
    <x v="176"/>
    <x v="69"/>
    <x v="152"/>
    <x v="4"/>
    <x v="1"/>
    <n v="1"/>
    <n v="1"/>
    <n v="2"/>
    <n v="0.16666666666666666"/>
    <x v="1"/>
  </r>
  <r>
    <x v="9"/>
    <x v="16"/>
    <x v="177"/>
    <x v="76"/>
    <x v="131"/>
    <x v="4"/>
    <x v="1"/>
    <n v="1"/>
    <n v="1"/>
    <n v="2"/>
    <n v="0.16666666666666666"/>
    <x v="1"/>
  </r>
  <r>
    <x v="9"/>
    <x v="16"/>
    <x v="177"/>
    <x v="47"/>
    <x v="131"/>
    <x v="4"/>
    <x v="1"/>
    <n v="10"/>
    <n v="10"/>
    <n v="20"/>
    <n v="1.6666666666666667"/>
    <x v="1"/>
  </r>
  <r>
    <x v="9"/>
    <x v="16"/>
    <x v="177"/>
    <x v="62"/>
    <x v="131"/>
    <x v="4"/>
    <x v="1"/>
    <n v="2"/>
    <n v="2"/>
    <n v="4"/>
    <n v="0.33333333333333331"/>
    <x v="1"/>
  </r>
  <r>
    <x v="9"/>
    <x v="16"/>
    <x v="177"/>
    <x v="69"/>
    <x v="131"/>
    <x v="4"/>
    <x v="1"/>
    <n v="1"/>
    <n v="1"/>
    <n v="2"/>
    <n v="0.16666666666666666"/>
    <x v="1"/>
  </r>
  <r>
    <x v="9"/>
    <x v="16"/>
    <x v="178"/>
    <x v="47"/>
    <x v="145"/>
    <x v="4"/>
    <x v="1"/>
    <n v="2"/>
    <n v="2"/>
    <n v="4"/>
    <n v="0.33333333333333331"/>
    <x v="1"/>
  </r>
  <r>
    <x v="9"/>
    <x v="16"/>
    <x v="178"/>
    <x v="62"/>
    <x v="145"/>
    <x v="4"/>
    <x v="1"/>
    <n v="1"/>
    <n v="1"/>
    <n v="2"/>
    <n v="0.16666666666666666"/>
    <x v="1"/>
  </r>
  <r>
    <x v="9"/>
    <x v="16"/>
    <x v="179"/>
    <x v="47"/>
    <x v="143"/>
    <x v="4"/>
    <x v="1"/>
    <n v="13"/>
    <n v="13"/>
    <n v="26"/>
    <n v="2.1666666666666665"/>
    <x v="1"/>
  </r>
  <r>
    <x v="9"/>
    <x v="16"/>
    <x v="179"/>
    <x v="62"/>
    <x v="143"/>
    <x v="4"/>
    <x v="1"/>
    <n v="6"/>
    <n v="6"/>
    <n v="12"/>
    <n v="1"/>
    <x v="1"/>
  </r>
  <r>
    <x v="9"/>
    <x v="16"/>
    <x v="179"/>
    <x v="64"/>
    <x v="143"/>
    <x v="4"/>
    <x v="1"/>
    <n v="1"/>
    <n v="1"/>
    <n v="2"/>
    <n v="0.16666666666666666"/>
    <x v="1"/>
  </r>
  <r>
    <x v="9"/>
    <x v="16"/>
    <x v="179"/>
    <x v="19"/>
    <x v="143"/>
    <x v="4"/>
    <x v="1"/>
    <n v="1"/>
    <n v="1"/>
    <n v="2"/>
    <n v="0.16666666666666666"/>
    <x v="1"/>
  </r>
  <r>
    <x v="9"/>
    <x v="16"/>
    <x v="180"/>
    <x v="47"/>
    <x v="153"/>
    <x v="4"/>
    <x v="1"/>
    <n v="4"/>
    <n v="4"/>
    <n v="8"/>
    <n v="0.66666666666666663"/>
    <x v="1"/>
  </r>
  <r>
    <x v="9"/>
    <x v="16"/>
    <x v="181"/>
    <x v="76"/>
    <x v="154"/>
    <x v="4"/>
    <x v="1"/>
    <n v="2"/>
    <n v="2"/>
    <n v="4"/>
    <n v="0.33333333333333331"/>
    <x v="1"/>
  </r>
  <r>
    <x v="9"/>
    <x v="16"/>
    <x v="181"/>
    <x v="47"/>
    <x v="154"/>
    <x v="4"/>
    <x v="1"/>
    <n v="20"/>
    <n v="20"/>
    <n v="40"/>
    <n v="3.3333333333333335"/>
    <x v="1"/>
  </r>
  <r>
    <x v="9"/>
    <x v="16"/>
    <x v="181"/>
    <x v="62"/>
    <x v="154"/>
    <x v="4"/>
    <x v="1"/>
    <n v="17"/>
    <n v="17"/>
    <n v="34"/>
    <n v="2.8333333333333335"/>
    <x v="1"/>
  </r>
  <r>
    <x v="9"/>
    <x v="16"/>
    <x v="181"/>
    <x v="64"/>
    <x v="154"/>
    <x v="4"/>
    <x v="1"/>
    <n v="5"/>
    <n v="5"/>
    <n v="10"/>
    <n v="0.83333333333333337"/>
    <x v="1"/>
  </r>
  <r>
    <x v="9"/>
    <x v="16"/>
    <x v="182"/>
    <x v="47"/>
    <x v="155"/>
    <x v="4"/>
    <x v="1"/>
    <n v="2"/>
    <n v="2"/>
    <n v="4"/>
    <n v="0.33333333333333331"/>
    <x v="1"/>
  </r>
  <r>
    <x v="9"/>
    <x v="16"/>
    <x v="182"/>
    <x v="62"/>
    <x v="155"/>
    <x v="4"/>
    <x v="1"/>
    <n v="7"/>
    <n v="7"/>
    <n v="14"/>
    <n v="1.1666666666666667"/>
    <x v="1"/>
  </r>
  <r>
    <x v="9"/>
    <x v="16"/>
    <x v="183"/>
    <x v="47"/>
    <x v="156"/>
    <x v="4"/>
    <x v="1"/>
    <n v="1"/>
    <n v="1"/>
    <n v="2"/>
    <n v="0.16666666666666666"/>
    <x v="1"/>
  </r>
  <r>
    <x v="9"/>
    <x v="16"/>
    <x v="183"/>
    <x v="64"/>
    <x v="156"/>
    <x v="4"/>
    <x v="1"/>
    <n v="1"/>
    <n v="1"/>
    <n v="2"/>
    <n v="0.16666666666666666"/>
    <x v="1"/>
  </r>
  <r>
    <x v="9"/>
    <x v="16"/>
    <x v="183"/>
    <x v="74"/>
    <x v="156"/>
    <x v="4"/>
    <x v="1"/>
    <n v="1"/>
    <n v="1"/>
    <n v="2"/>
    <n v="0.16666666666666666"/>
    <x v="1"/>
  </r>
  <r>
    <x v="9"/>
    <x v="16"/>
    <x v="184"/>
    <x v="47"/>
    <x v="157"/>
    <x v="4"/>
    <x v="1"/>
    <n v="1"/>
    <n v="1"/>
    <n v="2"/>
    <n v="0.16666666666666666"/>
    <x v="1"/>
  </r>
  <r>
    <x v="9"/>
    <x v="16"/>
    <x v="184"/>
    <x v="62"/>
    <x v="157"/>
    <x v="4"/>
    <x v="1"/>
    <n v="1"/>
    <n v="1"/>
    <n v="2"/>
    <n v="0.16666666666666666"/>
    <x v="1"/>
  </r>
  <r>
    <x v="9"/>
    <x v="16"/>
    <x v="184"/>
    <x v="64"/>
    <x v="157"/>
    <x v="4"/>
    <x v="1"/>
    <n v="1"/>
    <n v="1"/>
    <n v="2"/>
    <n v="0.16666666666666666"/>
    <x v="1"/>
  </r>
  <r>
    <x v="9"/>
    <x v="16"/>
    <x v="185"/>
    <x v="76"/>
    <x v="143"/>
    <x v="4"/>
    <x v="1"/>
    <n v="1"/>
    <n v="1"/>
    <n v="2"/>
    <n v="0.16666666666666666"/>
    <x v="1"/>
  </r>
  <r>
    <x v="9"/>
    <x v="16"/>
    <x v="185"/>
    <x v="47"/>
    <x v="143"/>
    <x v="4"/>
    <x v="1"/>
    <n v="4"/>
    <n v="4"/>
    <n v="8"/>
    <n v="0.66666666666666663"/>
    <x v="1"/>
  </r>
  <r>
    <x v="9"/>
    <x v="16"/>
    <x v="185"/>
    <x v="64"/>
    <x v="143"/>
    <x v="4"/>
    <x v="1"/>
    <n v="1"/>
    <n v="1"/>
    <n v="2"/>
    <n v="0.16666666666666666"/>
    <x v="1"/>
  </r>
  <r>
    <x v="9"/>
    <x v="17"/>
    <x v="186"/>
    <x v="76"/>
    <x v="91"/>
    <x v="4"/>
    <x v="1"/>
    <n v="2"/>
    <n v="2"/>
    <n v="4"/>
    <n v="0.33333333333333331"/>
    <x v="1"/>
  </r>
  <r>
    <x v="9"/>
    <x v="17"/>
    <x v="186"/>
    <x v="47"/>
    <x v="91"/>
    <x v="4"/>
    <x v="1"/>
    <n v="20"/>
    <n v="20"/>
    <n v="40"/>
    <n v="3.3333333333333335"/>
    <x v="1"/>
  </r>
  <r>
    <x v="9"/>
    <x v="17"/>
    <x v="186"/>
    <x v="62"/>
    <x v="91"/>
    <x v="4"/>
    <x v="1"/>
    <n v="46"/>
    <n v="46"/>
    <n v="92"/>
    <n v="7.666666666666667"/>
    <x v="1"/>
  </r>
  <r>
    <x v="9"/>
    <x v="17"/>
    <x v="186"/>
    <x v="64"/>
    <x v="91"/>
    <x v="4"/>
    <x v="1"/>
    <n v="65"/>
    <n v="65"/>
    <n v="130"/>
    <n v="10.833333333333334"/>
    <x v="1"/>
  </r>
  <r>
    <x v="9"/>
    <x v="17"/>
    <x v="186"/>
    <x v="69"/>
    <x v="91"/>
    <x v="4"/>
    <x v="1"/>
    <n v="1"/>
    <n v="1"/>
    <n v="2"/>
    <n v="0.16666666666666666"/>
    <x v="1"/>
  </r>
  <r>
    <x v="9"/>
    <x v="17"/>
    <x v="186"/>
    <x v="19"/>
    <x v="91"/>
    <x v="4"/>
    <x v="1"/>
    <n v="1"/>
    <n v="1"/>
    <n v="2"/>
    <n v="0.16666666666666666"/>
    <x v="1"/>
  </r>
  <r>
    <x v="9"/>
    <x v="17"/>
    <x v="188"/>
    <x v="76"/>
    <x v="94"/>
    <x v="4"/>
    <x v="1"/>
    <n v="2"/>
    <n v="2"/>
    <n v="4"/>
    <n v="0.33333333333333331"/>
    <x v="1"/>
  </r>
  <r>
    <x v="9"/>
    <x v="17"/>
    <x v="188"/>
    <x v="57"/>
    <x v="94"/>
    <x v="4"/>
    <x v="1"/>
    <n v="1"/>
    <n v="1"/>
    <n v="2"/>
    <n v="0.16666666666666666"/>
    <x v="1"/>
  </r>
  <r>
    <x v="9"/>
    <x v="17"/>
    <x v="188"/>
    <x v="47"/>
    <x v="94"/>
    <x v="4"/>
    <x v="1"/>
    <n v="7"/>
    <n v="7"/>
    <n v="14"/>
    <n v="1.1666666666666667"/>
    <x v="1"/>
  </r>
  <r>
    <x v="9"/>
    <x v="17"/>
    <x v="188"/>
    <x v="62"/>
    <x v="94"/>
    <x v="4"/>
    <x v="1"/>
    <n v="7"/>
    <n v="7"/>
    <n v="14"/>
    <n v="1.1666666666666667"/>
    <x v="1"/>
  </r>
  <r>
    <x v="9"/>
    <x v="17"/>
    <x v="188"/>
    <x v="64"/>
    <x v="94"/>
    <x v="4"/>
    <x v="1"/>
    <n v="12"/>
    <n v="12"/>
    <n v="24"/>
    <n v="2"/>
    <x v="1"/>
  </r>
  <r>
    <x v="9"/>
    <x v="17"/>
    <x v="188"/>
    <x v="19"/>
    <x v="94"/>
    <x v="4"/>
    <x v="1"/>
    <n v="2"/>
    <n v="2"/>
    <n v="4"/>
    <n v="0.33333333333333331"/>
    <x v="1"/>
  </r>
  <r>
    <x v="9"/>
    <x v="17"/>
    <x v="638"/>
    <x v="47"/>
    <x v="158"/>
    <x v="4"/>
    <x v="1"/>
    <n v="1"/>
    <n v="1"/>
    <n v="2"/>
    <n v="0.16666666666666666"/>
    <x v="1"/>
  </r>
  <r>
    <x v="9"/>
    <x v="17"/>
    <x v="638"/>
    <x v="62"/>
    <x v="158"/>
    <x v="4"/>
    <x v="1"/>
    <n v="1"/>
    <n v="1"/>
    <n v="2"/>
    <n v="0.16666666666666666"/>
    <x v="1"/>
  </r>
  <r>
    <x v="9"/>
    <x v="17"/>
    <x v="638"/>
    <x v="64"/>
    <x v="158"/>
    <x v="4"/>
    <x v="1"/>
    <n v="5"/>
    <n v="5"/>
    <n v="10"/>
    <n v="0.83333333333333337"/>
    <x v="1"/>
  </r>
  <r>
    <x v="9"/>
    <x v="17"/>
    <x v="189"/>
    <x v="62"/>
    <x v="134"/>
    <x v="4"/>
    <x v="1"/>
    <n v="3"/>
    <n v="3"/>
    <n v="6"/>
    <n v="0.5"/>
    <x v="1"/>
  </r>
  <r>
    <x v="9"/>
    <x v="17"/>
    <x v="189"/>
    <x v="64"/>
    <x v="134"/>
    <x v="4"/>
    <x v="1"/>
    <n v="2"/>
    <n v="2"/>
    <n v="4"/>
    <n v="0.33333333333333331"/>
    <x v="1"/>
  </r>
  <r>
    <x v="9"/>
    <x v="17"/>
    <x v="190"/>
    <x v="62"/>
    <x v="35"/>
    <x v="4"/>
    <x v="1"/>
    <n v="1"/>
    <n v="1"/>
    <n v="2"/>
    <n v="0.16666666666666666"/>
    <x v="1"/>
  </r>
  <r>
    <x v="9"/>
    <x v="17"/>
    <x v="190"/>
    <x v="64"/>
    <x v="35"/>
    <x v="4"/>
    <x v="1"/>
    <n v="2"/>
    <n v="2"/>
    <n v="4"/>
    <n v="0.33333333333333331"/>
    <x v="1"/>
  </r>
  <r>
    <x v="9"/>
    <x v="17"/>
    <x v="191"/>
    <x v="47"/>
    <x v="159"/>
    <x v="4"/>
    <x v="1"/>
    <n v="5"/>
    <n v="5"/>
    <n v="10"/>
    <n v="0.83333333333333337"/>
    <x v="1"/>
  </r>
  <r>
    <x v="9"/>
    <x v="17"/>
    <x v="191"/>
    <x v="62"/>
    <x v="159"/>
    <x v="4"/>
    <x v="1"/>
    <n v="6"/>
    <n v="6"/>
    <n v="12"/>
    <n v="1"/>
    <x v="1"/>
  </r>
  <r>
    <x v="9"/>
    <x v="17"/>
    <x v="191"/>
    <x v="64"/>
    <x v="159"/>
    <x v="4"/>
    <x v="1"/>
    <n v="6"/>
    <n v="6"/>
    <n v="12"/>
    <n v="1"/>
    <x v="1"/>
  </r>
  <r>
    <x v="9"/>
    <x v="17"/>
    <x v="192"/>
    <x v="47"/>
    <x v="49"/>
    <x v="0"/>
    <x v="0"/>
    <n v="8"/>
    <n v="8"/>
    <n v="16"/>
    <n v="1.3333333333333333"/>
    <x v="1"/>
  </r>
  <r>
    <x v="9"/>
    <x v="17"/>
    <x v="192"/>
    <x v="62"/>
    <x v="49"/>
    <x v="0"/>
    <x v="0"/>
    <n v="8"/>
    <n v="8"/>
    <n v="16"/>
    <n v="1.3333333333333333"/>
    <x v="1"/>
  </r>
  <r>
    <x v="9"/>
    <x v="17"/>
    <x v="192"/>
    <x v="64"/>
    <x v="49"/>
    <x v="0"/>
    <x v="0"/>
    <n v="13"/>
    <n v="13"/>
    <n v="26"/>
    <n v="2.1666666666666665"/>
    <x v="1"/>
  </r>
  <r>
    <x v="9"/>
    <x v="17"/>
    <x v="193"/>
    <x v="76"/>
    <x v="160"/>
    <x v="4"/>
    <x v="1"/>
    <n v="1"/>
    <n v="1"/>
    <n v="2"/>
    <n v="0.16666666666666666"/>
    <x v="1"/>
  </r>
  <r>
    <x v="9"/>
    <x v="17"/>
    <x v="193"/>
    <x v="47"/>
    <x v="160"/>
    <x v="4"/>
    <x v="1"/>
    <n v="7"/>
    <n v="7"/>
    <n v="14"/>
    <n v="1.1666666666666667"/>
    <x v="1"/>
  </r>
  <r>
    <x v="9"/>
    <x v="17"/>
    <x v="193"/>
    <x v="62"/>
    <x v="160"/>
    <x v="4"/>
    <x v="1"/>
    <n v="17"/>
    <n v="17"/>
    <n v="34"/>
    <n v="2.8333333333333335"/>
    <x v="1"/>
  </r>
  <r>
    <x v="9"/>
    <x v="17"/>
    <x v="193"/>
    <x v="64"/>
    <x v="160"/>
    <x v="4"/>
    <x v="1"/>
    <n v="30"/>
    <n v="30"/>
    <n v="60"/>
    <n v="5"/>
    <x v="1"/>
  </r>
  <r>
    <x v="9"/>
    <x v="17"/>
    <x v="194"/>
    <x v="62"/>
    <x v="21"/>
    <x v="4"/>
    <x v="1"/>
    <n v="1"/>
    <n v="1"/>
    <n v="2"/>
    <n v="0.16666666666666666"/>
    <x v="1"/>
  </r>
  <r>
    <x v="9"/>
    <x v="17"/>
    <x v="195"/>
    <x v="47"/>
    <x v="92"/>
    <x v="4"/>
    <x v="1"/>
    <n v="1"/>
    <n v="1"/>
    <n v="2"/>
    <n v="0.16666666666666666"/>
    <x v="1"/>
  </r>
  <r>
    <x v="9"/>
    <x v="17"/>
    <x v="195"/>
    <x v="62"/>
    <x v="92"/>
    <x v="4"/>
    <x v="1"/>
    <n v="1"/>
    <n v="1"/>
    <n v="2"/>
    <n v="0.16666666666666666"/>
    <x v="1"/>
  </r>
  <r>
    <x v="9"/>
    <x v="17"/>
    <x v="196"/>
    <x v="47"/>
    <x v="98"/>
    <x v="4"/>
    <x v="1"/>
    <n v="1"/>
    <n v="1"/>
    <n v="2"/>
    <n v="0.16666666666666666"/>
    <x v="1"/>
  </r>
  <r>
    <x v="9"/>
    <x v="17"/>
    <x v="196"/>
    <x v="62"/>
    <x v="98"/>
    <x v="4"/>
    <x v="1"/>
    <n v="7"/>
    <n v="7"/>
    <n v="14"/>
    <n v="1.1666666666666667"/>
    <x v="1"/>
  </r>
  <r>
    <x v="9"/>
    <x v="17"/>
    <x v="196"/>
    <x v="64"/>
    <x v="98"/>
    <x v="4"/>
    <x v="1"/>
    <n v="5"/>
    <n v="5"/>
    <n v="10"/>
    <n v="0.83333333333333337"/>
    <x v="1"/>
  </r>
  <r>
    <x v="9"/>
    <x v="17"/>
    <x v="196"/>
    <x v="19"/>
    <x v="98"/>
    <x v="4"/>
    <x v="1"/>
    <n v="1"/>
    <n v="1"/>
    <n v="2"/>
    <n v="0.16666666666666666"/>
    <x v="1"/>
  </r>
  <r>
    <x v="9"/>
    <x v="17"/>
    <x v="196"/>
    <x v="6"/>
    <x v="98"/>
    <x v="4"/>
    <x v="1"/>
    <n v="1"/>
    <n v="1"/>
    <n v="2"/>
    <n v="0.16666666666666666"/>
    <x v="1"/>
  </r>
  <r>
    <x v="9"/>
    <x v="18"/>
    <x v="197"/>
    <x v="62"/>
    <x v="22"/>
    <x v="0"/>
    <x v="0"/>
    <n v="4"/>
    <n v="4"/>
    <n v="8"/>
    <n v="0.66666666666666663"/>
    <x v="1"/>
  </r>
  <r>
    <x v="9"/>
    <x v="18"/>
    <x v="198"/>
    <x v="47"/>
    <x v="22"/>
    <x v="0"/>
    <x v="0"/>
    <n v="1"/>
    <n v="1"/>
    <n v="2"/>
    <n v="0.16666666666666666"/>
    <x v="1"/>
  </r>
  <r>
    <x v="9"/>
    <x v="18"/>
    <x v="198"/>
    <x v="62"/>
    <x v="22"/>
    <x v="0"/>
    <x v="0"/>
    <n v="1"/>
    <n v="1"/>
    <n v="2"/>
    <n v="0.16666666666666666"/>
    <x v="1"/>
  </r>
  <r>
    <x v="9"/>
    <x v="18"/>
    <x v="199"/>
    <x v="62"/>
    <x v="24"/>
    <x v="4"/>
    <x v="1"/>
    <n v="1"/>
    <n v="1"/>
    <n v="2"/>
    <n v="0.16666666666666666"/>
    <x v="1"/>
  </r>
  <r>
    <x v="9"/>
    <x v="18"/>
    <x v="199"/>
    <x v="64"/>
    <x v="24"/>
    <x v="4"/>
    <x v="1"/>
    <n v="1"/>
    <n v="1"/>
    <n v="2"/>
    <n v="0.16666666666666666"/>
    <x v="1"/>
  </r>
  <r>
    <x v="9"/>
    <x v="18"/>
    <x v="200"/>
    <x v="47"/>
    <x v="6"/>
    <x v="0"/>
    <x v="0"/>
    <n v="1"/>
    <n v="1"/>
    <n v="2"/>
    <n v="0.16666666666666666"/>
    <x v="1"/>
  </r>
  <r>
    <x v="9"/>
    <x v="18"/>
    <x v="200"/>
    <x v="62"/>
    <x v="6"/>
    <x v="0"/>
    <x v="0"/>
    <n v="7"/>
    <n v="7"/>
    <n v="14"/>
    <n v="1.1666666666666667"/>
    <x v="1"/>
  </r>
  <r>
    <x v="9"/>
    <x v="18"/>
    <x v="201"/>
    <x v="62"/>
    <x v="28"/>
    <x v="4"/>
    <x v="1"/>
    <n v="1"/>
    <n v="1"/>
    <n v="2"/>
    <n v="0.16666666666666666"/>
    <x v="1"/>
  </r>
  <r>
    <x v="9"/>
    <x v="18"/>
    <x v="202"/>
    <x v="62"/>
    <x v="53"/>
    <x v="4"/>
    <x v="1"/>
    <n v="8"/>
    <n v="8"/>
    <n v="16"/>
    <n v="1.3333333333333333"/>
    <x v="1"/>
  </r>
  <r>
    <x v="9"/>
    <x v="18"/>
    <x v="202"/>
    <x v="64"/>
    <x v="53"/>
    <x v="4"/>
    <x v="1"/>
    <n v="1"/>
    <n v="1"/>
    <n v="2"/>
    <n v="0.16666666666666666"/>
    <x v="1"/>
  </r>
  <r>
    <x v="9"/>
    <x v="18"/>
    <x v="203"/>
    <x v="76"/>
    <x v="80"/>
    <x v="0"/>
    <x v="0"/>
    <n v="1"/>
    <n v="1"/>
    <n v="2"/>
    <n v="0.16666666666666666"/>
    <x v="1"/>
  </r>
  <r>
    <x v="9"/>
    <x v="18"/>
    <x v="203"/>
    <x v="47"/>
    <x v="80"/>
    <x v="0"/>
    <x v="0"/>
    <n v="25"/>
    <n v="25"/>
    <n v="50"/>
    <n v="4.166666666666667"/>
    <x v="1"/>
  </r>
  <r>
    <x v="9"/>
    <x v="18"/>
    <x v="203"/>
    <x v="62"/>
    <x v="80"/>
    <x v="0"/>
    <x v="0"/>
    <n v="30"/>
    <n v="30"/>
    <n v="60"/>
    <n v="5"/>
    <x v="1"/>
  </r>
  <r>
    <x v="9"/>
    <x v="18"/>
    <x v="203"/>
    <x v="64"/>
    <x v="80"/>
    <x v="0"/>
    <x v="0"/>
    <n v="1"/>
    <n v="1"/>
    <n v="2"/>
    <n v="0.16666666666666666"/>
    <x v="1"/>
  </r>
  <r>
    <x v="9"/>
    <x v="18"/>
    <x v="203"/>
    <x v="69"/>
    <x v="80"/>
    <x v="0"/>
    <x v="0"/>
    <n v="1"/>
    <n v="1"/>
    <n v="2"/>
    <n v="0.16666666666666666"/>
    <x v="1"/>
  </r>
  <r>
    <x v="9"/>
    <x v="18"/>
    <x v="203"/>
    <x v="19"/>
    <x v="80"/>
    <x v="0"/>
    <x v="0"/>
    <n v="1"/>
    <n v="1"/>
    <n v="2"/>
    <n v="0.16666666666666666"/>
    <x v="1"/>
  </r>
  <r>
    <x v="9"/>
    <x v="18"/>
    <x v="204"/>
    <x v="47"/>
    <x v="13"/>
    <x v="0"/>
    <x v="0"/>
    <n v="1"/>
    <n v="1"/>
    <n v="2"/>
    <n v="0.16666666666666666"/>
    <x v="1"/>
  </r>
  <r>
    <x v="9"/>
    <x v="18"/>
    <x v="204"/>
    <x v="62"/>
    <x v="13"/>
    <x v="0"/>
    <x v="0"/>
    <n v="11"/>
    <n v="11"/>
    <n v="22"/>
    <n v="1.8333333333333333"/>
    <x v="1"/>
  </r>
  <r>
    <x v="9"/>
    <x v="18"/>
    <x v="205"/>
    <x v="47"/>
    <x v="41"/>
    <x v="4"/>
    <x v="1"/>
    <n v="1"/>
    <n v="1"/>
    <n v="2"/>
    <n v="0.16666666666666666"/>
    <x v="1"/>
  </r>
  <r>
    <x v="9"/>
    <x v="18"/>
    <x v="205"/>
    <x v="62"/>
    <x v="41"/>
    <x v="4"/>
    <x v="1"/>
    <n v="5"/>
    <n v="5"/>
    <n v="10"/>
    <n v="0.83333333333333337"/>
    <x v="1"/>
  </r>
  <r>
    <x v="9"/>
    <x v="18"/>
    <x v="206"/>
    <x v="62"/>
    <x v="42"/>
    <x v="0"/>
    <x v="0"/>
    <n v="4"/>
    <n v="4"/>
    <n v="8"/>
    <n v="0.66666666666666663"/>
    <x v="1"/>
  </r>
  <r>
    <x v="9"/>
    <x v="18"/>
    <x v="207"/>
    <x v="47"/>
    <x v="4"/>
    <x v="0"/>
    <x v="0"/>
    <n v="1"/>
    <n v="1"/>
    <n v="2"/>
    <n v="0.16666666666666666"/>
    <x v="1"/>
  </r>
  <r>
    <x v="9"/>
    <x v="18"/>
    <x v="207"/>
    <x v="62"/>
    <x v="4"/>
    <x v="0"/>
    <x v="0"/>
    <n v="8"/>
    <n v="8"/>
    <n v="16"/>
    <n v="1.3333333333333333"/>
    <x v="1"/>
  </r>
  <r>
    <x v="9"/>
    <x v="18"/>
    <x v="208"/>
    <x v="76"/>
    <x v="0"/>
    <x v="0"/>
    <x v="0"/>
    <n v="4"/>
    <n v="4"/>
    <n v="8"/>
    <n v="0.66666666666666663"/>
    <x v="1"/>
  </r>
  <r>
    <x v="9"/>
    <x v="18"/>
    <x v="208"/>
    <x v="13"/>
    <x v="0"/>
    <x v="0"/>
    <x v="0"/>
    <n v="1"/>
    <n v="1"/>
    <n v="2"/>
    <n v="0.16666666666666666"/>
    <x v="1"/>
  </r>
  <r>
    <x v="9"/>
    <x v="18"/>
    <x v="208"/>
    <x v="62"/>
    <x v="0"/>
    <x v="0"/>
    <x v="0"/>
    <n v="333"/>
    <n v="333"/>
    <n v="666"/>
    <n v="55.5"/>
    <x v="1"/>
  </r>
  <r>
    <x v="9"/>
    <x v="18"/>
    <x v="208"/>
    <x v="64"/>
    <x v="0"/>
    <x v="0"/>
    <x v="0"/>
    <n v="3"/>
    <n v="3"/>
    <n v="6"/>
    <n v="0.5"/>
    <x v="1"/>
  </r>
  <r>
    <x v="9"/>
    <x v="18"/>
    <x v="208"/>
    <x v="6"/>
    <x v="0"/>
    <x v="0"/>
    <x v="0"/>
    <n v="1"/>
    <n v="1"/>
    <n v="2"/>
    <n v="0.16666666666666666"/>
    <x v="1"/>
  </r>
  <r>
    <x v="9"/>
    <x v="18"/>
    <x v="209"/>
    <x v="62"/>
    <x v="15"/>
    <x v="0"/>
    <x v="0"/>
    <n v="5"/>
    <n v="5"/>
    <n v="10"/>
    <n v="0.83333333333333337"/>
    <x v="1"/>
  </r>
  <r>
    <x v="9"/>
    <x v="18"/>
    <x v="210"/>
    <x v="62"/>
    <x v="76"/>
    <x v="0"/>
    <x v="0"/>
    <n v="11"/>
    <n v="11"/>
    <n v="22"/>
    <n v="1.8333333333333333"/>
    <x v="1"/>
  </r>
  <r>
    <x v="9"/>
    <x v="18"/>
    <x v="211"/>
    <x v="62"/>
    <x v="18"/>
    <x v="0"/>
    <x v="0"/>
    <n v="3"/>
    <n v="3"/>
    <n v="6"/>
    <n v="0.5"/>
    <x v="1"/>
  </r>
  <r>
    <x v="9"/>
    <x v="18"/>
    <x v="211"/>
    <x v="64"/>
    <x v="18"/>
    <x v="0"/>
    <x v="0"/>
    <n v="4"/>
    <n v="4"/>
    <n v="8"/>
    <n v="0.66666666666666663"/>
    <x v="1"/>
  </r>
  <r>
    <x v="9"/>
    <x v="18"/>
    <x v="212"/>
    <x v="13"/>
    <x v="20"/>
    <x v="0"/>
    <x v="0"/>
    <n v="1"/>
    <n v="1"/>
    <n v="2"/>
    <n v="0.16666666666666666"/>
    <x v="1"/>
  </r>
  <r>
    <x v="9"/>
    <x v="18"/>
    <x v="212"/>
    <x v="62"/>
    <x v="20"/>
    <x v="0"/>
    <x v="0"/>
    <n v="12"/>
    <n v="12"/>
    <n v="24"/>
    <n v="2"/>
    <x v="1"/>
  </r>
  <r>
    <x v="9"/>
    <x v="18"/>
    <x v="213"/>
    <x v="62"/>
    <x v="19"/>
    <x v="0"/>
    <x v="0"/>
    <n v="13"/>
    <n v="13"/>
    <n v="26"/>
    <n v="2.1666666666666665"/>
    <x v="1"/>
  </r>
  <r>
    <x v="9"/>
    <x v="18"/>
    <x v="214"/>
    <x v="47"/>
    <x v="79"/>
    <x v="4"/>
    <x v="1"/>
    <n v="7"/>
    <n v="7"/>
    <n v="14"/>
    <n v="1.1666666666666667"/>
    <x v="1"/>
  </r>
  <r>
    <x v="9"/>
    <x v="18"/>
    <x v="214"/>
    <x v="62"/>
    <x v="79"/>
    <x v="4"/>
    <x v="1"/>
    <n v="6"/>
    <n v="6"/>
    <n v="12"/>
    <n v="1"/>
    <x v="1"/>
  </r>
  <r>
    <x v="9"/>
    <x v="18"/>
    <x v="215"/>
    <x v="47"/>
    <x v="12"/>
    <x v="0"/>
    <x v="0"/>
    <n v="1"/>
    <n v="1"/>
    <n v="2"/>
    <n v="0.16666666666666666"/>
    <x v="1"/>
  </r>
  <r>
    <x v="9"/>
    <x v="18"/>
    <x v="215"/>
    <x v="62"/>
    <x v="12"/>
    <x v="0"/>
    <x v="0"/>
    <n v="17"/>
    <n v="17"/>
    <n v="34"/>
    <n v="2.8333333333333335"/>
    <x v="1"/>
  </r>
  <r>
    <x v="9"/>
    <x v="19"/>
    <x v="216"/>
    <x v="47"/>
    <x v="78"/>
    <x v="0"/>
    <x v="0"/>
    <n v="9"/>
    <n v="9"/>
    <n v="18"/>
    <n v="1.5"/>
    <x v="1"/>
  </r>
  <r>
    <x v="9"/>
    <x v="19"/>
    <x v="216"/>
    <x v="64"/>
    <x v="78"/>
    <x v="0"/>
    <x v="0"/>
    <n v="5"/>
    <n v="5"/>
    <n v="10"/>
    <n v="0.83333333333333337"/>
    <x v="1"/>
  </r>
  <r>
    <x v="9"/>
    <x v="19"/>
    <x v="217"/>
    <x v="62"/>
    <x v="77"/>
    <x v="0"/>
    <x v="0"/>
    <n v="1"/>
    <n v="1"/>
    <n v="2"/>
    <n v="0.16666666666666666"/>
    <x v="1"/>
  </r>
  <r>
    <x v="9"/>
    <x v="19"/>
    <x v="217"/>
    <x v="64"/>
    <x v="77"/>
    <x v="0"/>
    <x v="0"/>
    <n v="6"/>
    <n v="6"/>
    <n v="12"/>
    <n v="1"/>
    <x v="1"/>
  </r>
  <r>
    <x v="9"/>
    <x v="19"/>
    <x v="218"/>
    <x v="62"/>
    <x v="11"/>
    <x v="0"/>
    <x v="0"/>
    <n v="5"/>
    <n v="5"/>
    <n v="10"/>
    <n v="0.83333333333333337"/>
    <x v="1"/>
  </r>
  <r>
    <x v="9"/>
    <x v="19"/>
    <x v="218"/>
    <x v="64"/>
    <x v="11"/>
    <x v="0"/>
    <x v="0"/>
    <n v="18"/>
    <n v="18"/>
    <n v="36"/>
    <n v="3"/>
    <x v="1"/>
  </r>
  <r>
    <x v="9"/>
    <x v="19"/>
    <x v="219"/>
    <x v="47"/>
    <x v="32"/>
    <x v="4"/>
    <x v="1"/>
    <n v="2"/>
    <n v="2"/>
    <n v="4"/>
    <n v="0.33333333333333331"/>
    <x v="1"/>
  </r>
  <r>
    <x v="9"/>
    <x v="19"/>
    <x v="219"/>
    <x v="62"/>
    <x v="32"/>
    <x v="4"/>
    <x v="1"/>
    <n v="1"/>
    <n v="1"/>
    <n v="2"/>
    <n v="0.16666666666666666"/>
    <x v="1"/>
  </r>
  <r>
    <x v="9"/>
    <x v="19"/>
    <x v="219"/>
    <x v="64"/>
    <x v="32"/>
    <x v="4"/>
    <x v="1"/>
    <n v="7"/>
    <n v="7"/>
    <n v="14"/>
    <n v="1.1666666666666667"/>
    <x v="1"/>
  </r>
  <r>
    <x v="9"/>
    <x v="19"/>
    <x v="220"/>
    <x v="47"/>
    <x v="15"/>
    <x v="0"/>
    <x v="0"/>
    <n v="4"/>
    <n v="4"/>
    <n v="8"/>
    <n v="0.66666666666666663"/>
    <x v="1"/>
  </r>
  <r>
    <x v="9"/>
    <x v="19"/>
    <x v="220"/>
    <x v="62"/>
    <x v="15"/>
    <x v="0"/>
    <x v="0"/>
    <n v="1"/>
    <n v="1"/>
    <n v="2"/>
    <n v="0.16666666666666666"/>
    <x v="1"/>
  </r>
  <r>
    <x v="9"/>
    <x v="19"/>
    <x v="220"/>
    <x v="64"/>
    <x v="15"/>
    <x v="0"/>
    <x v="0"/>
    <n v="7"/>
    <n v="7"/>
    <n v="14"/>
    <n v="1.1666666666666667"/>
    <x v="1"/>
  </r>
  <r>
    <x v="9"/>
    <x v="19"/>
    <x v="221"/>
    <x v="57"/>
    <x v="51"/>
    <x v="0"/>
    <x v="0"/>
    <n v="3"/>
    <n v="3"/>
    <n v="6"/>
    <n v="0.5"/>
    <x v="1"/>
  </r>
  <r>
    <x v="9"/>
    <x v="19"/>
    <x v="221"/>
    <x v="47"/>
    <x v="51"/>
    <x v="0"/>
    <x v="0"/>
    <n v="5"/>
    <n v="5"/>
    <n v="10"/>
    <n v="0.83333333333333337"/>
    <x v="1"/>
  </r>
  <r>
    <x v="9"/>
    <x v="19"/>
    <x v="221"/>
    <x v="64"/>
    <x v="51"/>
    <x v="0"/>
    <x v="0"/>
    <n v="14"/>
    <n v="14"/>
    <n v="28"/>
    <n v="2.3333333333333335"/>
    <x v="1"/>
  </r>
  <r>
    <x v="9"/>
    <x v="19"/>
    <x v="222"/>
    <x v="47"/>
    <x v="72"/>
    <x v="4"/>
    <x v="1"/>
    <n v="1"/>
    <n v="1"/>
    <n v="2"/>
    <n v="0.16666666666666666"/>
    <x v="1"/>
  </r>
  <r>
    <x v="9"/>
    <x v="19"/>
    <x v="222"/>
    <x v="64"/>
    <x v="72"/>
    <x v="4"/>
    <x v="1"/>
    <n v="1"/>
    <n v="1"/>
    <n v="2"/>
    <n v="0.16666666666666666"/>
    <x v="1"/>
  </r>
  <r>
    <x v="9"/>
    <x v="19"/>
    <x v="223"/>
    <x v="47"/>
    <x v="0"/>
    <x v="0"/>
    <x v="0"/>
    <n v="23"/>
    <n v="23"/>
    <n v="46"/>
    <n v="3.8333333333333335"/>
    <x v="1"/>
  </r>
  <r>
    <x v="9"/>
    <x v="19"/>
    <x v="223"/>
    <x v="62"/>
    <x v="0"/>
    <x v="0"/>
    <x v="0"/>
    <n v="15"/>
    <n v="15"/>
    <n v="30"/>
    <n v="2.5"/>
    <x v="1"/>
  </r>
  <r>
    <x v="9"/>
    <x v="19"/>
    <x v="223"/>
    <x v="64"/>
    <x v="0"/>
    <x v="0"/>
    <x v="0"/>
    <n v="181"/>
    <n v="181"/>
    <n v="362"/>
    <n v="30.166666666666668"/>
    <x v="1"/>
  </r>
  <r>
    <x v="9"/>
    <x v="19"/>
    <x v="223"/>
    <x v="19"/>
    <x v="0"/>
    <x v="0"/>
    <x v="0"/>
    <n v="1"/>
    <n v="1"/>
    <n v="2"/>
    <n v="0.16666666666666666"/>
    <x v="1"/>
  </r>
  <r>
    <x v="9"/>
    <x v="19"/>
    <x v="224"/>
    <x v="64"/>
    <x v="2"/>
    <x v="0"/>
    <x v="0"/>
    <n v="3"/>
    <n v="3"/>
    <n v="6"/>
    <n v="0.5"/>
    <x v="1"/>
  </r>
  <r>
    <x v="9"/>
    <x v="19"/>
    <x v="224"/>
    <x v="19"/>
    <x v="2"/>
    <x v="0"/>
    <x v="0"/>
    <n v="1"/>
    <n v="1"/>
    <n v="2"/>
    <n v="0.16666666666666666"/>
    <x v="1"/>
  </r>
  <r>
    <x v="9"/>
    <x v="19"/>
    <x v="225"/>
    <x v="47"/>
    <x v="76"/>
    <x v="0"/>
    <x v="0"/>
    <n v="5"/>
    <n v="5"/>
    <n v="10"/>
    <n v="0.83333333333333337"/>
    <x v="1"/>
  </r>
  <r>
    <x v="9"/>
    <x v="19"/>
    <x v="225"/>
    <x v="62"/>
    <x v="76"/>
    <x v="0"/>
    <x v="0"/>
    <n v="2"/>
    <n v="2"/>
    <n v="4"/>
    <n v="0.33333333333333331"/>
    <x v="1"/>
  </r>
  <r>
    <x v="9"/>
    <x v="19"/>
    <x v="225"/>
    <x v="64"/>
    <x v="76"/>
    <x v="0"/>
    <x v="0"/>
    <n v="7"/>
    <n v="7"/>
    <n v="14"/>
    <n v="1.1666666666666667"/>
    <x v="1"/>
  </r>
  <r>
    <x v="9"/>
    <x v="19"/>
    <x v="226"/>
    <x v="47"/>
    <x v="54"/>
    <x v="0"/>
    <x v="0"/>
    <n v="30"/>
    <n v="30"/>
    <n v="60"/>
    <n v="5"/>
    <x v="1"/>
  </r>
  <r>
    <x v="9"/>
    <x v="19"/>
    <x v="226"/>
    <x v="62"/>
    <x v="54"/>
    <x v="0"/>
    <x v="0"/>
    <n v="2"/>
    <n v="2"/>
    <n v="4"/>
    <n v="0.33333333333333331"/>
    <x v="1"/>
  </r>
  <r>
    <x v="9"/>
    <x v="19"/>
    <x v="226"/>
    <x v="64"/>
    <x v="54"/>
    <x v="0"/>
    <x v="0"/>
    <n v="36"/>
    <n v="36"/>
    <n v="72"/>
    <n v="6"/>
    <x v="1"/>
  </r>
  <r>
    <x v="9"/>
    <x v="19"/>
    <x v="227"/>
    <x v="47"/>
    <x v="36"/>
    <x v="0"/>
    <x v="0"/>
    <n v="8"/>
    <n v="8"/>
    <n v="16"/>
    <n v="1.3333333333333333"/>
    <x v="1"/>
  </r>
  <r>
    <x v="9"/>
    <x v="19"/>
    <x v="227"/>
    <x v="62"/>
    <x v="36"/>
    <x v="0"/>
    <x v="0"/>
    <n v="2"/>
    <n v="2"/>
    <n v="4"/>
    <n v="0.33333333333333331"/>
    <x v="1"/>
  </r>
  <r>
    <x v="9"/>
    <x v="19"/>
    <x v="227"/>
    <x v="64"/>
    <x v="36"/>
    <x v="0"/>
    <x v="0"/>
    <n v="5"/>
    <n v="5"/>
    <n v="10"/>
    <n v="0.83333333333333337"/>
    <x v="1"/>
  </r>
  <r>
    <x v="9"/>
    <x v="20"/>
    <x v="229"/>
    <x v="62"/>
    <x v="139"/>
    <x v="4"/>
    <x v="1"/>
    <n v="4"/>
    <n v="4"/>
    <n v="8"/>
    <n v="0.66666666666666663"/>
    <x v="1"/>
  </r>
  <r>
    <x v="9"/>
    <x v="20"/>
    <x v="229"/>
    <x v="64"/>
    <x v="139"/>
    <x v="4"/>
    <x v="1"/>
    <n v="1"/>
    <n v="1"/>
    <n v="2"/>
    <n v="0.16666666666666666"/>
    <x v="1"/>
  </r>
  <r>
    <x v="9"/>
    <x v="20"/>
    <x v="230"/>
    <x v="47"/>
    <x v="139"/>
    <x v="4"/>
    <x v="1"/>
    <n v="13"/>
    <n v="13"/>
    <n v="26"/>
    <n v="2.1666666666666665"/>
    <x v="1"/>
  </r>
  <r>
    <x v="9"/>
    <x v="20"/>
    <x v="230"/>
    <x v="62"/>
    <x v="139"/>
    <x v="4"/>
    <x v="1"/>
    <n v="15"/>
    <n v="15"/>
    <n v="30"/>
    <n v="2.5"/>
    <x v="1"/>
  </r>
  <r>
    <x v="9"/>
    <x v="20"/>
    <x v="230"/>
    <x v="64"/>
    <x v="139"/>
    <x v="4"/>
    <x v="1"/>
    <n v="2"/>
    <n v="2"/>
    <n v="4"/>
    <n v="0.33333333333333331"/>
    <x v="1"/>
  </r>
  <r>
    <x v="9"/>
    <x v="20"/>
    <x v="231"/>
    <x v="47"/>
    <x v="35"/>
    <x v="4"/>
    <x v="1"/>
    <n v="3"/>
    <n v="3"/>
    <n v="6"/>
    <n v="0.5"/>
    <x v="1"/>
  </r>
  <r>
    <x v="9"/>
    <x v="20"/>
    <x v="231"/>
    <x v="62"/>
    <x v="35"/>
    <x v="4"/>
    <x v="1"/>
    <n v="9"/>
    <n v="9"/>
    <n v="18"/>
    <n v="1.5"/>
    <x v="1"/>
  </r>
  <r>
    <x v="9"/>
    <x v="20"/>
    <x v="231"/>
    <x v="64"/>
    <x v="35"/>
    <x v="4"/>
    <x v="1"/>
    <n v="2"/>
    <n v="2"/>
    <n v="4"/>
    <n v="0.33333333333333331"/>
    <x v="1"/>
  </r>
  <r>
    <x v="9"/>
    <x v="20"/>
    <x v="232"/>
    <x v="47"/>
    <x v="161"/>
    <x v="4"/>
    <x v="1"/>
    <n v="3"/>
    <n v="3"/>
    <n v="6"/>
    <n v="0.5"/>
    <x v="1"/>
  </r>
  <r>
    <x v="9"/>
    <x v="20"/>
    <x v="232"/>
    <x v="62"/>
    <x v="161"/>
    <x v="4"/>
    <x v="1"/>
    <n v="2"/>
    <n v="2"/>
    <n v="4"/>
    <n v="0.33333333333333331"/>
    <x v="1"/>
  </r>
  <r>
    <x v="9"/>
    <x v="20"/>
    <x v="233"/>
    <x v="47"/>
    <x v="111"/>
    <x v="4"/>
    <x v="1"/>
    <n v="4"/>
    <n v="4"/>
    <n v="8"/>
    <n v="0.66666666666666663"/>
    <x v="1"/>
  </r>
  <r>
    <x v="9"/>
    <x v="20"/>
    <x v="233"/>
    <x v="62"/>
    <x v="111"/>
    <x v="4"/>
    <x v="1"/>
    <n v="8"/>
    <n v="8"/>
    <n v="16"/>
    <n v="1.3333333333333333"/>
    <x v="1"/>
  </r>
  <r>
    <x v="9"/>
    <x v="20"/>
    <x v="234"/>
    <x v="47"/>
    <x v="62"/>
    <x v="4"/>
    <x v="1"/>
    <n v="1"/>
    <n v="1"/>
    <n v="2"/>
    <n v="0.16666666666666666"/>
    <x v="1"/>
  </r>
  <r>
    <x v="9"/>
    <x v="20"/>
    <x v="234"/>
    <x v="62"/>
    <x v="62"/>
    <x v="4"/>
    <x v="1"/>
    <n v="2"/>
    <n v="2"/>
    <n v="4"/>
    <n v="0.33333333333333331"/>
    <x v="1"/>
  </r>
  <r>
    <x v="9"/>
    <x v="20"/>
    <x v="235"/>
    <x v="76"/>
    <x v="158"/>
    <x v="4"/>
    <x v="1"/>
    <n v="1"/>
    <n v="1"/>
    <n v="2"/>
    <n v="0.16666666666666666"/>
    <x v="1"/>
  </r>
  <r>
    <x v="9"/>
    <x v="20"/>
    <x v="235"/>
    <x v="47"/>
    <x v="158"/>
    <x v="4"/>
    <x v="1"/>
    <n v="8"/>
    <n v="8"/>
    <n v="16"/>
    <n v="1.3333333333333333"/>
    <x v="1"/>
  </r>
  <r>
    <x v="9"/>
    <x v="20"/>
    <x v="235"/>
    <x v="62"/>
    <x v="158"/>
    <x v="4"/>
    <x v="1"/>
    <n v="6"/>
    <n v="6"/>
    <n v="12"/>
    <n v="1"/>
    <x v="1"/>
  </r>
  <r>
    <x v="9"/>
    <x v="20"/>
    <x v="236"/>
    <x v="76"/>
    <x v="90"/>
    <x v="4"/>
    <x v="1"/>
    <n v="5"/>
    <n v="5"/>
    <n v="10"/>
    <n v="0.83333333333333337"/>
    <x v="1"/>
  </r>
  <r>
    <x v="9"/>
    <x v="20"/>
    <x v="236"/>
    <x v="47"/>
    <x v="90"/>
    <x v="4"/>
    <x v="1"/>
    <n v="30"/>
    <n v="30"/>
    <n v="60"/>
    <n v="5"/>
    <x v="1"/>
  </r>
  <r>
    <x v="9"/>
    <x v="20"/>
    <x v="236"/>
    <x v="62"/>
    <x v="90"/>
    <x v="4"/>
    <x v="1"/>
    <n v="43"/>
    <n v="43"/>
    <n v="86"/>
    <n v="7.166666666666667"/>
    <x v="1"/>
  </r>
  <r>
    <x v="9"/>
    <x v="20"/>
    <x v="236"/>
    <x v="64"/>
    <x v="90"/>
    <x v="4"/>
    <x v="1"/>
    <n v="6"/>
    <n v="6"/>
    <n v="12"/>
    <n v="1"/>
    <x v="1"/>
  </r>
  <r>
    <x v="10"/>
    <x v="21"/>
    <x v="237"/>
    <x v="76"/>
    <x v="134"/>
    <x v="4"/>
    <x v="1"/>
    <n v="1"/>
    <n v="1"/>
    <n v="2"/>
    <n v="0.16666666666666666"/>
    <x v="1"/>
  </r>
  <r>
    <x v="10"/>
    <x v="21"/>
    <x v="237"/>
    <x v="47"/>
    <x v="134"/>
    <x v="4"/>
    <x v="1"/>
    <n v="15"/>
    <n v="15"/>
    <n v="30"/>
    <n v="2.5"/>
    <x v="1"/>
  </r>
  <r>
    <x v="10"/>
    <x v="21"/>
    <x v="237"/>
    <x v="62"/>
    <x v="134"/>
    <x v="4"/>
    <x v="1"/>
    <n v="1"/>
    <n v="1"/>
    <n v="2"/>
    <n v="0.16666666666666666"/>
    <x v="1"/>
  </r>
  <r>
    <x v="10"/>
    <x v="21"/>
    <x v="237"/>
    <x v="69"/>
    <x v="134"/>
    <x v="4"/>
    <x v="1"/>
    <n v="56"/>
    <n v="56"/>
    <n v="112"/>
    <n v="9.3333333333333339"/>
    <x v="1"/>
  </r>
  <r>
    <x v="10"/>
    <x v="21"/>
    <x v="237"/>
    <x v="7"/>
    <x v="134"/>
    <x v="4"/>
    <x v="1"/>
    <n v="1"/>
    <n v="1"/>
    <n v="2"/>
    <n v="0.16666666666666666"/>
    <x v="1"/>
  </r>
  <r>
    <x v="10"/>
    <x v="21"/>
    <x v="237"/>
    <x v="74"/>
    <x v="134"/>
    <x v="4"/>
    <x v="1"/>
    <n v="4"/>
    <n v="4"/>
    <n v="8"/>
    <n v="0.66666666666666663"/>
    <x v="1"/>
  </r>
  <r>
    <x v="10"/>
    <x v="21"/>
    <x v="238"/>
    <x v="69"/>
    <x v="41"/>
    <x v="4"/>
    <x v="1"/>
    <n v="2"/>
    <n v="2"/>
    <n v="4"/>
    <n v="0.33333333333333331"/>
    <x v="1"/>
  </r>
  <r>
    <x v="10"/>
    <x v="21"/>
    <x v="239"/>
    <x v="69"/>
    <x v="99"/>
    <x v="4"/>
    <x v="1"/>
    <n v="7"/>
    <n v="7"/>
    <n v="14"/>
    <n v="1.1666666666666667"/>
    <x v="1"/>
  </r>
  <r>
    <x v="10"/>
    <x v="21"/>
    <x v="240"/>
    <x v="76"/>
    <x v="75"/>
    <x v="4"/>
    <x v="1"/>
    <n v="1"/>
    <n v="1"/>
    <n v="2"/>
    <n v="0.16666666666666666"/>
    <x v="1"/>
  </r>
  <r>
    <x v="10"/>
    <x v="21"/>
    <x v="240"/>
    <x v="47"/>
    <x v="75"/>
    <x v="4"/>
    <x v="1"/>
    <n v="1"/>
    <n v="1"/>
    <n v="2"/>
    <n v="0.16666666666666666"/>
    <x v="1"/>
  </r>
  <r>
    <x v="10"/>
    <x v="21"/>
    <x v="240"/>
    <x v="69"/>
    <x v="75"/>
    <x v="4"/>
    <x v="1"/>
    <n v="20"/>
    <n v="20"/>
    <n v="40"/>
    <n v="3.3333333333333335"/>
    <x v="1"/>
  </r>
  <r>
    <x v="10"/>
    <x v="21"/>
    <x v="241"/>
    <x v="76"/>
    <x v="162"/>
    <x v="4"/>
    <x v="1"/>
    <n v="1"/>
    <n v="1"/>
    <n v="2"/>
    <n v="0.16666666666666666"/>
    <x v="1"/>
  </r>
  <r>
    <x v="10"/>
    <x v="21"/>
    <x v="241"/>
    <x v="69"/>
    <x v="162"/>
    <x v="4"/>
    <x v="1"/>
    <n v="5"/>
    <n v="5"/>
    <n v="10"/>
    <n v="0.83333333333333337"/>
    <x v="1"/>
  </r>
  <r>
    <x v="10"/>
    <x v="21"/>
    <x v="242"/>
    <x v="69"/>
    <x v="145"/>
    <x v="4"/>
    <x v="1"/>
    <n v="2"/>
    <n v="2"/>
    <n v="4"/>
    <n v="0.33333333333333331"/>
    <x v="1"/>
  </r>
  <r>
    <x v="10"/>
    <x v="21"/>
    <x v="243"/>
    <x v="76"/>
    <x v="114"/>
    <x v="4"/>
    <x v="1"/>
    <n v="1"/>
    <n v="1"/>
    <n v="2"/>
    <n v="0.16666666666666666"/>
    <x v="1"/>
  </r>
  <r>
    <x v="10"/>
    <x v="21"/>
    <x v="243"/>
    <x v="69"/>
    <x v="114"/>
    <x v="4"/>
    <x v="1"/>
    <n v="9"/>
    <n v="9"/>
    <n v="18"/>
    <n v="1.5"/>
    <x v="1"/>
  </r>
  <r>
    <x v="10"/>
    <x v="21"/>
    <x v="244"/>
    <x v="76"/>
    <x v="140"/>
    <x v="4"/>
    <x v="1"/>
    <n v="1"/>
    <n v="1"/>
    <n v="2"/>
    <n v="0.16666666666666666"/>
    <x v="1"/>
  </r>
  <r>
    <x v="10"/>
    <x v="21"/>
    <x v="244"/>
    <x v="47"/>
    <x v="140"/>
    <x v="4"/>
    <x v="1"/>
    <n v="4"/>
    <n v="4"/>
    <n v="8"/>
    <n v="0.66666666666666663"/>
    <x v="1"/>
  </r>
  <r>
    <x v="10"/>
    <x v="21"/>
    <x v="244"/>
    <x v="69"/>
    <x v="140"/>
    <x v="4"/>
    <x v="1"/>
    <n v="14"/>
    <n v="14"/>
    <n v="28"/>
    <n v="2.3333333333333335"/>
    <x v="1"/>
  </r>
  <r>
    <x v="10"/>
    <x v="21"/>
    <x v="244"/>
    <x v="74"/>
    <x v="140"/>
    <x v="4"/>
    <x v="1"/>
    <n v="1"/>
    <n v="1"/>
    <n v="2"/>
    <n v="0.16666666666666666"/>
    <x v="1"/>
  </r>
  <r>
    <x v="10"/>
    <x v="21"/>
    <x v="245"/>
    <x v="62"/>
    <x v="163"/>
    <x v="4"/>
    <x v="1"/>
    <n v="1"/>
    <n v="1"/>
    <n v="2"/>
    <n v="0.16666666666666666"/>
    <x v="1"/>
  </r>
  <r>
    <x v="10"/>
    <x v="21"/>
    <x v="245"/>
    <x v="69"/>
    <x v="163"/>
    <x v="4"/>
    <x v="1"/>
    <n v="9"/>
    <n v="9"/>
    <n v="18"/>
    <n v="1.5"/>
    <x v="1"/>
  </r>
  <r>
    <x v="10"/>
    <x v="21"/>
    <x v="246"/>
    <x v="62"/>
    <x v="164"/>
    <x v="4"/>
    <x v="1"/>
    <n v="2"/>
    <n v="2"/>
    <n v="4"/>
    <n v="0.33333333333333331"/>
    <x v="1"/>
  </r>
  <r>
    <x v="10"/>
    <x v="21"/>
    <x v="246"/>
    <x v="69"/>
    <x v="164"/>
    <x v="4"/>
    <x v="1"/>
    <n v="8"/>
    <n v="8"/>
    <n v="16"/>
    <n v="1.3333333333333333"/>
    <x v="1"/>
  </r>
  <r>
    <x v="10"/>
    <x v="21"/>
    <x v="247"/>
    <x v="47"/>
    <x v="97"/>
    <x v="4"/>
    <x v="1"/>
    <n v="1"/>
    <n v="1"/>
    <n v="2"/>
    <n v="0.16666666666666666"/>
    <x v="1"/>
  </r>
  <r>
    <x v="10"/>
    <x v="21"/>
    <x v="247"/>
    <x v="69"/>
    <x v="97"/>
    <x v="4"/>
    <x v="1"/>
    <n v="1"/>
    <n v="1"/>
    <n v="2"/>
    <n v="0.16666666666666666"/>
    <x v="1"/>
  </r>
  <r>
    <x v="10"/>
    <x v="21"/>
    <x v="248"/>
    <x v="69"/>
    <x v="142"/>
    <x v="4"/>
    <x v="1"/>
    <n v="21"/>
    <n v="21"/>
    <n v="42"/>
    <n v="3.5"/>
    <x v="1"/>
  </r>
  <r>
    <x v="10"/>
    <x v="21"/>
    <x v="248"/>
    <x v="74"/>
    <x v="142"/>
    <x v="4"/>
    <x v="1"/>
    <n v="1"/>
    <n v="1"/>
    <n v="2"/>
    <n v="0.16666666666666666"/>
    <x v="1"/>
  </r>
  <r>
    <x v="10"/>
    <x v="22"/>
    <x v="249"/>
    <x v="69"/>
    <x v="2"/>
    <x v="0"/>
    <x v="0"/>
    <n v="8"/>
    <n v="8"/>
    <n v="16"/>
    <n v="1.3333333333333333"/>
    <x v="1"/>
  </r>
  <r>
    <x v="10"/>
    <x v="22"/>
    <x v="250"/>
    <x v="76"/>
    <x v="82"/>
    <x v="0"/>
    <x v="0"/>
    <n v="1"/>
    <n v="1"/>
    <n v="2"/>
    <n v="0.16666666666666666"/>
    <x v="1"/>
  </r>
  <r>
    <x v="10"/>
    <x v="22"/>
    <x v="250"/>
    <x v="89"/>
    <x v="82"/>
    <x v="0"/>
    <x v="0"/>
    <n v="1"/>
    <n v="1"/>
    <n v="2"/>
    <n v="0.16666666666666666"/>
    <x v="1"/>
  </r>
  <r>
    <x v="10"/>
    <x v="22"/>
    <x v="250"/>
    <x v="69"/>
    <x v="82"/>
    <x v="0"/>
    <x v="0"/>
    <n v="32"/>
    <n v="32"/>
    <n v="64"/>
    <n v="5.333333333333333"/>
    <x v="1"/>
  </r>
  <r>
    <x v="10"/>
    <x v="22"/>
    <x v="250"/>
    <x v="74"/>
    <x v="82"/>
    <x v="0"/>
    <x v="0"/>
    <n v="1"/>
    <n v="1"/>
    <n v="2"/>
    <n v="0.16666666666666666"/>
    <x v="1"/>
  </r>
  <r>
    <x v="10"/>
    <x v="22"/>
    <x v="251"/>
    <x v="76"/>
    <x v="55"/>
    <x v="0"/>
    <x v="0"/>
    <n v="1"/>
    <n v="1"/>
    <n v="2"/>
    <n v="0.16666666666666666"/>
    <x v="1"/>
  </r>
  <r>
    <x v="10"/>
    <x v="22"/>
    <x v="251"/>
    <x v="69"/>
    <x v="55"/>
    <x v="0"/>
    <x v="0"/>
    <n v="4"/>
    <n v="4"/>
    <n v="8"/>
    <n v="0.66666666666666663"/>
    <x v="1"/>
  </r>
  <r>
    <x v="10"/>
    <x v="22"/>
    <x v="252"/>
    <x v="69"/>
    <x v="23"/>
    <x v="0"/>
    <x v="0"/>
    <n v="6"/>
    <n v="6"/>
    <n v="12"/>
    <n v="1"/>
    <x v="1"/>
  </r>
  <r>
    <x v="10"/>
    <x v="22"/>
    <x v="253"/>
    <x v="69"/>
    <x v="24"/>
    <x v="4"/>
    <x v="1"/>
    <n v="5"/>
    <n v="5"/>
    <n v="10"/>
    <n v="0.83333333333333337"/>
    <x v="1"/>
  </r>
  <r>
    <x v="10"/>
    <x v="22"/>
    <x v="254"/>
    <x v="69"/>
    <x v="69"/>
    <x v="4"/>
    <x v="1"/>
    <n v="1"/>
    <n v="1"/>
    <n v="2"/>
    <n v="0.16666666666666666"/>
    <x v="1"/>
  </r>
  <r>
    <x v="10"/>
    <x v="22"/>
    <x v="255"/>
    <x v="69"/>
    <x v="3"/>
    <x v="0"/>
    <x v="0"/>
    <n v="4"/>
    <n v="4"/>
    <n v="8"/>
    <n v="0.66666666666666663"/>
    <x v="1"/>
  </r>
  <r>
    <x v="10"/>
    <x v="22"/>
    <x v="255"/>
    <x v="74"/>
    <x v="3"/>
    <x v="0"/>
    <x v="0"/>
    <n v="1"/>
    <n v="1"/>
    <n v="2"/>
    <n v="0.16666666666666666"/>
    <x v="1"/>
  </r>
  <r>
    <x v="10"/>
    <x v="22"/>
    <x v="256"/>
    <x v="69"/>
    <x v="2"/>
    <x v="0"/>
    <x v="0"/>
    <n v="38"/>
    <n v="38"/>
    <n v="76"/>
    <n v="6.333333333333333"/>
    <x v="1"/>
  </r>
  <r>
    <x v="10"/>
    <x v="22"/>
    <x v="256"/>
    <x v="7"/>
    <x v="2"/>
    <x v="0"/>
    <x v="0"/>
    <n v="1"/>
    <n v="1"/>
    <n v="2"/>
    <n v="0.16666666666666666"/>
    <x v="1"/>
  </r>
  <r>
    <x v="10"/>
    <x v="22"/>
    <x v="257"/>
    <x v="69"/>
    <x v="19"/>
    <x v="0"/>
    <x v="0"/>
    <n v="8"/>
    <n v="8"/>
    <n v="16"/>
    <n v="1.3333333333333333"/>
    <x v="1"/>
  </r>
  <r>
    <x v="10"/>
    <x v="22"/>
    <x v="258"/>
    <x v="47"/>
    <x v="55"/>
    <x v="0"/>
    <x v="0"/>
    <n v="1"/>
    <n v="1"/>
    <n v="2"/>
    <n v="0.16666666666666666"/>
    <x v="1"/>
  </r>
  <r>
    <x v="10"/>
    <x v="22"/>
    <x v="258"/>
    <x v="69"/>
    <x v="55"/>
    <x v="0"/>
    <x v="0"/>
    <n v="32"/>
    <n v="32"/>
    <n v="64"/>
    <n v="5.333333333333333"/>
    <x v="1"/>
  </r>
  <r>
    <x v="10"/>
    <x v="22"/>
    <x v="258"/>
    <x v="74"/>
    <x v="55"/>
    <x v="0"/>
    <x v="0"/>
    <n v="3"/>
    <n v="3"/>
    <n v="6"/>
    <n v="0.5"/>
    <x v="1"/>
  </r>
  <r>
    <x v="10"/>
    <x v="22"/>
    <x v="259"/>
    <x v="69"/>
    <x v="51"/>
    <x v="0"/>
    <x v="0"/>
    <n v="18"/>
    <n v="18"/>
    <n v="36"/>
    <n v="3"/>
    <x v="1"/>
  </r>
  <r>
    <x v="10"/>
    <x v="22"/>
    <x v="260"/>
    <x v="76"/>
    <x v="0"/>
    <x v="0"/>
    <x v="0"/>
    <n v="6"/>
    <n v="6"/>
    <n v="12"/>
    <n v="1"/>
    <x v="1"/>
  </r>
  <r>
    <x v="10"/>
    <x v="22"/>
    <x v="260"/>
    <x v="26"/>
    <x v="0"/>
    <x v="0"/>
    <x v="0"/>
    <n v="2"/>
    <n v="2"/>
    <n v="4"/>
    <n v="0.33333333333333331"/>
    <x v="1"/>
  </r>
  <r>
    <x v="10"/>
    <x v="22"/>
    <x v="260"/>
    <x v="47"/>
    <x v="0"/>
    <x v="0"/>
    <x v="0"/>
    <n v="1"/>
    <n v="1"/>
    <n v="2"/>
    <n v="0.16666666666666666"/>
    <x v="1"/>
  </r>
  <r>
    <x v="10"/>
    <x v="22"/>
    <x v="260"/>
    <x v="62"/>
    <x v="0"/>
    <x v="0"/>
    <x v="0"/>
    <n v="2"/>
    <n v="2"/>
    <n v="4"/>
    <n v="0.33333333333333331"/>
    <x v="1"/>
  </r>
  <r>
    <x v="10"/>
    <x v="22"/>
    <x v="260"/>
    <x v="64"/>
    <x v="0"/>
    <x v="0"/>
    <x v="0"/>
    <n v="1"/>
    <n v="1"/>
    <n v="2"/>
    <n v="0.16666666666666666"/>
    <x v="1"/>
  </r>
  <r>
    <x v="10"/>
    <x v="22"/>
    <x v="260"/>
    <x v="69"/>
    <x v="0"/>
    <x v="0"/>
    <x v="0"/>
    <n v="280"/>
    <n v="280"/>
    <n v="560"/>
    <n v="46.666666666666664"/>
    <x v="1"/>
  </r>
  <r>
    <x v="10"/>
    <x v="22"/>
    <x v="260"/>
    <x v="74"/>
    <x v="0"/>
    <x v="0"/>
    <x v="0"/>
    <n v="4"/>
    <n v="4"/>
    <n v="8"/>
    <n v="0.66666666666666663"/>
    <x v="1"/>
  </r>
  <r>
    <x v="10"/>
    <x v="22"/>
    <x v="261"/>
    <x v="47"/>
    <x v="58"/>
    <x v="0"/>
    <x v="0"/>
    <n v="2"/>
    <n v="2"/>
    <n v="4"/>
    <n v="0.33333333333333331"/>
    <x v="1"/>
  </r>
  <r>
    <x v="10"/>
    <x v="22"/>
    <x v="261"/>
    <x v="69"/>
    <x v="58"/>
    <x v="0"/>
    <x v="0"/>
    <n v="26"/>
    <n v="26"/>
    <n v="52"/>
    <n v="4.333333333333333"/>
    <x v="1"/>
  </r>
  <r>
    <x v="10"/>
    <x v="22"/>
    <x v="261"/>
    <x v="74"/>
    <x v="58"/>
    <x v="0"/>
    <x v="0"/>
    <n v="5"/>
    <n v="5"/>
    <n v="10"/>
    <n v="0.83333333333333337"/>
    <x v="1"/>
  </r>
  <r>
    <x v="10"/>
    <x v="22"/>
    <x v="262"/>
    <x v="69"/>
    <x v="68"/>
    <x v="4"/>
    <x v="1"/>
    <n v="5"/>
    <n v="5"/>
    <n v="10"/>
    <n v="0.83333333333333337"/>
    <x v="1"/>
  </r>
  <r>
    <x v="10"/>
    <x v="22"/>
    <x v="263"/>
    <x v="76"/>
    <x v="34"/>
    <x v="4"/>
    <x v="1"/>
    <n v="1"/>
    <n v="1"/>
    <n v="2"/>
    <n v="0.16666666666666666"/>
    <x v="1"/>
  </r>
  <r>
    <x v="10"/>
    <x v="22"/>
    <x v="263"/>
    <x v="69"/>
    <x v="34"/>
    <x v="4"/>
    <x v="1"/>
    <n v="7"/>
    <n v="7"/>
    <n v="14"/>
    <n v="1.1666666666666667"/>
    <x v="1"/>
  </r>
  <r>
    <x v="10"/>
    <x v="22"/>
    <x v="264"/>
    <x v="69"/>
    <x v="42"/>
    <x v="0"/>
    <x v="0"/>
    <n v="18"/>
    <n v="18"/>
    <n v="36"/>
    <n v="3"/>
    <x v="1"/>
  </r>
  <r>
    <x v="10"/>
    <x v="22"/>
    <x v="265"/>
    <x v="69"/>
    <x v="13"/>
    <x v="0"/>
    <x v="0"/>
    <n v="5"/>
    <n v="5"/>
    <n v="10"/>
    <n v="0.83333333333333337"/>
    <x v="1"/>
  </r>
  <r>
    <x v="10"/>
    <x v="22"/>
    <x v="266"/>
    <x v="69"/>
    <x v="36"/>
    <x v="0"/>
    <x v="0"/>
    <n v="8"/>
    <n v="8"/>
    <n v="16"/>
    <n v="1.3333333333333333"/>
    <x v="1"/>
  </r>
  <r>
    <x v="10"/>
    <x v="22"/>
    <x v="267"/>
    <x v="89"/>
    <x v="80"/>
    <x v="0"/>
    <x v="0"/>
    <n v="2"/>
    <n v="2"/>
    <n v="4"/>
    <n v="0.33333333333333331"/>
    <x v="1"/>
  </r>
  <r>
    <x v="10"/>
    <x v="22"/>
    <x v="267"/>
    <x v="69"/>
    <x v="80"/>
    <x v="0"/>
    <x v="0"/>
    <n v="10"/>
    <n v="10"/>
    <n v="20"/>
    <n v="1.6666666666666667"/>
    <x v="1"/>
  </r>
  <r>
    <x v="10"/>
    <x v="23"/>
    <x v="268"/>
    <x v="89"/>
    <x v="89"/>
    <x v="4"/>
    <x v="1"/>
    <n v="2"/>
    <n v="2"/>
    <n v="4"/>
    <n v="0.33333333333333331"/>
    <x v="1"/>
  </r>
  <r>
    <x v="10"/>
    <x v="23"/>
    <x v="268"/>
    <x v="69"/>
    <x v="89"/>
    <x v="4"/>
    <x v="1"/>
    <n v="9"/>
    <n v="9"/>
    <n v="18"/>
    <n v="1.5"/>
    <x v="1"/>
  </r>
  <r>
    <x v="10"/>
    <x v="23"/>
    <x v="269"/>
    <x v="69"/>
    <x v="72"/>
    <x v="4"/>
    <x v="1"/>
    <n v="2"/>
    <n v="2"/>
    <n v="4"/>
    <n v="0.33333333333333331"/>
    <x v="1"/>
  </r>
  <r>
    <x v="10"/>
    <x v="23"/>
    <x v="270"/>
    <x v="69"/>
    <x v="60"/>
    <x v="4"/>
    <x v="1"/>
    <n v="7"/>
    <n v="7"/>
    <n v="14"/>
    <n v="1.1666666666666667"/>
    <x v="1"/>
  </r>
  <r>
    <x v="10"/>
    <x v="23"/>
    <x v="271"/>
    <x v="69"/>
    <x v="39"/>
    <x v="4"/>
    <x v="1"/>
    <n v="12"/>
    <n v="12"/>
    <n v="24"/>
    <n v="2"/>
    <x v="1"/>
  </r>
  <r>
    <x v="10"/>
    <x v="23"/>
    <x v="272"/>
    <x v="76"/>
    <x v="35"/>
    <x v="4"/>
    <x v="1"/>
    <n v="1"/>
    <n v="1"/>
    <n v="2"/>
    <n v="0.16666666666666666"/>
    <x v="1"/>
  </r>
  <r>
    <x v="10"/>
    <x v="23"/>
    <x v="272"/>
    <x v="47"/>
    <x v="35"/>
    <x v="4"/>
    <x v="1"/>
    <n v="3"/>
    <n v="3"/>
    <n v="6"/>
    <n v="0.5"/>
    <x v="1"/>
  </r>
  <r>
    <x v="10"/>
    <x v="23"/>
    <x v="272"/>
    <x v="69"/>
    <x v="35"/>
    <x v="4"/>
    <x v="1"/>
    <n v="30"/>
    <n v="30"/>
    <n v="60"/>
    <n v="5"/>
    <x v="1"/>
  </r>
  <r>
    <x v="10"/>
    <x v="23"/>
    <x v="272"/>
    <x v="74"/>
    <x v="35"/>
    <x v="4"/>
    <x v="1"/>
    <n v="1"/>
    <n v="1"/>
    <n v="2"/>
    <n v="0.16666666666666666"/>
    <x v="1"/>
  </r>
  <r>
    <x v="10"/>
    <x v="24"/>
    <x v="273"/>
    <x v="69"/>
    <x v="47"/>
    <x v="4"/>
    <x v="1"/>
    <n v="7"/>
    <n v="7"/>
    <n v="14"/>
    <n v="1.1666666666666667"/>
    <x v="1"/>
  </r>
  <r>
    <x v="10"/>
    <x v="24"/>
    <x v="274"/>
    <x v="69"/>
    <x v="165"/>
    <x v="4"/>
    <x v="1"/>
    <n v="4"/>
    <n v="4"/>
    <n v="8"/>
    <n v="0.66666666666666663"/>
    <x v="1"/>
  </r>
  <r>
    <x v="10"/>
    <x v="24"/>
    <x v="275"/>
    <x v="69"/>
    <x v="53"/>
    <x v="4"/>
    <x v="1"/>
    <n v="5"/>
    <n v="5"/>
    <n v="10"/>
    <n v="0.83333333333333337"/>
    <x v="1"/>
  </r>
  <r>
    <x v="10"/>
    <x v="24"/>
    <x v="276"/>
    <x v="76"/>
    <x v="75"/>
    <x v="4"/>
    <x v="1"/>
    <n v="2"/>
    <n v="2"/>
    <n v="4"/>
    <n v="0.33333333333333331"/>
    <x v="1"/>
  </r>
  <r>
    <x v="10"/>
    <x v="24"/>
    <x v="276"/>
    <x v="47"/>
    <x v="75"/>
    <x v="4"/>
    <x v="1"/>
    <n v="5"/>
    <n v="5"/>
    <n v="10"/>
    <n v="0.83333333333333337"/>
    <x v="1"/>
  </r>
  <r>
    <x v="10"/>
    <x v="24"/>
    <x v="276"/>
    <x v="62"/>
    <x v="75"/>
    <x v="4"/>
    <x v="1"/>
    <n v="2"/>
    <n v="2"/>
    <n v="4"/>
    <n v="0.33333333333333331"/>
    <x v="1"/>
  </r>
  <r>
    <x v="10"/>
    <x v="24"/>
    <x v="276"/>
    <x v="69"/>
    <x v="75"/>
    <x v="4"/>
    <x v="1"/>
    <n v="52"/>
    <n v="52"/>
    <n v="104"/>
    <n v="8.6666666666666661"/>
    <x v="1"/>
  </r>
  <r>
    <x v="10"/>
    <x v="24"/>
    <x v="276"/>
    <x v="74"/>
    <x v="75"/>
    <x v="4"/>
    <x v="1"/>
    <n v="1"/>
    <n v="1"/>
    <n v="2"/>
    <n v="0.16666666666666666"/>
    <x v="1"/>
  </r>
  <r>
    <x v="10"/>
    <x v="24"/>
    <x v="277"/>
    <x v="76"/>
    <x v="35"/>
    <x v="4"/>
    <x v="1"/>
    <n v="2"/>
    <n v="2"/>
    <n v="4"/>
    <n v="0.33333333333333331"/>
    <x v="1"/>
  </r>
  <r>
    <x v="10"/>
    <x v="24"/>
    <x v="277"/>
    <x v="89"/>
    <x v="35"/>
    <x v="4"/>
    <x v="1"/>
    <n v="1"/>
    <n v="1"/>
    <n v="2"/>
    <n v="0.16666666666666666"/>
    <x v="1"/>
  </r>
  <r>
    <x v="10"/>
    <x v="24"/>
    <x v="277"/>
    <x v="69"/>
    <x v="35"/>
    <x v="4"/>
    <x v="1"/>
    <n v="43"/>
    <n v="43"/>
    <n v="86"/>
    <n v="7.166666666666667"/>
    <x v="1"/>
  </r>
  <r>
    <x v="10"/>
    <x v="24"/>
    <x v="277"/>
    <x v="74"/>
    <x v="35"/>
    <x v="4"/>
    <x v="1"/>
    <n v="1"/>
    <n v="1"/>
    <n v="2"/>
    <n v="0.16666666666666666"/>
    <x v="1"/>
  </r>
  <r>
    <x v="10"/>
    <x v="25"/>
    <x v="278"/>
    <x v="76"/>
    <x v="166"/>
    <x v="4"/>
    <x v="1"/>
    <n v="2"/>
    <n v="2"/>
    <n v="4"/>
    <n v="0.33333333333333331"/>
    <x v="1"/>
  </r>
  <r>
    <x v="10"/>
    <x v="25"/>
    <x v="278"/>
    <x v="69"/>
    <x v="166"/>
    <x v="4"/>
    <x v="1"/>
    <n v="8"/>
    <n v="8"/>
    <n v="16"/>
    <n v="1.3333333333333333"/>
    <x v="1"/>
  </r>
  <r>
    <x v="10"/>
    <x v="25"/>
    <x v="278"/>
    <x v="74"/>
    <x v="166"/>
    <x v="4"/>
    <x v="1"/>
    <n v="0"/>
    <n v="0"/>
    <n v="0"/>
    <n v="0"/>
    <x v="1"/>
  </r>
  <r>
    <x v="10"/>
    <x v="25"/>
    <x v="279"/>
    <x v="69"/>
    <x v="70"/>
    <x v="4"/>
    <x v="1"/>
    <n v="24"/>
    <n v="24"/>
    <n v="48"/>
    <n v="4"/>
    <x v="1"/>
  </r>
  <r>
    <x v="10"/>
    <x v="25"/>
    <x v="280"/>
    <x v="76"/>
    <x v="167"/>
    <x v="6"/>
    <x v="1"/>
    <n v="1"/>
    <n v="1"/>
    <n v="2"/>
    <n v="0.16666666666666666"/>
    <x v="1"/>
  </r>
  <r>
    <x v="10"/>
    <x v="25"/>
    <x v="280"/>
    <x v="89"/>
    <x v="167"/>
    <x v="6"/>
    <x v="1"/>
    <n v="1"/>
    <n v="1"/>
    <n v="2"/>
    <n v="0.16666666666666666"/>
    <x v="1"/>
  </r>
  <r>
    <x v="10"/>
    <x v="25"/>
    <x v="280"/>
    <x v="69"/>
    <x v="167"/>
    <x v="6"/>
    <x v="1"/>
    <n v="27"/>
    <n v="27"/>
    <n v="54"/>
    <n v="4.5"/>
    <x v="1"/>
  </r>
  <r>
    <x v="10"/>
    <x v="25"/>
    <x v="281"/>
    <x v="76"/>
    <x v="168"/>
    <x v="4"/>
    <x v="1"/>
    <n v="10"/>
    <n v="10"/>
    <n v="20"/>
    <n v="1.6666666666666667"/>
    <x v="1"/>
  </r>
  <r>
    <x v="10"/>
    <x v="25"/>
    <x v="281"/>
    <x v="69"/>
    <x v="168"/>
    <x v="4"/>
    <x v="1"/>
    <n v="17"/>
    <n v="17"/>
    <n v="34"/>
    <n v="2.8333333333333335"/>
    <x v="1"/>
  </r>
  <r>
    <x v="11"/>
    <x v="26"/>
    <x v="282"/>
    <x v="76"/>
    <x v="55"/>
    <x v="0"/>
    <x v="0"/>
    <n v="1"/>
    <n v="1"/>
    <n v="2"/>
    <n v="0.16666666666666666"/>
    <x v="1"/>
  </r>
  <r>
    <x v="11"/>
    <x v="26"/>
    <x v="282"/>
    <x v="72"/>
    <x v="55"/>
    <x v="0"/>
    <x v="0"/>
    <n v="10"/>
    <n v="10"/>
    <n v="20"/>
    <n v="1.6666666666666667"/>
    <x v="1"/>
  </r>
  <r>
    <x v="11"/>
    <x v="26"/>
    <x v="282"/>
    <x v="74"/>
    <x v="55"/>
    <x v="0"/>
    <x v="0"/>
    <n v="5"/>
    <n v="5"/>
    <n v="10"/>
    <n v="0.83333333333333337"/>
    <x v="1"/>
  </r>
  <r>
    <x v="11"/>
    <x v="26"/>
    <x v="283"/>
    <x v="76"/>
    <x v="0"/>
    <x v="0"/>
    <x v="0"/>
    <n v="11"/>
    <n v="11"/>
    <n v="22"/>
    <n v="1.8333333333333333"/>
    <x v="1"/>
  </r>
  <r>
    <x v="11"/>
    <x v="26"/>
    <x v="283"/>
    <x v="72"/>
    <x v="0"/>
    <x v="0"/>
    <x v="0"/>
    <n v="134"/>
    <n v="134"/>
    <n v="268"/>
    <n v="22.333333333333332"/>
    <x v="1"/>
  </r>
  <r>
    <x v="11"/>
    <x v="26"/>
    <x v="283"/>
    <x v="74"/>
    <x v="0"/>
    <x v="0"/>
    <x v="0"/>
    <n v="27"/>
    <n v="27"/>
    <n v="54"/>
    <n v="4.5"/>
    <x v="1"/>
  </r>
  <r>
    <x v="11"/>
    <x v="26"/>
    <x v="284"/>
    <x v="72"/>
    <x v="17"/>
    <x v="0"/>
    <x v="0"/>
    <n v="7"/>
    <n v="7"/>
    <n v="14"/>
    <n v="1.1666666666666667"/>
    <x v="1"/>
  </r>
  <r>
    <x v="11"/>
    <x v="26"/>
    <x v="284"/>
    <x v="74"/>
    <x v="17"/>
    <x v="0"/>
    <x v="0"/>
    <n v="3"/>
    <n v="3"/>
    <n v="6"/>
    <n v="0.5"/>
    <x v="1"/>
  </r>
  <r>
    <x v="11"/>
    <x v="26"/>
    <x v="285"/>
    <x v="76"/>
    <x v="11"/>
    <x v="0"/>
    <x v="0"/>
    <n v="2"/>
    <n v="2"/>
    <n v="4"/>
    <n v="0.33333333333333331"/>
    <x v="1"/>
  </r>
  <r>
    <x v="11"/>
    <x v="26"/>
    <x v="285"/>
    <x v="72"/>
    <x v="11"/>
    <x v="0"/>
    <x v="0"/>
    <n v="2"/>
    <n v="2"/>
    <n v="4"/>
    <n v="0.33333333333333331"/>
    <x v="1"/>
  </r>
  <r>
    <x v="11"/>
    <x v="26"/>
    <x v="286"/>
    <x v="72"/>
    <x v="20"/>
    <x v="0"/>
    <x v="0"/>
    <n v="3"/>
    <n v="3"/>
    <n v="6"/>
    <n v="0.5"/>
    <x v="1"/>
  </r>
  <r>
    <x v="11"/>
    <x v="26"/>
    <x v="287"/>
    <x v="72"/>
    <x v="22"/>
    <x v="0"/>
    <x v="0"/>
    <n v="8"/>
    <n v="8"/>
    <n v="16"/>
    <n v="1.3333333333333333"/>
    <x v="1"/>
  </r>
  <r>
    <x v="11"/>
    <x v="26"/>
    <x v="287"/>
    <x v="74"/>
    <x v="22"/>
    <x v="0"/>
    <x v="0"/>
    <n v="1"/>
    <n v="1"/>
    <n v="2"/>
    <n v="0.16666666666666666"/>
    <x v="1"/>
  </r>
  <r>
    <x v="11"/>
    <x v="26"/>
    <x v="288"/>
    <x v="72"/>
    <x v="32"/>
    <x v="4"/>
    <x v="1"/>
    <n v="7"/>
    <n v="7"/>
    <n v="14"/>
    <n v="1.1666666666666667"/>
    <x v="1"/>
  </r>
  <r>
    <x v="11"/>
    <x v="26"/>
    <x v="288"/>
    <x v="74"/>
    <x v="32"/>
    <x v="4"/>
    <x v="1"/>
    <n v="6"/>
    <n v="6"/>
    <n v="12"/>
    <n v="1"/>
    <x v="1"/>
  </r>
  <r>
    <x v="11"/>
    <x v="26"/>
    <x v="289"/>
    <x v="76"/>
    <x v="1"/>
    <x v="0"/>
    <x v="0"/>
    <n v="7"/>
    <n v="7"/>
    <n v="14"/>
    <n v="1.1666666666666667"/>
    <x v="1"/>
  </r>
  <r>
    <x v="11"/>
    <x v="26"/>
    <x v="289"/>
    <x v="72"/>
    <x v="1"/>
    <x v="0"/>
    <x v="0"/>
    <n v="12"/>
    <n v="12"/>
    <n v="24"/>
    <n v="2"/>
    <x v="1"/>
  </r>
  <r>
    <x v="11"/>
    <x v="26"/>
    <x v="289"/>
    <x v="74"/>
    <x v="1"/>
    <x v="0"/>
    <x v="0"/>
    <n v="3"/>
    <n v="3"/>
    <n v="6"/>
    <n v="0.5"/>
    <x v="1"/>
  </r>
  <r>
    <x v="11"/>
    <x v="26"/>
    <x v="290"/>
    <x v="76"/>
    <x v="20"/>
    <x v="0"/>
    <x v="0"/>
    <n v="6"/>
    <n v="6"/>
    <n v="12"/>
    <n v="1"/>
    <x v="1"/>
  </r>
  <r>
    <x v="11"/>
    <x v="26"/>
    <x v="290"/>
    <x v="72"/>
    <x v="20"/>
    <x v="0"/>
    <x v="0"/>
    <n v="6"/>
    <n v="6"/>
    <n v="12"/>
    <n v="1"/>
    <x v="1"/>
  </r>
  <r>
    <x v="11"/>
    <x v="26"/>
    <x v="291"/>
    <x v="72"/>
    <x v="45"/>
    <x v="0"/>
    <x v="0"/>
    <n v="6"/>
    <n v="6"/>
    <n v="12"/>
    <n v="1"/>
    <x v="1"/>
  </r>
  <r>
    <x v="11"/>
    <x v="26"/>
    <x v="291"/>
    <x v="19"/>
    <x v="45"/>
    <x v="0"/>
    <x v="0"/>
    <n v="1"/>
    <n v="1"/>
    <n v="2"/>
    <n v="0.16666666666666666"/>
    <x v="1"/>
  </r>
  <r>
    <x v="11"/>
    <x v="26"/>
    <x v="291"/>
    <x v="74"/>
    <x v="45"/>
    <x v="0"/>
    <x v="0"/>
    <n v="2"/>
    <n v="2"/>
    <n v="4"/>
    <n v="0.33333333333333331"/>
    <x v="1"/>
  </r>
  <r>
    <x v="11"/>
    <x v="26"/>
    <x v="292"/>
    <x v="76"/>
    <x v="49"/>
    <x v="0"/>
    <x v="0"/>
    <n v="17"/>
    <n v="17"/>
    <n v="34"/>
    <n v="2.8333333333333335"/>
    <x v="1"/>
  </r>
  <r>
    <x v="11"/>
    <x v="26"/>
    <x v="292"/>
    <x v="72"/>
    <x v="49"/>
    <x v="0"/>
    <x v="0"/>
    <n v="47"/>
    <n v="47"/>
    <n v="94"/>
    <n v="7.833333333333333"/>
    <x v="1"/>
  </r>
  <r>
    <x v="11"/>
    <x v="26"/>
    <x v="292"/>
    <x v="74"/>
    <x v="49"/>
    <x v="0"/>
    <x v="0"/>
    <n v="6"/>
    <n v="6"/>
    <n v="12"/>
    <n v="1"/>
    <x v="1"/>
  </r>
  <r>
    <x v="11"/>
    <x v="26"/>
    <x v="293"/>
    <x v="72"/>
    <x v="66"/>
    <x v="0"/>
    <x v="0"/>
    <n v="5"/>
    <n v="5"/>
    <n v="10"/>
    <n v="0.83333333333333337"/>
    <x v="1"/>
  </r>
  <r>
    <x v="11"/>
    <x v="26"/>
    <x v="293"/>
    <x v="74"/>
    <x v="66"/>
    <x v="0"/>
    <x v="0"/>
    <n v="2"/>
    <n v="2"/>
    <n v="4"/>
    <n v="0.33333333333333331"/>
    <x v="1"/>
  </r>
  <r>
    <x v="11"/>
    <x v="26"/>
    <x v="294"/>
    <x v="72"/>
    <x v="48"/>
    <x v="0"/>
    <x v="0"/>
    <n v="14"/>
    <n v="14"/>
    <n v="28"/>
    <n v="2.3333333333333335"/>
    <x v="1"/>
  </r>
  <r>
    <x v="11"/>
    <x v="26"/>
    <x v="294"/>
    <x v="74"/>
    <x v="48"/>
    <x v="0"/>
    <x v="0"/>
    <n v="3"/>
    <n v="3"/>
    <n v="6"/>
    <n v="0.5"/>
    <x v="1"/>
  </r>
  <r>
    <x v="11"/>
    <x v="26"/>
    <x v="295"/>
    <x v="76"/>
    <x v="5"/>
    <x v="0"/>
    <x v="0"/>
    <n v="2"/>
    <n v="2"/>
    <n v="4"/>
    <n v="0.33333333333333331"/>
    <x v="1"/>
  </r>
  <r>
    <x v="11"/>
    <x v="26"/>
    <x v="295"/>
    <x v="72"/>
    <x v="5"/>
    <x v="0"/>
    <x v="0"/>
    <n v="19"/>
    <n v="19"/>
    <n v="38"/>
    <n v="3.1666666666666665"/>
    <x v="1"/>
  </r>
  <r>
    <x v="11"/>
    <x v="26"/>
    <x v="295"/>
    <x v="74"/>
    <x v="5"/>
    <x v="0"/>
    <x v="0"/>
    <n v="4"/>
    <n v="4"/>
    <n v="8"/>
    <n v="0.66666666666666663"/>
    <x v="1"/>
  </r>
  <r>
    <x v="11"/>
    <x v="26"/>
    <x v="296"/>
    <x v="76"/>
    <x v="23"/>
    <x v="0"/>
    <x v="0"/>
    <n v="8"/>
    <n v="8"/>
    <n v="16"/>
    <n v="1.3333333333333333"/>
    <x v="1"/>
  </r>
  <r>
    <x v="11"/>
    <x v="26"/>
    <x v="296"/>
    <x v="72"/>
    <x v="23"/>
    <x v="0"/>
    <x v="0"/>
    <n v="8"/>
    <n v="8"/>
    <n v="16"/>
    <n v="1.3333333333333333"/>
    <x v="1"/>
  </r>
  <r>
    <x v="11"/>
    <x v="26"/>
    <x v="296"/>
    <x v="74"/>
    <x v="23"/>
    <x v="0"/>
    <x v="0"/>
    <n v="1"/>
    <n v="1"/>
    <n v="2"/>
    <n v="0.16666666666666666"/>
    <x v="1"/>
  </r>
  <r>
    <x v="11"/>
    <x v="26"/>
    <x v="297"/>
    <x v="76"/>
    <x v="56"/>
    <x v="4"/>
    <x v="1"/>
    <n v="1"/>
    <n v="1"/>
    <n v="2"/>
    <n v="0.16666666666666666"/>
    <x v="1"/>
  </r>
  <r>
    <x v="11"/>
    <x v="26"/>
    <x v="297"/>
    <x v="72"/>
    <x v="56"/>
    <x v="4"/>
    <x v="1"/>
    <n v="5"/>
    <n v="5"/>
    <n v="10"/>
    <n v="0.83333333333333337"/>
    <x v="1"/>
  </r>
  <r>
    <x v="11"/>
    <x v="26"/>
    <x v="297"/>
    <x v="74"/>
    <x v="56"/>
    <x v="4"/>
    <x v="1"/>
    <n v="2"/>
    <n v="2"/>
    <n v="4"/>
    <n v="0.33333333333333331"/>
    <x v="1"/>
  </r>
  <r>
    <x v="11"/>
    <x v="26"/>
    <x v="298"/>
    <x v="76"/>
    <x v="20"/>
    <x v="0"/>
    <x v="0"/>
    <n v="1"/>
    <n v="1"/>
    <n v="2"/>
    <n v="0.16666666666666666"/>
    <x v="1"/>
  </r>
  <r>
    <x v="11"/>
    <x v="26"/>
    <x v="298"/>
    <x v="72"/>
    <x v="20"/>
    <x v="0"/>
    <x v="0"/>
    <n v="14"/>
    <n v="14"/>
    <n v="28"/>
    <n v="2.3333333333333335"/>
    <x v="1"/>
  </r>
  <r>
    <x v="11"/>
    <x v="26"/>
    <x v="298"/>
    <x v="74"/>
    <x v="20"/>
    <x v="0"/>
    <x v="0"/>
    <n v="1"/>
    <n v="1"/>
    <n v="2"/>
    <n v="0.16666666666666666"/>
    <x v="1"/>
  </r>
  <r>
    <x v="11"/>
    <x v="26"/>
    <x v="299"/>
    <x v="76"/>
    <x v="169"/>
    <x v="0"/>
    <x v="0"/>
    <n v="1"/>
    <n v="1"/>
    <n v="2"/>
    <n v="0.16666666666666666"/>
    <x v="1"/>
  </r>
  <r>
    <x v="11"/>
    <x v="26"/>
    <x v="299"/>
    <x v="72"/>
    <x v="169"/>
    <x v="0"/>
    <x v="0"/>
    <n v="15"/>
    <n v="15"/>
    <n v="30"/>
    <n v="2.5"/>
    <x v="1"/>
  </r>
  <r>
    <x v="11"/>
    <x v="26"/>
    <x v="299"/>
    <x v="19"/>
    <x v="169"/>
    <x v="0"/>
    <x v="0"/>
    <n v="1"/>
    <n v="1"/>
    <n v="2"/>
    <n v="0.16666666666666666"/>
    <x v="1"/>
  </r>
  <r>
    <x v="11"/>
    <x v="26"/>
    <x v="299"/>
    <x v="74"/>
    <x v="169"/>
    <x v="0"/>
    <x v="0"/>
    <n v="3"/>
    <n v="3"/>
    <n v="6"/>
    <n v="0.5"/>
    <x v="1"/>
  </r>
  <r>
    <x v="11"/>
    <x v="26"/>
    <x v="300"/>
    <x v="76"/>
    <x v="23"/>
    <x v="0"/>
    <x v="0"/>
    <n v="2"/>
    <n v="2"/>
    <n v="4"/>
    <n v="0.33333333333333331"/>
    <x v="1"/>
  </r>
  <r>
    <x v="11"/>
    <x v="26"/>
    <x v="300"/>
    <x v="72"/>
    <x v="23"/>
    <x v="0"/>
    <x v="0"/>
    <n v="19"/>
    <n v="19"/>
    <n v="38"/>
    <n v="3.1666666666666665"/>
    <x v="1"/>
  </r>
  <r>
    <x v="11"/>
    <x v="26"/>
    <x v="300"/>
    <x v="74"/>
    <x v="23"/>
    <x v="0"/>
    <x v="0"/>
    <n v="8"/>
    <n v="8"/>
    <n v="16"/>
    <n v="1.3333333333333333"/>
    <x v="1"/>
  </r>
  <r>
    <x v="11"/>
    <x v="27"/>
    <x v="301"/>
    <x v="89"/>
    <x v="81"/>
    <x v="4"/>
    <x v="1"/>
    <n v="1"/>
    <n v="1"/>
    <n v="2"/>
    <n v="0.16666666666666666"/>
    <x v="1"/>
  </r>
  <r>
    <x v="11"/>
    <x v="27"/>
    <x v="301"/>
    <x v="74"/>
    <x v="81"/>
    <x v="4"/>
    <x v="1"/>
    <n v="4"/>
    <n v="4"/>
    <n v="8"/>
    <n v="0.66666666666666663"/>
    <x v="1"/>
  </r>
  <r>
    <x v="11"/>
    <x v="27"/>
    <x v="302"/>
    <x v="76"/>
    <x v="8"/>
    <x v="0"/>
    <x v="0"/>
    <n v="1"/>
    <n v="1"/>
    <n v="2"/>
    <n v="0.16666666666666666"/>
    <x v="1"/>
  </r>
  <r>
    <x v="11"/>
    <x v="27"/>
    <x v="302"/>
    <x v="89"/>
    <x v="8"/>
    <x v="0"/>
    <x v="0"/>
    <n v="9"/>
    <n v="9"/>
    <n v="18"/>
    <n v="1.5"/>
    <x v="1"/>
  </r>
  <r>
    <x v="11"/>
    <x v="27"/>
    <x v="302"/>
    <x v="74"/>
    <x v="8"/>
    <x v="0"/>
    <x v="0"/>
    <n v="5"/>
    <n v="5"/>
    <n v="10"/>
    <n v="0.83333333333333337"/>
    <x v="1"/>
  </r>
  <r>
    <x v="11"/>
    <x v="27"/>
    <x v="303"/>
    <x v="89"/>
    <x v="24"/>
    <x v="4"/>
    <x v="1"/>
    <n v="4"/>
    <n v="4"/>
    <n v="8"/>
    <n v="0.66666666666666663"/>
    <x v="1"/>
  </r>
  <r>
    <x v="11"/>
    <x v="27"/>
    <x v="303"/>
    <x v="74"/>
    <x v="24"/>
    <x v="4"/>
    <x v="1"/>
    <n v="1"/>
    <n v="1"/>
    <n v="2"/>
    <n v="0.16666666666666666"/>
    <x v="1"/>
  </r>
  <r>
    <x v="11"/>
    <x v="27"/>
    <x v="304"/>
    <x v="76"/>
    <x v="18"/>
    <x v="0"/>
    <x v="0"/>
    <n v="4"/>
    <n v="4"/>
    <n v="8"/>
    <n v="0.66666666666666663"/>
    <x v="1"/>
  </r>
  <r>
    <x v="11"/>
    <x v="27"/>
    <x v="304"/>
    <x v="89"/>
    <x v="18"/>
    <x v="0"/>
    <x v="0"/>
    <n v="41"/>
    <n v="41"/>
    <n v="82"/>
    <n v="6.833333333333333"/>
    <x v="1"/>
  </r>
  <r>
    <x v="11"/>
    <x v="27"/>
    <x v="304"/>
    <x v="74"/>
    <x v="18"/>
    <x v="0"/>
    <x v="0"/>
    <n v="27"/>
    <n v="27"/>
    <n v="54"/>
    <n v="4.5"/>
    <x v="1"/>
  </r>
  <r>
    <x v="11"/>
    <x v="27"/>
    <x v="305"/>
    <x v="76"/>
    <x v="71"/>
    <x v="0"/>
    <x v="0"/>
    <n v="2"/>
    <n v="2"/>
    <n v="4"/>
    <n v="0.33333333333333331"/>
    <x v="1"/>
  </r>
  <r>
    <x v="11"/>
    <x v="27"/>
    <x v="305"/>
    <x v="89"/>
    <x v="71"/>
    <x v="0"/>
    <x v="0"/>
    <n v="5"/>
    <n v="5"/>
    <n v="10"/>
    <n v="0.83333333333333337"/>
    <x v="1"/>
  </r>
  <r>
    <x v="11"/>
    <x v="27"/>
    <x v="305"/>
    <x v="74"/>
    <x v="71"/>
    <x v="0"/>
    <x v="0"/>
    <n v="1"/>
    <n v="1"/>
    <n v="2"/>
    <n v="0.16666666666666666"/>
    <x v="1"/>
  </r>
  <r>
    <x v="11"/>
    <x v="27"/>
    <x v="306"/>
    <x v="76"/>
    <x v="52"/>
    <x v="0"/>
    <x v="0"/>
    <n v="1"/>
    <n v="1"/>
    <n v="2"/>
    <n v="0.16666666666666666"/>
    <x v="1"/>
  </r>
  <r>
    <x v="11"/>
    <x v="27"/>
    <x v="306"/>
    <x v="89"/>
    <x v="52"/>
    <x v="0"/>
    <x v="0"/>
    <n v="11"/>
    <n v="11"/>
    <n v="22"/>
    <n v="1.8333333333333333"/>
    <x v="1"/>
  </r>
  <r>
    <x v="11"/>
    <x v="27"/>
    <x v="306"/>
    <x v="74"/>
    <x v="52"/>
    <x v="0"/>
    <x v="0"/>
    <n v="12"/>
    <n v="12"/>
    <n v="24"/>
    <n v="2"/>
    <x v="1"/>
  </r>
  <r>
    <x v="11"/>
    <x v="28"/>
    <x v="307"/>
    <x v="76"/>
    <x v="18"/>
    <x v="0"/>
    <x v="0"/>
    <n v="1"/>
    <n v="1"/>
    <n v="2"/>
    <n v="0.16666666666666666"/>
    <x v="1"/>
  </r>
  <r>
    <x v="11"/>
    <x v="28"/>
    <x v="307"/>
    <x v="89"/>
    <x v="18"/>
    <x v="0"/>
    <x v="0"/>
    <n v="7"/>
    <n v="7"/>
    <n v="14"/>
    <n v="1.1666666666666667"/>
    <x v="1"/>
  </r>
  <r>
    <x v="11"/>
    <x v="28"/>
    <x v="307"/>
    <x v="74"/>
    <x v="18"/>
    <x v="0"/>
    <x v="0"/>
    <n v="1"/>
    <n v="1"/>
    <n v="2"/>
    <n v="0.16666666666666666"/>
    <x v="1"/>
  </r>
  <r>
    <x v="11"/>
    <x v="28"/>
    <x v="308"/>
    <x v="89"/>
    <x v="14"/>
    <x v="0"/>
    <x v="0"/>
    <n v="3"/>
    <n v="3"/>
    <n v="6"/>
    <n v="0.5"/>
    <x v="1"/>
  </r>
  <r>
    <x v="11"/>
    <x v="28"/>
    <x v="308"/>
    <x v="74"/>
    <x v="14"/>
    <x v="0"/>
    <x v="0"/>
    <n v="1"/>
    <n v="1"/>
    <n v="2"/>
    <n v="0.16666666666666666"/>
    <x v="1"/>
  </r>
  <r>
    <x v="11"/>
    <x v="28"/>
    <x v="309"/>
    <x v="89"/>
    <x v="14"/>
    <x v="0"/>
    <x v="0"/>
    <n v="2"/>
    <n v="2"/>
    <n v="4"/>
    <n v="0.33333333333333331"/>
    <x v="1"/>
  </r>
  <r>
    <x v="11"/>
    <x v="28"/>
    <x v="309"/>
    <x v="74"/>
    <x v="14"/>
    <x v="0"/>
    <x v="0"/>
    <n v="4"/>
    <n v="4"/>
    <n v="8"/>
    <n v="0.66666666666666663"/>
    <x v="1"/>
  </r>
  <r>
    <x v="11"/>
    <x v="28"/>
    <x v="310"/>
    <x v="89"/>
    <x v="74"/>
    <x v="0"/>
    <x v="0"/>
    <n v="5"/>
    <n v="5"/>
    <n v="10"/>
    <n v="0.83333333333333337"/>
    <x v="1"/>
  </r>
  <r>
    <x v="11"/>
    <x v="28"/>
    <x v="311"/>
    <x v="76"/>
    <x v="0"/>
    <x v="0"/>
    <x v="0"/>
    <n v="13"/>
    <n v="13"/>
    <n v="26"/>
    <n v="2.1666666666666665"/>
    <x v="1"/>
  </r>
  <r>
    <x v="11"/>
    <x v="28"/>
    <x v="311"/>
    <x v="89"/>
    <x v="0"/>
    <x v="0"/>
    <x v="0"/>
    <n v="59"/>
    <n v="59"/>
    <n v="118"/>
    <n v="9.8333333333333339"/>
    <x v="1"/>
  </r>
  <r>
    <x v="11"/>
    <x v="28"/>
    <x v="311"/>
    <x v="74"/>
    <x v="0"/>
    <x v="0"/>
    <x v="0"/>
    <n v="16"/>
    <n v="16"/>
    <n v="32"/>
    <n v="2.6666666666666665"/>
    <x v="1"/>
  </r>
  <r>
    <x v="11"/>
    <x v="28"/>
    <x v="312"/>
    <x v="74"/>
    <x v="52"/>
    <x v="0"/>
    <x v="0"/>
    <n v="2"/>
    <n v="2"/>
    <n v="4"/>
    <n v="0.33333333333333331"/>
    <x v="1"/>
  </r>
  <r>
    <x v="11"/>
    <x v="28"/>
    <x v="313"/>
    <x v="89"/>
    <x v="38"/>
    <x v="0"/>
    <x v="0"/>
    <n v="2"/>
    <n v="2"/>
    <n v="4"/>
    <n v="0.33333333333333331"/>
    <x v="1"/>
  </r>
  <r>
    <x v="11"/>
    <x v="28"/>
    <x v="313"/>
    <x v="74"/>
    <x v="38"/>
    <x v="0"/>
    <x v="0"/>
    <n v="1"/>
    <n v="1"/>
    <n v="2"/>
    <n v="0.16666666666666666"/>
    <x v="1"/>
  </r>
  <r>
    <x v="11"/>
    <x v="28"/>
    <x v="314"/>
    <x v="76"/>
    <x v="48"/>
    <x v="0"/>
    <x v="0"/>
    <n v="2"/>
    <n v="2"/>
    <n v="4"/>
    <n v="0.33333333333333331"/>
    <x v="1"/>
  </r>
  <r>
    <x v="11"/>
    <x v="28"/>
    <x v="314"/>
    <x v="89"/>
    <x v="48"/>
    <x v="0"/>
    <x v="0"/>
    <n v="12"/>
    <n v="12"/>
    <n v="24"/>
    <n v="2"/>
    <x v="1"/>
  </r>
  <r>
    <x v="11"/>
    <x v="28"/>
    <x v="314"/>
    <x v="74"/>
    <x v="48"/>
    <x v="0"/>
    <x v="0"/>
    <n v="9"/>
    <n v="9"/>
    <n v="18"/>
    <n v="1.5"/>
    <x v="1"/>
  </r>
  <r>
    <x v="11"/>
    <x v="28"/>
    <x v="315"/>
    <x v="89"/>
    <x v="1"/>
    <x v="0"/>
    <x v="0"/>
    <n v="5"/>
    <n v="5"/>
    <n v="10"/>
    <n v="0.83333333333333337"/>
    <x v="1"/>
  </r>
  <r>
    <x v="11"/>
    <x v="28"/>
    <x v="316"/>
    <x v="89"/>
    <x v="55"/>
    <x v="0"/>
    <x v="0"/>
    <n v="2"/>
    <n v="2"/>
    <n v="4"/>
    <n v="0.33333333333333331"/>
    <x v="1"/>
  </r>
  <r>
    <x v="11"/>
    <x v="28"/>
    <x v="316"/>
    <x v="74"/>
    <x v="55"/>
    <x v="0"/>
    <x v="0"/>
    <n v="1"/>
    <n v="1"/>
    <n v="2"/>
    <n v="0.16666666666666666"/>
    <x v="1"/>
  </r>
  <r>
    <x v="11"/>
    <x v="28"/>
    <x v="317"/>
    <x v="76"/>
    <x v="4"/>
    <x v="0"/>
    <x v="0"/>
    <n v="1"/>
    <n v="1"/>
    <n v="2"/>
    <n v="0.16666666666666666"/>
    <x v="1"/>
  </r>
  <r>
    <x v="11"/>
    <x v="28"/>
    <x v="317"/>
    <x v="89"/>
    <x v="4"/>
    <x v="0"/>
    <x v="0"/>
    <n v="11"/>
    <n v="11"/>
    <n v="22"/>
    <n v="1.8333333333333333"/>
    <x v="1"/>
  </r>
  <r>
    <x v="11"/>
    <x v="28"/>
    <x v="317"/>
    <x v="74"/>
    <x v="4"/>
    <x v="0"/>
    <x v="0"/>
    <n v="4"/>
    <n v="4"/>
    <n v="8"/>
    <n v="0.66666666666666663"/>
    <x v="1"/>
  </r>
  <r>
    <x v="11"/>
    <x v="28"/>
    <x v="318"/>
    <x v="89"/>
    <x v="11"/>
    <x v="0"/>
    <x v="0"/>
    <n v="2"/>
    <n v="2"/>
    <n v="4"/>
    <n v="0.33333333333333331"/>
    <x v="1"/>
  </r>
  <r>
    <x v="11"/>
    <x v="28"/>
    <x v="318"/>
    <x v="74"/>
    <x v="11"/>
    <x v="0"/>
    <x v="0"/>
    <n v="4"/>
    <n v="4"/>
    <n v="8"/>
    <n v="0.66666666666666663"/>
    <x v="1"/>
  </r>
  <r>
    <x v="11"/>
    <x v="28"/>
    <x v="319"/>
    <x v="89"/>
    <x v="15"/>
    <x v="0"/>
    <x v="0"/>
    <n v="1"/>
    <n v="1"/>
    <n v="2"/>
    <n v="0.16666666666666666"/>
    <x v="1"/>
  </r>
  <r>
    <x v="11"/>
    <x v="28"/>
    <x v="319"/>
    <x v="74"/>
    <x v="15"/>
    <x v="0"/>
    <x v="0"/>
    <n v="4"/>
    <n v="4"/>
    <n v="8"/>
    <n v="0.66666666666666663"/>
    <x v="1"/>
  </r>
  <r>
    <x v="11"/>
    <x v="28"/>
    <x v="320"/>
    <x v="89"/>
    <x v="170"/>
    <x v="4"/>
    <x v="1"/>
    <n v="7"/>
    <n v="7"/>
    <n v="14"/>
    <n v="1.1666666666666667"/>
    <x v="1"/>
  </r>
  <r>
    <x v="11"/>
    <x v="28"/>
    <x v="320"/>
    <x v="74"/>
    <x v="170"/>
    <x v="4"/>
    <x v="1"/>
    <n v="2"/>
    <n v="2"/>
    <n v="4"/>
    <n v="0.33333333333333331"/>
    <x v="1"/>
  </r>
  <r>
    <x v="11"/>
    <x v="28"/>
    <x v="321"/>
    <x v="76"/>
    <x v="77"/>
    <x v="0"/>
    <x v="0"/>
    <n v="2"/>
    <n v="2"/>
    <n v="4"/>
    <n v="0.33333333333333331"/>
    <x v="1"/>
  </r>
  <r>
    <x v="11"/>
    <x v="28"/>
    <x v="321"/>
    <x v="89"/>
    <x v="77"/>
    <x v="0"/>
    <x v="0"/>
    <n v="18"/>
    <n v="18"/>
    <n v="36"/>
    <n v="3"/>
    <x v="1"/>
  </r>
  <r>
    <x v="11"/>
    <x v="28"/>
    <x v="321"/>
    <x v="74"/>
    <x v="77"/>
    <x v="0"/>
    <x v="0"/>
    <n v="6"/>
    <n v="6"/>
    <n v="12"/>
    <n v="1"/>
    <x v="1"/>
  </r>
  <r>
    <x v="11"/>
    <x v="28"/>
    <x v="322"/>
    <x v="76"/>
    <x v="16"/>
    <x v="0"/>
    <x v="0"/>
    <n v="1"/>
    <n v="1"/>
    <n v="2"/>
    <n v="0.16666666666666666"/>
    <x v="1"/>
  </r>
  <r>
    <x v="11"/>
    <x v="28"/>
    <x v="322"/>
    <x v="89"/>
    <x v="16"/>
    <x v="0"/>
    <x v="0"/>
    <n v="3"/>
    <n v="3"/>
    <n v="6"/>
    <n v="0.5"/>
    <x v="1"/>
  </r>
  <r>
    <x v="11"/>
    <x v="28"/>
    <x v="322"/>
    <x v="74"/>
    <x v="16"/>
    <x v="0"/>
    <x v="0"/>
    <n v="1"/>
    <n v="1"/>
    <n v="2"/>
    <n v="0.16666666666666666"/>
    <x v="1"/>
  </r>
  <r>
    <x v="11"/>
    <x v="29"/>
    <x v="323"/>
    <x v="76"/>
    <x v="12"/>
    <x v="0"/>
    <x v="0"/>
    <n v="2"/>
    <n v="2"/>
    <n v="4"/>
    <n v="0.33333333333333331"/>
    <x v="1"/>
  </r>
  <r>
    <x v="11"/>
    <x v="29"/>
    <x v="323"/>
    <x v="89"/>
    <x v="12"/>
    <x v="0"/>
    <x v="0"/>
    <n v="12"/>
    <n v="12"/>
    <n v="24"/>
    <n v="2"/>
    <x v="1"/>
  </r>
  <r>
    <x v="11"/>
    <x v="29"/>
    <x v="323"/>
    <x v="74"/>
    <x v="12"/>
    <x v="0"/>
    <x v="0"/>
    <n v="2"/>
    <n v="2"/>
    <n v="4"/>
    <n v="0.33333333333333331"/>
    <x v="1"/>
  </r>
  <r>
    <x v="11"/>
    <x v="29"/>
    <x v="324"/>
    <x v="76"/>
    <x v="4"/>
    <x v="0"/>
    <x v="0"/>
    <n v="12"/>
    <n v="12"/>
    <n v="24"/>
    <n v="2"/>
    <x v="1"/>
  </r>
  <r>
    <x v="11"/>
    <x v="29"/>
    <x v="324"/>
    <x v="89"/>
    <x v="4"/>
    <x v="0"/>
    <x v="0"/>
    <n v="86"/>
    <n v="86"/>
    <n v="172"/>
    <n v="14.333333333333334"/>
    <x v="1"/>
  </r>
  <r>
    <x v="11"/>
    <x v="29"/>
    <x v="324"/>
    <x v="19"/>
    <x v="4"/>
    <x v="0"/>
    <x v="0"/>
    <n v="1"/>
    <n v="1"/>
    <n v="2"/>
    <n v="0.16666666666666666"/>
    <x v="1"/>
  </r>
  <r>
    <x v="11"/>
    <x v="29"/>
    <x v="324"/>
    <x v="74"/>
    <x v="4"/>
    <x v="0"/>
    <x v="0"/>
    <n v="38"/>
    <n v="38"/>
    <n v="76"/>
    <n v="6.333333333333333"/>
    <x v="1"/>
  </r>
  <r>
    <x v="11"/>
    <x v="29"/>
    <x v="325"/>
    <x v="76"/>
    <x v="24"/>
    <x v="4"/>
    <x v="1"/>
    <n v="1"/>
    <n v="1"/>
    <n v="2"/>
    <n v="0.16666666666666666"/>
    <x v="1"/>
  </r>
  <r>
    <x v="11"/>
    <x v="29"/>
    <x v="325"/>
    <x v="89"/>
    <x v="24"/>
    <x v="4"/>
    <x v="1"/>
    <n v="5"/>
    <n v="5"/>
    <n v="10"/>
    <n v="0.83333333333333337"/>
    <x v="1"/>
  </r>
  <r>
    <x v="11"/>
    <x v="29"/>
    <x v="325"/>
    <x v="74"/>
    <x v="24"/>
    <x v="4"/>
    <x v="1"/>
    <n v="1"/>
    <n v="1"/>
    <n v="2"/>
    <n v="0.16666666666666666"/>
    <x v="1"/>
  </r>
  <r>
    <x v="11"/>
    <x v="29"/>
    <x v="326"/>
    <x v="76"/>
    <x v="69"/>
    <x v="4"/>
    <x v="1"/>
    <n v="1"/>
    <n v="1"/>
    <n v="2"/>
    <n v="0.16666666666666666"/>
    <x v="1"/>
  </r>
  <r>
    <x v="11"/>
    <x v="29"/>
    <x v="326"/>
    <x v="89"/>
    <x v="69"/>
    <x v="4"/>
    <x v="1"/>
    <n v="5"/>
    <n v="5"/>
    <n v="10"/>
    <n v="0.83333333333333337"/>
    <x v="1"/>
  </r>
  <r>
    <x v="11"/>
    <x v="29"/>
    <x v="327"/>
    <x v="76"/>
    <x v="8"/>
    <x v="0"/>
    <x v="0"/>
    <n v="1"/>
    <n v="1"/>
    <n v="2"/>
    <n v="0.16666666666666666"/>
    <x v="1"/>
  </r>
  <r>
    <x v="11"/>
    <x v="29"/>
    <x v="327"/>
    <x v="89"/>
    <x v="8"/>
    <x v="0"/>
    <x v="0"/>
    <n v="8"/>
    <n v="8"/>
    <n v="16"/>
    <n v="1.3333333333333333"/>
    <x v="1"/>
  </r>
  <r>
    <x v="11"/>
    <x v="29"/>
    <x v="327"/>
    <x v="74"/>
    <x v="8"/>
    <x v="0"/>
    <x v="0"/>
    <n v="1"/>
    <n v="1"/>
    <n v="2"/>
    <n v="0.16666666666666666"/>
    <x v="1"/>
  </r>
  <r>
    <x v="11"/>
    <x v="29"/>
    <x v="328"/>
    <x v="76"/>
    <x v="8"/>
    <x v="0"/>
    <x v="0"/>
    <n v="1"/>
    <n v="1"/>
    <n v="2"/>
    <n v="0.16666666666666666"/>
    <x v="1"/>
  </r>
  <r>
    <x v="11"/>
    <x v="29"/>
    <x v="328"/>
    <x v="89"/>
    <x v="8"/>
    <x v="0"/>
    <x v="0"/>
    <n v="4"/>
    <n v="4"/>
    <n v="8"/>
    <n v="0.66666666666666663"/>
    <x v="1"/>
  </r>
  <r>
    <x v="11"/>
    <x v="29"/>
    <x v="328"/>
    <x v="74"/>
    <x v="8"/>
    <x v="0"/>
    <x v="0"/>
    <n v="3"/>
    <n v="3"/>
    <n v="6"/>
    <n v="0.5"/>
    <x v="1"/>
  </r>
  <r>
    <x v="11"/>
    <x v="29"/>
    <x v="329"/>
    <x v="89"/>
    <x v="56"/>
    <x v="4"/>
    <x v="1"/>
    <n v="1"/>
    <n v="1"/>
    <n v="2"/>
    <n v="0.16666666666666666"/>
    <x v="1"/>
  </r>
  <r>
    <x v="11"/>
    <x v="29"/>
    <x v="329"/>
    <x v="74"/>
    <x v="56"/>
    <x v="4"/>
    <x v="1"/>
    <n v="3"/>
    <n v="3"/>
    <n v="6"/>
    <n v="0.5"/>
    <x v="1"/>
  </r>
  <r>
    <x v="11"/>
    <x v="29"/>
    <x v="330"/>
    <x v="76"/>
    <x v="8"/>
    <x v="0"/>
    <x v="0"/>
    <n v="6"/>
    <n v="6"/>
    <n v="12"/>
    <n v="1"/>
    <x v="1"/>
  </r>
  <r>
    <x v="11"/>
    <x v="29"/>
    <x v="330"/>
    <x v="89"/>
    <x v="8"/>
    <x v="0"/>
    <x v="0"/>
    <n v="11"/>
    <n v="11"/>
    <n v="22"/>
    <n v="1.8333333333333333"/>
    <x v="1"/>
  </r>
  <r>
    <x v="11"/>
    <x v="29"/>
    <x v="330"/>
    <x v="74"/>
    <x v="8"/>
    <x v="0"/>
    <x v="0"/>
    <n v="5"/>
    <n v="5"/>
    <n v="10"/>
    <n v="0.83333333333333337"/>
    <x v="1"/>
  </r>
  <r>
    <x v="11"/>
    <x v="29"/>
    <x v="331"/>
    <x v="89"/>
    <x v="78"/>
    <x v="0"/>
    <x v="0"/>
    <n v="4"/>
    <n v="4"/>
    <n v="8"/>
    <n v="0.66666666666666663"/>
    <x v="1"/>
  </r>
  <r>
    <x v="11"/>
    <x v="29"/>
    <x v="331"/>
    <x v="74"/>
    <x v="78"/>
    <x v="0"/>
    <x v="0"/>
    <n v="2"/>
    <n v="2"/>
    <n v="4"/>
    <n v="0.33333333333333331"/>
    <x v="1"/>
  </r>
  <r>
    <x v="11"/>
    <x v="29"/>
    <x v="332"/>
    <x v="89"/>
    <x v="8"/>
    <x v="0"/>
    <x v="0"/>
    <n v="11"/>
    <n v="11"/>
    <n v="22"/>
    <n v="1.8333333333333333"/>
    <x v="1"/>
  </r>
  <r>
    <x v="11"/>
    <x v="29"/>
    <x v="333"/>
    <x v="89"/>
    <x v="48"/>
    <x v="0"/>
    <x v="0"/>
    <n v="4"/>
    <n v="4"/>
    <n v="8"/>
    <n v="0.66666666666666663"/>
    <x v="1"/>
  </r>
  <r>
    <x v="11"/>
    <x v="29"/>
    <x v="333"/>
    <x v="74"/>
    <x v="48"/>
    <x v="0"/>
    <x v="0"/>
    <n v="4"/>
    <n v="4"/>
    <n v="8"/>
    <n v="0.66666666666666663"/>
    <x v="1"/>
  </r>
  <r>
    <x v="11"/>
    <x v="29"/>
    <x v="334"/>
    <x v="89"/>
    <x v="78"/>
    <x v="0"/>
    <x v="0"/>
    <n v="1"/>
    <n v="1"/>
    <n v="2"/>
    <n v="0.16666666666666666"/>
    <x v="1"/>
  </r>
  <r>
    <x v="11"/>
    <x v="29"/>
    <x v="335"/>
    <x v="89"/>
    <x v="15"/>
    <x v="0"/>
    <x v="0"/>
    <n v="7"/>
    <n v="7"/>
    <n v="14"/>
    <n v="1.1666666666666667"/>
    <x v="1"/>
  </r>
  <r>
    <x v="11"/>
    <x v="29"/>
    <x v="335"/>
    <x v="74"/>
    <x v="15"/>
    <x v="0"/>
    <x v="0"/>
    <n v="2"/>
    <n v="2"/>
    <n v="4"/>
    <n v="0.33333333333333331"/>
    <x v="1"/>
  </r>
  <r>
    <x v="11"/>
    <x v="30"/>
    <x v="336"/>
    <x v="76"/>
    <x v="16"/>
    <x v="0"/>
    <x v="0"/>
    <n v="2"/>
    <n v="2"/>
    <n v="4"/>
    <n v="0.33333333333333331"/>
    <x v="1"/>
  </r>
  <r>
    <x v="11"/>
    <x v="30"/>
    <x v="336"/>
    <x v="74"/>
    <x v="16"/>
    <x v="0"/>
    <x v="0"/>
    <n v="40"/>
    <n v="40"/>
    <n v="80"/>
    <n v="6.666666666666667"/>
    <x v="1"/>
  </r>
  <r>
    <x v="11"/>
    <x v="30"/>
    <x v="337"/>
    <x v="74"/>
    <x v="51"/>
    <x v="0"/>
    <x v="0"/>
    <n v="20"/>
    <n v="20"/>
    <n v="40"/>
    <n v="3.3333333333333335"/>
    <x v="1"/>
  </r>
  <r>
    <x v="11"/>
    <x v="30"/>
    <x v="338"/>
    <x v="62"/>
    <x v="22"/>
    <x v="0"/>
    <x v="0"/>
    <n v="1"/>
    <n v="1"/>
    <n v="2"/>
    <n v="0.16666666666666666"/>
    <x v="1"/>
  </r>
  <r>
    <x v="11"/>
    <x v="30"/>
    <x v="338"/>
    <x v="74"/>
    <x v="22"/>
    <x v="0"/>
    <x v="0"/>
    <n v="31"/>
    <n v="31"/>
    <n v="62"/>
    <n v="5.166666666666667"/>
    <x v="1"/>
  </r>
  <r>
    <x v="11"/>
    <x v="30"/>
    <x v="339"/>
    <x v="74"/>
    <x v="3"/>
    <x v="0"/>
    <x v="0"/>
    <n v="36"/>
    <n v="36"/>
    <n v="72"/>
    <n v="6"/>
    <x v="1"/>
  </r>
  <r>
    <x v="11"/>
    <x v="30"/>
    <x v="340"/>
    <x v="19"/>
    <x v="18"/>
    <x v="0"/>
    <x v="0"/>
    <n v="1"/>
    <n v="1"/>
    <n v="2"/>
    <n v="0.16666666666666666"/>
    <x v="1"/>
  </r>
  <r>
    <x v="11"/>
    <x v="30"/>
    <x v="340"/>
    <x v="74"/>
    <x v="18"/>
    <x v="0"/>
    <x v="0"/>
    <n v="19"/>
    <n v="19"/>
    <n v="38"/>
    <n v="3.1666666666666665"/>
    <x v="1"/>
  </r>
  <r>
    <x v="11"/>
    <x v="30"/>
    <x v="341"/>
    <x v="74"/>
    <x v="79"/>
    <x v="4"/>
    <x v="1"/>
    <n v="9"/>
    <n v="9"/>
    <n v="18"/>
    <n v="1.5"/>
    <x v="1"/>
  </r>
  <r>
    <x v="11"/>
    <x v="30"/>
    <x v="342"/>
    <x v="74"/>
    <x v="76"/>
    <x v="0"/>
    <x v="0"/>
    <n v="10"/>
    <n v="10"/>
    <n v="20"/>
    <n v="1.6666666666666667"/>
    <x v="1"/>
  </r>
  <r>
    <x v="11"/>
    <x v="30"/>
    <x v="343"/>
    <x v="76"/>
    <x v="16"/>
    <x v="0"/>
    <x v="0"/>
    <n v="1"/>
    <n v="1"/>
    <n v="2"/>
    <n v="0.16666666666666666"/>
    <x v="1"/>
  </r>
  <r>
    <x v="11"/>
    <x v="30"/>
    <x v="343"/>
    <x v="74"/>
    <x v="16"/>
    <x v="0"/>
    <x v="0"/>
    <n v="107"/>
    <n v="107"/>
    <n v="214"/>
    <n v="17.833333333333332"/>
    <x v="1"/>
  </r>
  <r>
    <x v="11"/>
    <x v="30"/>
    <x v="344"/>
    <x v="74"/>
    <x v="2"/>
    <x v="0"/>
    <x v="0"/>
    <n v="18"/>
    <n v="18"/>
    <n v="36"/>
    <n v="3"/>
    <x v="1"/>
  </r>
  <r>
    <x v="11"/>
    <x v="30"/>
    <x v="345"/>
    <x v="76"/>
    <x v="80"/>
    <x v="0"/>
    <x v="0"/>
    <n v="1"/>
    <n v="1"/>
    <n v="2"/>
    <n v="0.16666666666666666"/>
    <x v="1"/>
  </r>
  <r>
    <x v="11"/>
    <x v="30"/>
    <x v="345"/>
    <x v="74"/>
    <x v="80"/>
    <x v="0"/>
    <x v="0"/>
    <n v="12"/>
    <n v="12"/>
    <n v="24"/>
    <n v="2"/>
    <x v="1"/>
  </r>
  <r>
    <x v="11"/>
    <x v="30"/>
    <x v="346"/>
    <x v="74"/>
    <x v="15"/>
    <x v="0"/>
    <x v="0"/>
    <n v="9"/>
    <n v="9"/>
    <n v="18"/>
    <n v="1.5"/>
    <x v="1"/>
  </r>
  <r>
    <x v="11"/>
    <x v="30"/>
    <x v="347"/>
    <x v="74"/>
    <x v="42"/>
    <x v="0"/>
    <x v="0"/>
    <n v="28"/>
    <n v="28"/>
    <n v="56"/>
    <n v="4.666666666666667"/>
    <x v="1"/>
  </r>
  <r>
    <x v="11"/>
    <x v="30"/>
    <x v="348"/>
    <x v="74"/>
    <x v="2"/>
    <x v="0"/>
    <x v="0"/>
    <n v="20"/>
    <n v="20"/>
    <n v="40"/>
    <n v="3.3333333333333335"/>
    <x v="1"/>
  </r>
  <r>
    <x v="11"/>
    <x v="30"/>
    <x v="349"/>
    <x v="74"/>
    <x v="93"/>
    <x v="4"/>
    <x v="1"/>
    <n v="5"/>
    <n v="5"/>
    <n v="10"/>
    <n v="0.83333333333333337"/>
    <x v="1"/>
  </r>
  <r>
    <x v="11"/>
    <x v="30"/>
    <x v="350"/>
    <x v="74"/>
    <x v="67"/>
    <x v="4"/>
    <x v="1"/>
    <n v="23"/>
    <n v="23"/>
    <n v="46"/>
    <n v="3.8333333333333335"/>
    <x v="1"/>
  </r>
  <r>
    <x v="11"/>
    <x v="30"/>
    <x v="351"/>
    <x v="76"/>
    <x v="141"/>
    <x v="4"/>
    <x v="1"/>
    <n v="3"/>
    <n v="3"/>
    <n v="6"/>
    <n v="0.5"/>
    <x v="1"/>
  </r>
  <r>
    <x v="11"/>
    <x v="30"/>
    <x v="351"/>
    <x v="74"/>
    <x v="141"/>
    <x v="4"/>
    <x v="1"/>
    <n v="7"/>
    <n v="7"/>
    <n v="14"/>
    <n v="1.1666666666666667"/>
    <x v="1"/>
  </r>
  <r>
    <x v="11"/>
    <x v="30"/>
    <x v="352"/>
    <x v="74"/>
    <x v="48"/>
    <x v="0"/>
    <x v="0"/>
    <n v="36"/>
    <n v="36"/>
    <n v="72"/>
    <n v="6"/>
    <x v="1"/>
  </r>
  <r>
    <x v="11"/>
    <x v="30"/>
    <x v="353"/>
    <x v="76"/>
    <x v="0"/>
    <x v="0"/>
    <x v="0"/>
    <n v="38"/>
    <n v="38"/>
    <n v="76"/>
    <n v="6.333333333333333"/>
    <x v="1"/>
  </r>
  <r>
    <x v="11"/>
    <x v="30"/>
    <x v="353"/>
    <x v="89"/>
    <x v="0"/>
    <x v="0"/>
    <x v="0"/>
    <n v="1"/>
    <n v="1"/>
    <n v="2"/>
    <n v="0.16666666666666666"/>
    <x v="1"/>
  </r>
  <r>
    <x v="11"/>
    <x v="30"/>
    <x v="353"/>
    <x v="19"/>
    <x v="0"/>
    <x v="0"/>
    <x v="0"/>
    <n v="1"/>
    <n v="1"/>
    <n v="2"/>
    <n v="0.16666666666666666"/>
    <x v="1"/>
  </r>
  <r>
    <x v="11"/>
    <x v="30"/>
    <x v="353"/>
    <x v="74"/>
    <x v="0"/>
    <x v="0"/>
    <x v="0"/>
    <n v="1018"/>
    <n v="1018"/>
    <n v="2036"/>
    <n v="169.66666666666666"/>
    <x v="1"/>
  </r>
  <r>
    <x v="11"/>
    <x v="30"/>
    <x v="354"/>
    <x v="74"/>
    <x v="13"/>
    <x v="0"/>
    <x v="0"/>
    <n v="60"/>
    <n v="60"/>
    <n v="120"/>
    <n v="10"/>
    <x v="1"/>
  </r>
  <r>
    <x v="11"/>
    <x v="30"/>
    <x v="355"/>
    <x v="74"/>
    <x v="15"/>
    <x v="0"/>
    <x v="0"/>
    <n v="29"/>
    <n v="29"/>
    <n v="58"/>
    <n v="4.833333333333333"/>
    <x v="1"/>
  </r>
  <r>
    <x v="11"/>
    <x v="31"/>
    <x v="356"/>
    <x v="74"/>
    <x v="28"/>
    <x v="4"/>
    <x v="1"/>
    <n v="8"/>
    <n v="8"/>
    <n v="16"/>
    <n v="1.3333333333333333"/>
    <x v="1"/>
  </r>
  <r>
    <x v="11"/>
    <x v="31"/>
    <x v="357"/>
    <x v="74"/>
    <x v="51"/>
    <x v="0"/>
    <x v="0"/>
    <n v="13"/>
    <n v="13"/>
    <n v="26"/>
    <n v="2.1666666666666665"/>
    <x v="1"/>
  </r>
  <r>
    <x v="11"/>
    <x v="31"/>
    <x v="358"/>
    <x v="76"/>
    <x v="19"/>
    <x v="0"/>
    <x v="0"/>
    <n v="5"/>
    <n v="5"/>
    <n v="10"/>
    <n v="0.83333333333333337"/>
    <x v="1"/>
  </r>
  <r>
    <x v="11"/>
    <x v="31"/>
    <x v="358"/>
    <x v="74"/>
    <x v="19"/>
    <x v="0"/>
    <x v="0"/>
    <n v="47"/>
    <n v="47"/>
    <n v="94"/>
    <n v="7.833333333333333"/>
    <x v="1"/>
  </r>
  <r>
    <x v="11"/>
    <x v="31"/>
    <x v="359"/>
    <x v="74"/>
    <x v="31"/>
    <x v="4"/>
    <x v="1"/>
    <n v="12"/>
    <n v="12"/>
    <n v="24"/>
    <n v="2"/>
    <x v="1"/>
  </r>
  <r>
    <x v="11"/>
    <x v="31"/>
    <x v="360"/>
    <x v="72"/>
    <x v="23"/>
    <x v="0"/>
    <x v="0"/>
    <n v="4"/>
    <n v="4"/>
    <n v="8"/>
    <n v="0.66666666666666663"/>
    <x v="1"/>
  </r>
  <r>
    <x v="11"/>
    <x v="31"/>
    <x v="360"/>
    <x v="74"/>
    <x v="23"/>
    <x v="0"/>
    <x v="0"/>
    <n v="27"/>
    <n v="27"/>
    <n v="54"/>
    <n v="4.5"/>
    <x v="1"/>
  </r>
  <r>
    <x v="11"/>
    <x v="31"/>
    <x v="361"/>
    <x v="74"/>
    <x v="67"/>
    <x v="4"/>
    <x v="1"/>
    <n v="8"/>
    <n v="8"/>
    <n v="16"/>
    <n v="1.3333333333333333"/>
    <x v="1"/>
  </r>
  <r>
    <x v="11"/>
    <x v="31"/>
    <x v="362"/>
    <x v="74"/>
    <x v="37"/>
    <x v="4"/>
    <x v="1"/>
    <n v="14"/>
    <n v="14"/>
    <n v="28"/>
    <n v="2.3333333333333335"/>
    <x v="1"/>
  </r>
  <r>
    <x v="11"/>
    <x v="31"/>
    <x v="639"/>
    <x v="74"/>
    <x v="81"/>
    <x v="4"/>
    <x v="1"/>
    <n v="11"/>
    <n v="11"/>
    <n v="22"/>
    <n v="1.8333333333333333"/>
    <x v="1"/>
  </r>
  <r>
    <x v="11"/>
    <x v="31"/>
    <x v="363"/>
    <x v="74"/>
    <x v="28"/>
    <x v="4"/>
    <x v="1"/>
    <n v="6"/>
    <n v="6"/>
    <n v="12"/>
    <n v="1"/>
    <x v="1"/>
  </r>
  <r>
    <x v="11"/>
    <x v="31"/>
    <x v="364"/>
    <x v="74"/>
    <x v="92"/>
    <x v="4"/>
    <x v="1"/>
    <n v="2"/>
    <n v="2"/>
    <n v="4"/>
    <n v="0.33333333333333331"/>
    <x v="1"/>
  </r>
  <r>
    <x v="11"/>
    <x v="31"/>
    <x v="365"/>
    <x v="74"/>
    <x v="75"/>
    <x v="4"/>
    <x v="1"/>
    <n v="8"/>
    <n v="8"/>
    <n v="16"/>
    <n v="1.3333333333333333"/>
    <x v="1"/>
  </r>
  <r>
    <x v="11"/>
    <x v="32"/>
    <x v="366"/>
    <x v="74"/>
    <x v="91"/>
    <x v="4"/>
    <x v="1"/>
    <n v="8"/>
    <n v="8"/>
    <n v="16"/>
    <n v="1.3333333333333333"/>
    <x v="1"/>
  </r>
  <r>
    <x v="11"/>
    <x v="32"/>
    <x v="367"/>
    <x v="89"/>
    <x v="139"/>
    <x v="4"/>
    <x v="1"/>
    <n v="2"/>
    <n v="2"/>
    <n v="4"/>
    <n v="0.33333333333333331"/>
    <x v="1"/>
  </r>
  <r>
    <x v="11"/>
    <x v="32"/>
    <x v="367"/>
    <x v="74"/>
    <x v="139"/>
    <x v="4"/>
    <x v="1"/>
    <n v="6"/>
    <n v="6"/>
    <n v="12"/>
    <n v="1"/>
    <x v="1"/>
  </r>
  <r>
    <x v="11"/>
    <x v="32"/>
    <x v="368"/>
    <x v="76"/>
    <x v="44"/>
    <x v="4"/>
    <x v="1"/>
    <n v="2"/>
    <n v="2"/>
    <n v="4"/>
    <n v="0.33333333333333331"/>
    <x v="1"/>
  </r>
  <r>
    <x v="11"/>
    <x v="32"/>
    <x v="368"/>
    <x v="89"/>
    <x v="44"/>
    <x v="4"/>
    <x v="1"/>
    <n v="3"/>
    <n v="3"/>
    <n v="6"/>
    <n v="0.5"/>
    <x v="1"/>
  </r>
  <r>
    <x v="11"/>
    <x v="32"/>
    <x v="368"/>
    <x v="74"/>
    <x v="44"/>
    <x v="4"/>
    <x v="1"/>
    <n v="20"/>
    <n v="20"/>
    <n v="40"/>
    <n v="3.3333333333333335"/>
    <x v="1"/>
  </r>
  <r>
    <x v="11"/>
    <x v="32"/>
    <x v="369"/>
    <x v="76"/>
    <x v="33"/>
    <x v="4"/>
    <x v="1"/>
    <n v="1"/>
    <n v="1"/>
    <n v="2"/>
    <n v="0.16666666666666666"/>
    <x v="1"/>
  </r>
  <r>
    <x v="11"/>
    <x v="32"/>
    <x v="369"/>
    <x v="89"/>
    <x v="33"/>
    <x v="4"/>
    <x v="1"/>
    <n v="3"/>
    <n v="3"/>
    <n v="6"/>
    <n v="0.5"/>
    <x v="1"/>
  </r>
  <r>
    <x v="11"/>
    <x v="32"/>
    <x v="369"/>
    <x v="74"/>
    <x v="33"/>
    <x v="4"/>
    <x v="1"/>
    <n v="23"/>
    <n v="23"/>
    <n v="46"/>
    <n v="3.8333333333333335"/>
    <x v="1"/>
  </r>
  <r>
    <x v="11"/>
    <x v="32"/>
    <x v="370"/>
    <x v="76"/>
    <x v="93"/>
    <x v="4"/>
    <x v="1"/>
    <n v="1"/>
    <n v="1"/>
    <n v="2"/>
    <n v="0.16666666666666666"/>
    <x v="1"/>
  </r>
  <r>
    <x v="11"/>
    <x v="32"/>
    <x v="370"/>
    <x v="74"/>
    <x v="93"/>
    <x v="4"/>
    <x v="1"/>
    <n v="11"/>
    <n v="11"/>
    <n v="22"/>
    <n v="1.8333333333333333"/>
    <x v="1"/>
  </r>
  <r>
    <x v="11"/>
    <x v="32"/>
    <x v="371"/>
    <x v="76"/>
    <x v="159"/>
    <x v="4"/>
    <x v="1"/>
    <n v="1"/>
    <n v="1"/>
    <n v="2"/>
    <n v="0.16666666666666666"/>
    <x v="1"/>
  </r>
  <r>
    <x v="11"/>
    <x v="32"/>
    <x v="372"/>
    <x v="72"/>
    <x v="41"/>
    <x v="4"/>
    <x v="1"/>
    <n v="2"/>
    <n v="2"/>
    <n v="4"/>
    <n v="0.33333333333333331"/>
    <x v="1"/>
  </r>
  <r>
    <x v="11"/>
    <x v="32"/>
    <x v="372"/>
    <x v="19"/>
    <x v="41"/>
    <x v="4"/>
    <x v="1"/>
    <n v="1"/>
    <n v="1"/>
    <n v="2"/>
    <n v="0.16666666666666666"/>
    <x v="1"/>
  </r>
  <r>
    <x v="11"/>
    <x v="32"/>
    <x v="372"/>
    <x v="74"/>
    <x v="41"/>
    <x v="4"/>
    <x v="1"/>
    <n v="14"/>
    <n v="14"/>
    <n v="28"/>
    <n v="2.3333333333333335"/>
    <x v="1"/>
  </r>
  <r>
    <x v="11"/>
    <x v="32"/>
    <x v="373"/>
    <x v="89"/>
    <x v="90"/>
    <x v="4"/>
    <x v="1"/>
    <n v="2"/>
    <n v="2"/>
    <n v="4"/>
    <n v="0.33333333333333331"/>
    <x v="1"/>
  </r>
  <r>
    <x v="11"/>
    <x v="32"/>
    <x v="373"/>
    <x v="74"/>
    <x v="90"/>
    <x v="4"/>
    <x v="1"/>
    <n v="10"/>
    <n v="10"/>
    <n v="20"/>
    <n v="1.6666666666666667"/>
    <x v="1"/>
  </r>
  <r>
    <x v="11"/>
    <x v="32"/>
    <x v="374"/>
    <x v="89"/>
    <x v="37"/>
    <x v="4"/>
    <x v="1"/>
    <n v="1"/>
    <n v="1"/>
    <n v="2"/>
    <n v="0.16666666666666666"/>
    <x v="1"/>
  </r>
  <r>
    <x v="11"/>
    <x v="32"/>
    <x v="374"/>
    <x v="74"/>
    <x v="37"/>
    <x v="4"/>
    <x v="1"/>
    <n v="6"/>
    <n v="6"/>
    <n v="12"/>
    <n v="1"/>
    <x v="1"/>
  </r>
  <r>
    <x v="11"/>
    <x v="32"/>
    <x v="375"/>
    <x v="74"/>
    <x v="161"/>
    <x v="4"/>
    <x v="1"/>
    <n v="5"/>
    <n v="5"/>
    <n v="10"/>
    <n v="0.83333333333333337"/>
    <x v="1"/>
  </r>
  <r>
    <x v="11"/>
    <x v="32"/>
    <x v="376"/>
    <x v="72"/>
    <x v="47"/>
    <x v="4"/>
    <x v="1"/>
    <n v="3"/>
    <n v="3"/>
    <n v="6"/>
    <n v="0.5"/>
    <x v="1"/>
  </r>
  <r>
    <x v="11"/>
    <x v="32"/>
    <x v="376"/>
    <x v="89"/>
    <x v="47"/>
    <x v="4"/>
    <x v="1"/>
    <n v="1"/>
    <n v="1"/>
    <n v="2"/>
    <n v="0.16666666666666666"/>
    <x v="1"/>
  </r>
  <r>
    <x v="11"/>
    <x v="32"/>
    <x v="376"/>
    <x v="74"/>
    <x v="47"/>
    <x v="4"/>
    <x v="1"/>
    <n v="19"/>
    <n v="19"/>
    <n v="38"/>
    <n v="3.1666666666666665"/>
    <x v="1"/>
  </r>
  <r>
    <x v="11"/>
    <x v="32"/>
    <x v="377"/>
    <x v="74"/>
    <x v="41"/>
    <x v="4"/>
    <x v="1"/>
    <n v="9"/>
    <n v="9"/>
    <n v="18"/>
    <n v="1.5"/>
    <x v="1"/>
  </r>
  <r>
    <x v="11"/>
    <x v="32"/>
    <x v="378"/>
    <x v="89"/>
    <x v="161"/>
    <x v="4"/>
    <x v="1"/>
    <n v="1"/>
    <n v="1"/>
    <n v="2"/>
    <n v="0.16666666666666666"/>
    <x v="1"/>
  </r>
  <r>
    <x v="11"/>
    <x v="32"/>
    <x v="378"/>
    <x v="74"/>
    <x v="161"/>
    <x v="4"/>
    <x v="1"/>
    <n v="6"/>
    <n v="6"/>
    <n v="12"/>
    <n v="1"/>
    <x v="1"/>
  </r>
  <r>
    <x v="11"/>
    <x v="32"/>
    <x v="379"/>
    <x v="74"/>
    <x v="116"/>
    <x v="4"/>
    <x v="1"/>
    <n v="9"/>
    <n v="9"/>
    <n v="18"/>
    <n v="1.5"/>
    <x v="1"/>
  </r>
  <r>
    <x v="11"/>
    <x v="32"/>
    <x v="380"/>
    <x v="74"/>
    <x v="159"/>
    <x v="4"/>
    <x v="1"/>
    <n v="5"/>
    <n v="5"/>
    <n v="10"/>
    <n v="0.83333333333333337"/>
    <x v="1"/>
  </r>
  <r>
    <x v="11"/>
    <x v="32"/>
    <x v="381"/>
    <x v="89"/>
    <x v="41"/>
    <x v="4"/>
    <x v="1"/>
    <n v="2"/>
    <n v="2"/>
    <n v="4"/>
    <n v="0.33333333333333331"/>
    <x v="1"/>
  </r>
  <r>
    <x v="11"/>
    <x v="32"/>
    <x v="381"/>
    <x v="74"/>
    <x v="41"/>
    <x v="4"/>
    <x v="1"/>
    <n v="19"/>
    <n v="19"/>
    <n v="38"/>
    <n v="3.1666666666666665"/>
    <x v="1"/>
  </r>
  <r>
    <x v="11"/>
    <x v="32"/>
    <x v="382"/>
    <x v="76"/>
    <x v="92"/>
    <x v="4"/>
    <x v="1"/>
    <n v="2"/>
    <n v="2"/>
    <n v="4"/>
    <n v="0.33333333333333331"/>
    <x v="1"/>
  </r>
  <r>
    <x v="11"/>
    <x v="32"/>
    <x v="382"/>
    <x v="26"/>
    <x v="92"/>
    <x v="4"/>
    <x v="1"/>
    <n v="1"/>
    <n v="1"/>
    <n v="2"/>
    <n v="0.16666666666666666"/>
    <x v="1"/>
  </r>
  <r>
    <x v="11"/>
    <x v="32"/>
    <x v="382"/>
    <x v="72"/>
    <x v="92"/>
    <x v="4"/>
    <x v="1"/>
    <n v="2"/>
    <n v="2"/>
    <n v="4"/>
    <n v="0.33333333333333331"/>
    <x v="1"/>
  </r>
  <r>
    <x v="11"/>
    <x v="32"/>
    <x v="382"/>
    <x v="89"/>
    <x v="92"/>
    <x v="4"/>
    <x v="1"/>
    <n v="14"/>
    <n v="14"/>
    <n v="28"/>
    <n v="2.3333333333333335"/>
    <x v="1"/>
  </r>
  <r>
    <x v="11"/>
    <x v="32"/>
    <x v="382"/>
    <x v="74"/>
    <x v="92"/>
    <x v="4"/>
    <x v="1"/>
    <n v="124"/>
    <n v="124"/>
    <n v="248"/>
    <n v="20.666666666666668"/>
    <x v="1"/>
  </r>
  <r>
    <x v="12"/>
    <x v="33"/>
    <x v="383"/>
    <x v="76"/>
    <x v="70"/>
    <x v="4"/>
    <x v="1"/>
    <n v="7"/>
    <n v="7"/>
    <n v="14"/>
    <n v="1.1666666666666667"/>
    <x v="1"/>
  </r>
  <r>
    <x v="12"/>
    <x v="33"/>
    <x v="383"/>
    <x v="74"/>
    <x v="70"/>
    <x v="4"/>
    <x v="1"/>
    <n v="2"/>
    <n v="2"/>
    <n v="4"/>
    <n v="0.33333333333333331"/>
    <x v="1"/>
  </r>
  <r>
    <x v="12"/>
    <x v="33"/>
    <x v="384"/>
    <x v="76"/>
    <x v="0"/>
    <x v="0"/>
    <x v="0"/>
    <n v="527"/>
    <n v="527"/>
    <n v="1054"/>
    <n v="87.833333333333329"/>
    <x v="1"/>
  </r>
  <r>
    <x v="12"/>
    <x v="33"/>
    <x v="384"/>
    <x v="89"/>
    <x v="0"/>
    <x v="0"/>
    <x v="0"/>
    <n v="1"/>
    <n v="1"/>
    <n v="2"/>
    <n v="0.16666666666666666"/>
    <x v="1"/>
  </r>
  <r>
    <x v="12"/>
    <x v="33"/>
    <x v="384"/>
    <x v="19"/>
    <x v="0"/>
    <x v="0"/>
    <x v="0"/>
    <n v="1"/>
    <n v="1"/>
    <n v="2"/>
    <n v="0.16666666666666666"/>
    <x v="1"/>
  </r>
  <r>
    <x v="12"/>
    <x v="33"/>
    <x v="384"/>
    <x v="74"/>
    <x v="0"/>
    <x v="0"/>
    <x v="0"/>
    <n v="1"/>
    <n v="1"/>
    <n v="2"/>
    <n v="0.16666666666666666"/>
    <x v="1"/>
  </r>
  <r>
    <x v="12"/>
    <x v="33"/>
    <x v="385"/>
    <x v="76"/>
    <x v="69"/>
    <x v="4"/>
    <x v="1"/>
    <n v="17"/>
    <n v="17"/>
    <n v="34"/>
    <n v="2.8333333333333335"/>
    <x v="1"/>
  </r>
  <r>
    <x v="12"/>
    <x v="33"/>
    <x v="386"/>
    <x v="76"/>
    <x v="12"/>
    <x v="0"/>
    <x v="0"/>
    <n v="27"/>
    <n v="27"/>
    <n v="54"/>
    <n v="4.5"/>
    <x v="1"/>
  </r>
  <r>
    <x v="12"/>
    <x v="33"/>
    <x v="387"/>
    <x v="76"/>
    <x v="8"/>
    <x v="0"/>
    <x v="0"/>
    <n v="10"/>
    <n v="10"/>
    <n v="20"/>
    <n v="1.6666666666666667"/>
    <x v="1"/>
  </r>
  <r>
    <x v="12"/>
    <x v="33"/>
    <x v="388"/>
    <x v="76"/>
    <x v="18"/>
    <x v="0"/>
    <x v="0"/>
    <n v="94"/>
    <n v="94"/>
    <n v="188"/>
    <n v="15.666666666666666"/>
    <x v="1"/>
  </r>
  <r>
    <x v="12"/>
    <x v="33"/>
    <x v="389"/>
    <x v="76"/>
    <x v="49"/>
    <x v="0"/>
    <x v="0"/>
    <n v="19"/>
    <n v="19"/>
    <n v="38"/>
    <n v="3.1666666666666665"/>
    <x v="1"/>
  </r>
  <r>
    <x v="12"/>
    <x v="33"/>
    <x v="389"/>
    <x v="74"/>
    <x v="49"/>
    <x v="0"/>
    <x v="0"/>
    <n v="2"/>
    <n v="2"/>
    <n v="4"/>
    <n v="0.33333333333333331"/>
    <x v="1"/>
  </r>
  <r>
    <x v="12"/>
    <x v="33"/>
    <x v="390"/>
    <x v="76"/>
    <x v="48"/>
    <x v="0"/>
    <x v="0"/>
    <n v="12"/>
    <n v="12"/>
    <n v="24"/>
    <n v="2"/>
    <x v="1"/>
  </r>
  <r>
    <x v="12"/>
    <x v="33"/>
    <x v="391"/>
    <x v="76"/>
    <x v="49"/>
    <x v="0"/>
    <x v="0"/>
    <n v="91"/>
    <n v="91"/>
    <n v="182"/>
    <n v="15.166666666666666"/>
    <x v="1"/>
  </r>
  <r>
    <x v="12"/>
    <x v="33"/>
    <x v="391"/>
    <x v="19"/>
    <x v="49"/>
    <x v="0"/>
    <x v="0"/>
    <n v="3"/>
    <n v="3"/>
    <n v="6"/>
    <n v="0.5"/>
    <x v="1"/>
  </r>
  <r>
    <x v="12"/>
    <x v="33"/>
    <x v="391"/>
    <x v="74"/>
    <x v="49"/>
    <x v="0"/>
    <x v="0"/>
    <n v="2"/>
    <n v="2"/>
    <n v="4"/>
    <n v="0.33333333333333331"/>
    <x v="1"/>
  </r>
  <r>
    <x v="12"/>
    <x v="33"/>
    <x v="392"/>
    <x v="76"/>
    <x v="19"/>
    <x v="0"/>
    <x v="0"/>
    <n v="63"/>
    <n v="63"/>
    <n v="126"/>
    <n v="10.5"/>
    <x v="1"/>
  </r>
  <r>
    <x v="12"/>
    <x v="34"/>
    <x v="393"/>
    <x v="76"/>
    <x v="49"/>
    <x v="0"/>
    <x v="0"/>
    <n v="108"/>
    <n v="108"/>
    <n v="216"/>
    <n v="18"/>
    <x v="1"/>
  </r>
  <r>
    <x v="12"/>
    <x v="34"/>
    <x v="393"/>
    <x v="72"/>
    <x v="49"/>
    <x v="0"/>
    <x v="0"/>
    <n v="1"/>
    <n v="1"/>
    <n v="2"/>
    <n v="0.16666666666666666"/>
    <x v="1"/>
  </r>
  <r>
    <x v="12"/>
    <x v="34"/>
    <x v="393"/>
    <x v="47"/>
    <x v="49"/>
    <x v="0"/>
    <x v="0"/>
    <n v="1"/>
    <n v="1"/>
    <n v="2"/>
    <n v="0.16666666666666666"/>
    <x v="1"/>
  </r>
  <r>
    <x v="12"/>
    <x v="34"/>
    <x v="393"/>
    <x v="19"/>
    <x v="49"/>
    <x v="0"/>
    <x v="0"/>
    <n v="1"/>
    <n v="1"/>
    <n v="2"/>
    <n v="0.16666666666666666"/>
    <x v="1"/>
  </r>
  <r>
    <x v="12"/>
    <x v="34"/>
    <x v="394"/>
    <x v="76"/>
    <x v="81"/>
    <x v="4"/>
    <x v="1"/>
    <n v="26"/>
    <n v="26"/>
    <n v="52"/>
    <n v="4.333333333333333"/>
    <x v="1"/>
  </r>
  <r>
    <x v="12"/>
    <x v="34"/>
    <x v="395"/>
    <x v="76"/>
    <x v="39"/>
    <x v="4"/>
    <x v="1"/>
    <n v="10"/>
    <n v="10"/>
    <n v="20"/>
    <n v="1.6666666666666667"/>
    <x v="1"/>
  </r>
  <r>
    <x v="12"/>
    <x v="34"/>
    <x v="395"/>
    <x v="19"/>
    <x v="39"/>
    <x v="4"/>
    <x v="1"/>
    <n v="1"/>
    <n v="1"/>
    <n v="2"/>
    <n v="0.16666666666666666"/>
    <x v="1"/>
  </r>
  <r>
    <x v="12"/>
    <x v="34"/>
    <x v="396"/>
    <x v="76"/>
    <x v="72"/>
    <x v="4"/>
    <x v="1"/>
    <n v="15"/>
    <n v="15"/>
    <n v="30"/>
    <n v="2.5"/>
    <x v="1"/>
  </r>
  <r>
    <x v="12"/>
    <x v="34"/>
    <x v="397"/>
    <x v="40"/>
    <x v="28"/>
    <x v="4"/>
    <x v="1"/>
    <n v="2"/>
    <n v="2"/>
    <n v="4"/>
    <n v="0.33333333333333331"/>
    <x v="1"/>
  </r>
  <r>
    <x v="12"/>
    <x v="34"/>
    <x v="397"/>
    <x v="76"/>
    <x v="28"/>
    <x v="4"/>
    <x v="1"/>
    <n v="4"/>
    <n v="4"/>
    <n v="8"/>
    <n v="0.66666666666666663"/>
    <x v="1"/>
  </r>
  <r>
    <x v="12"/>
    <x v="34"/>
    <x v="398"/>
    <x v="76"/>
    <x v="8"/>
    <x v="0"/>
    <x v="0"/>
    <n v="14"/>
    <n v="14"/>
    <n v="28"/>
    <n v="2.3333333333333335"/>
    <x v="1"/>
  </r>
  <r>
    <x v="12"/>
    <x v="34"/>
    <x v="398"/>
    <x v="19"/>
    <x v="8"/>
    <x v="0"/>
    <x v="0"/>
    <n v="1"/>
    <n v="1"/>
    <n v="2"/>
    <n v="0.16666666666666666"/>
    <x v="1"/>
  </r>
  <r>
    <x v="12"/>
    <x v="34"/>
    <x v="399"/>
    <x v="76"/>
    <x v="32"/>
    <x v="4"/>
    <x v="1"/>
    <n v="24"/>
    <n v="24"/>
    <n v="48"/>
    <n v="4"/>
    <x v="1"/>
  </r>
  <r>
    <x v="12"/>
    <x v="34"/>
    <x v="399"/>
    <x v="74"/>
    <x v="32"/>
    <x v="4"/>
    <x v="1"/>
    <n v="1"/>
    <n v="1"/>
    <n v="2"/>
    <n v="0.16666666666666666"/>
    <x v="1"/>
  </r>
  <r>
    <x v="12"/>
    <x v="34"/>
    <x v="400"/>
    <x v="76"/>
    <x v="96"/>
    <x v="4"/>
    <x v="1"/>
    <n v="20"/>
    <n v="20"/>
    <n v="40"/>
    <n v="3.3333333333333335"/>
    <x v="1"/>
  </r>
  <r>
    <x v="12"/>
    <x v="35"/>
    <x v="401"/>
    <x v="76"/>
    <x v="45"/>
    <x v="0"/>
    <x v="0"/>
    <n v="1"/>
    <n v="1"/>
    <n v="2"/>
    <n v="0.16666666666666666"/>
    <x v="1"/>
  </r>
  <r>
    <x v="12"/>
    <x v="35"/>
    <x v="401"/>
    <x v="38"/>
    <x v="45"/>
    <x v="0"/>
    <x v="0"/>
    <n v="12"/>
    <n v="12"/>
    <n v="24"/>
    <n v="2"/>
    <x v="1"/>
  </r>
  <r>
    <x v="12"/>
    <x v="35"/>
    <x v="401"/>
    <x v="19"/>
    <x v="45"/>
    <x v="0"/>
    <x v="0"/>
    <n v="1"/>
    <n v="1"/>
    <n v="2"/>
    <n v="0.16666666666666666"/>
    <x v="1"/>
  </r>
  <r>
    <x v="12"/>
    <x v="35"/>
    <x v="402"/>
    <x v="76"/>
    <x v="0"/>
    <x v="0"/>
    <x v="0"/>
    <n v="20"/>
    <n v="20"/>
    <n v="40"/>
    <n v="3.3333333333333335"/>
    <x v="1"/>
  </r>
  <r>
    <x v="12"/>
    <x v="35"/>
    <x v="402"/>
    <x v="38"/>
    <x v="0"/>
    <x v="0"/>
    <x v="0"/>
    <n v="464"/>
    <n v="464"/>
    <n v="928"/>
    <n v="77.333333333333329"/>
    <x v="1"/>
  </r>
  <r>
    <x v="12"/>
    <x v="35"/>
    <x v="402"/>
    <x v="19"/>
    <x v="0"/>
    <x v="0"/>
    <x v="0"/>
    <n v="12"/>
    <n v="12"/>
    <n v="24"/>
    <n v="2"/>
    <x v="1"/>
  </r>
  <r>
    <x v="12"/>
    <x v="35"/>
    <x v="402"/>
    <x v="2"/>
    <x v="0"/>
    <x v="0"/>
    <x v="0"/>
    <n v="2"/>
    <n v="2"/>
    <n v="4"/>
    <n v="0.33333333333333331"/>
    <x v="1"/>
  </r>
  <r>
    <x v="12"/>
    <x v="35"/>
    <x v="402"/>
    <x v="6"/>
    <x v="0"/>
    <x v="0"/>
    <x v="0"/>
    <n v="4"/>
    <n v="4"/>
    <n v="8"/>
    <n v="0.66666666666666663"/>
    <x v="1"/>
  </r>
  <r>
    <x v="12"/>
    <x v="35"/>
    <x v="403"/>
    <x v="38"/>
    <x v="51"/>
    <x v="0"/>
    <x v="0"/>
    <n v="12"/>
    <n v="12"/>
    <n v="24"/>
    <n v="2"/>
    <x v="1"/>
  </r>
  <r>
    <x v="12"/>
    <x v="35"/>
    <x v="404"/>
    <x v="38"/>
    <x v="18"/>
    <x v="0"/>
    <x v="0"/>
    <n v="6"/>
    <n v="6"/>
    <n v="12"/>
    <n v="1"/>
    <x v="1"/>
  </r>
  <r>
    <x v="12"/>
    <x v="35"/>
    <x v="405"/>
    <x v="76"/>
    <x v="76"/>
    <x v="0"/>
    <x v="0"/>
    <n v="3"/>
    <n v="3"/>
    <n v="6"/>
    <n v="0.5"/>
    <x v="1"/>
  </r>
  <r>
    <x v="12"/>
    <x v="35"/>
    <x v="405"/>
    <x v="38"/>
    <x v="76"/>
    <x v="0"/>
    <x v="0"/>
    <n v="19"/>
    <n v="19"/>
    <n v="38"/>
    <n v="3.1666666666666665"/>
    <x v="1"/>
  </r>
  <r>
    <x v="12"/>
    <x v="35"/>
    <x v="405"/>
    <x v="19"/>
    <x v="76"/>
    <x v="0"/>
    <x v="0"/>
    <n v="1"/>
    <n v="1"/>
    <n v="2"/>
    <n v="0.16666666666666666"/>
    <x v="1"/>
  </r>
  <r>
    <x v="12"/>
    <x v="35"/>
    <x v="406"/>
    <x v="76"/>
    <x v="13"/>
    <x v="0"/>
    <x v="0"/>
    <n v="2"/>
    <n v="2"/>
    <n v="4"/>
    <n v="0.33333333333333331"/>
    <x v="1"/>
  </r>
  <r>
    <x v="12"/>
    <x v="35"/>
    <x v="406"/>
    <x v="38"/>
    <x v="13"/>
    <x v="0"/>
    <x v="0"/>
    <n v="21"/>
    <n v="21"/>
    <n v="42"/>
    <n v="3.5"/>
    <x v="1"/>
  </r>
  <r>
    <x v="12"/>
    <x v="35"/>
    <x v="406"/>
    <x v="19"/>
    <x v="13"/>
    <x v="0"/>
    <x v="0"/>
    <n v="1"/>
    <n v="1"/>
    <n v="2"/>
    <n v="0.16666666666666666"/>
    <x v="1"/>
  </r>
  <r>
    <x v="12"/>
    <x v="35"/>
    <x v="407"/>
    <x v="38"/>
    <x v="17"/>
    <x v="0"/>
    <x v="0"/>
    <n v="8"/>
    <n v="8"/>
    <n v="16"/>
    <n v="1.3333333333333333"/>
    <x v="1"/>
  </r>
  <r>
    <x v="12"/>
    <x v="35"/>
    <x v="408"/>
    <x v="38"/>
    <x v="51"/>
    <x v="0"/>
    <x v="0"/>
    <n v="9"/>
    <n v="9"/>
    <n v="18"/>
    <n v="1.5"/>
    <x v="1"/>
  </r>
  <r>
    <x v="12"/>
    <x v="35"/>
    <x v="408"/>
    <x v="19"/>
    <x v="51"/>
    <x v="0"/>
    <x v="0"/>
    <n v="2"/>
    <n v="2"/>
    <n v="4"/>
    <n v="0.33333333333333331"/>
    <x v="1"/>
  </r>
  <r>
    <x v="12"/>
    <x v="35"/>
    <x v="409"/>
    <x v="38"/>
    <x v="70"/>
    <x v="4"/>
    <x v="1"/>
    <n v="4"/>
    <n v="4"/>
    <n v="8"/>
    <n v="0.66666666666666663"/>
    <x v="1"/>
  </r>
  <r>
    <x v="12"/>
    <x v="35"/>
    <x v="410"/>
    <x v="38"/>
    <x v="48"/>
    <x v="0"/>
    <x v="0"/>
    <n v="7"/>
    <n v="7"/>
    <n v="14"/>
    <n v="1.1666666666666667"/>
    <x v="1"/>
  </r>
  <r>
    <x v="12"/>
    <x v="36"/>
    <x v="411"/>
    <x v="76"/>
    <x v="83"/>
    <x v="4"/>
    <x v="1"/>
    <n v="13"/>
    <n v="13"/>
    <n v="26"/>
    <n v="2.1666666666666665"/>
    <x v="1"/>
  </r>
  <r>
    <x v="12"/>
    <x v="36"/>
    <x v="411"/>
    <x v="38"/>
    <x v="83"/>
    <x v="4"/>
    <x v="1"/>
    <n v="13"/>
    <n v="13"/>
    <n v="26"/>
    <n v="2.1666666666666665"/>
    <x v="1"/>
  </r>
  <r>
    <x v="12"/>
    <x v="36"/>
    <x v="412"/>
    <x v="76"/>
    <x v="70"/>
    <x v="4"/>
    <x v="1"/>
    <n v="17"/>
    <n v="17"/>
    <n v="34"/>
    <n v="2.8333333333333335"/>
    <x v="1"/>
  </r>
  <r>
    <x v="12"/>
    <x v="36"/>
    <x v="412"/>
    <x v="38"/>
    <x v="70"/>
    <x v="4"/>
    <x v="1"/>
    <n v="16"/>
    <n v="16"/>
    <n v="32"/>
    <n v="2.6666666666666665"/>
    <x v="1"/>
  </r>
  <r>
    <x v="12"/>
    <x v="36"/>
    <x v="412"/>
    <x v="19"/>
    <x v="70"/>
    <x v="4"/>
    <x v="1"/>
    <n v="8"/>
    <n v="8"/>
    <n v="16"/>
    <n v="1.3333333333333333"/>
    <x v="1"/>
  </r>
  <r>
    <x v="12"/>
    <x v="36"/>
    <x v="413"/>
    <x v="76"/>
    <x v="53"/>
    <x v="4"/>
    <x v="1"/>
    <n v="4"/>
    <n v="4"/>
    <n v="8"/>
    <n v="0.66666666666666663"/>
    <x v="1"/>
  </r>
  <r>
    <x v="12"/>
    <x v="36"/>
    <x v="413"/>
    <x v="38"/>
    <x v="53"/>
    <x v="4"/>
    <x v="1"/>
    <n v="6"/>
    <n v="6"/>
    <n v="12"/>
    <n v="1"/>
    <x v="1"/>
  </r>
  <r>
    <x v="12"/>
    <x v="36"/>
    <x v="413"/>
    <x v="19"/>
    <x v="53"/>
    <x v="4"/>
    <x v="1"/>
    <n v="2"/>
    <n v="2"/>
    <n v="4"/>
    <n v="0.33333333333333331"/>
    <x v="1"/>
  </r>
  <r>
    <x v="12"/>
    <x v="36"/>
    <x v="414"/>
    <x v="76"/>
    <x v="67"/>
    <x v="4"/>
    <x v="1"/>
    <n v="16"/>
    <n v="16"/>
    <n v="32"/>
    <n v="2.6666666666666665"/>
    <x v="1"/>
  </r>
  <r>
    <x v="12"/>
    <x v="36"/>
    <x v="414"/>
    <x v="38"/>
    <x v="67"/>
    <x v="4"/>
    <x v="1"/>
    <n v="20"/>
    <n v="20"/>
    <n v="40"/>
    <n v="3.3333333333333335"/>
    <x v="1"/>
  </r>
  <r>
    <x v="12"/>
    <x v="36"/>
    <x v="414"/>
    <x v="19"/>
    <x v="67"/>
    <x v="4"/>
    <x v="1"/>
    <n v="5"/>
    <n v="5"/>
    <n v="10"/>
    <n v="0.83333333333333337"/>
    <x v="1"/>
  </r>
  <r>
    <x v="12"/>
    <x v="36"/>
    <x v="415"/>
    <x v="76"/>
    <x v="68"/>
    <x v="4"/>
    <x v="1"/>
    <n v="3"/>
    <n v="3"/>
    <n v="6"/>
    <n v="0.5"/>
    <x v="1"/>
  </r>
  <r>
    <x v="12"/>
    <x v="36"/>
    <x v="415"/>
    <x v="38"/>
    <x v="68"/>
    <x v="4"/>
    <x v="1"/>
    <n v="5"/>
    <n v="5"/>
    <n v="10"/>
    <n v="0.83333333333333337"/>
    <x v="1"/>
  </r>
  <r>
    <x v="12"/>
    <x v="36"/>
    <x v="416"/>
    <x v="76"/>
    <x v="32"/>
    <x v="4"/>
    <x v="1"/>
    <n v="39"/>
    <n v="39"/>
    <n v="78"/>
    <n v="6.5"/>
    <x v="1"/>
  </r>
  <r>
    <x v="12"/>
    <x v="36"/>
    <x v="416"/>
    <x v="38"/>
    <x v="32"/>
    <x v="4"/>
    <x v="1"/>
    <n v="48"/>
    <n v="48"/>
    <n v="96"/>
    <n v="8"/>
    <x v="1"/>
  </r>
  <r>
    <x v="12"/>
    <x v="36"/>
    <x v="416"/>
    <x v="19"/>
    <x v="32"/>
    <x v="4"/>
    <x v="1"/>
    <n v="10"/>
    <n v="10"/>
    <n v="20"/>
    <n v="1.6666666666666667"/>
    <x v="1"/>
  </r>
  <r>
    <x v="12"/>
    <x v="37"/>
    <x v="417"/>
    <x v="76"/>
    <x v="160"/>
    <x v="4"/>
    <x v="1"/>
    <n v="4"/>
    <n v="4"/>
    <n v="8"/>
    <n v="0.66666666666666663"/>
    <x v="1"/>
  </r>
  <r>
    <x v="12"/>
    <x v="37"/>
    <x v="417"/>
    <x v="38"/>
    <x v="160"/>
    <x v="4"/>
    <x v="1"/>
    <n v="6"/>
    <n v="6"/>
    <n v="12"/>
    <n v="1"/>
    <x v="1"/>
  </r>
  <r>
    <x v="12"/>
    <x v="37"/>
    <x v="417"/>
    <x v="19"/>
    <x v="160"/>
    <x v="4"/>
    <x v="1"/>
    <n v="1"/>
    <n v="1"/>
    <n v="2"/>
    <n v="0.16666666666666666"/>
    <x v="1"/>
  </r>
  <r>
    <x v="12"/>
    <x v="37"/>
    <x v="418"/>
    <x v="76"/>
    <x v="33"/>
    <x v="4"/>
    <x v="1"/>
    <n v="4"/>
    <n v="4"/>
    <n v="8"/>
    <n v="0.66666666666666663"/>
    <x v="1"/>
  </r>
  <r>
    <x v="12"/>
    <x v="37"/>
    <x v="418"/>
    <x v="38"/>
    <x v="33"/>
    <x v="4"/>
    <x v="1"/>
    <n v="5"/>
    <n v="5"/>
    <n v="10"/>
    <n v="0.83333333333333337"/>
    <x v="1"/>
  </r>
  <r>
    <x v="12"/>
    <x v="37"/>
    <x v="419"/>
    <x v="76"/>
    <x v="79"/>
    <x v="4"/>
    <x v="1"/>
    <n v="8"/>
    <n v="8"/>
    <n v="16"/>
    <n v="1.3333333333333333"/>
    <x v="1"/>
  </r>
  <r>
    <x v="12"/>
    <x v="37"/>
    <x v="419"/>
    <x v="38"/>
    <x v="79"/>
    <x v="4"/>
    <x v="1"/>
    <n v="26"/>
    <n v="26"/>
    <n v="52"/>
    <n v="4.333333333333333"/>
    <x v="1"/>
  </r>
  <r>
    <x v="12"/>
    <x v="37"/>
    <x v="419"/>
    <x v="19"/>
    <x v="79"/>
    <x v="4"/>
    <x v="1"/>
    <n v="1"/>
    <n v="1"/>
    <n v="2"/>
    <n v="0.16666666666666666"/>
    <x v="1"/>
  </r>
  <r>
    <x v="12"/>
    <x v="37"/>
    <x v="420"/>
    <x v="76"/>
    <x v="100"/>
    <x v="4"/>
    <x v="1"/>
    <n v="18"/>
    <n v="18"/>
    <n v="36"/>
    <n v="3"/>
    <x v="1"/>
  </r>
  <r>
    <x v="12"/>
    <x v="37"/>
    <x v="420"/>
    <x v="38"/>
    <x v="100"/>
    <x v="4"/>
    <x v="1"/>
    <n v="19"/>
    <n v="19"/>
    <n v="38"/>
    <n v="3.1666666666666665"/>
    <x v="1"/>
  </r>
  <r>
    <x v="12"/>
    <x v="37"/>
    <x v="421"/>
    <x v="76"/>
    <x v="70"/>
    <x v="4"/>
    <x v="1"/>
    <n v="22"/>
    <n v="22"/>
    <n v="44"/>
    <n v="3.6666666666666665"/>
    <x v="1"/>
  </r>
  <r>
    <x v="12"/>
    <x v="37"/>
    <x v="421"/>
    <x v="38"/>
    <x v="70"/>
    <x v="4"/>
    <x v="1"/>
    <n v="26"/>
    <n v="26"/>
    <n v="52"/>
    <n v="4.333333333333333"/>
    <x v="1"/>
  </r>
  <r>
    <x v="12"/>
    <x v="37"/>
    <x v="421"/>
    <x v="19"/>
    <x v="70"/>
    <x v="4"/>
    <x v="1"/>
    <n v="4"/>
    <n v="4"/>
    <n v="8"/>
    <n v="0.66666666666666663"/>
    <x v="1"/>
  </r>
  <r>
    <x v="12"/>
    <x v="37"/>
    <x v="422"/>
    <x v="76"/>
    <x v="83"/>
    <x v="4"/>
    <x v="1"/>
    <n v="9"/>
    <n v="9"/>
    <n v="18"/>
    <n v="1.5"/>
    <x v="1"/>
  </r>
  <r>
    <x v="12"/>
    <x v="37"/>
    <x v="422"/>
    <x v="38"/>
    <x v="83"/>
    <x v="4"/>
    <x v="1"/>
    <n v="14"/>
    <n v="14"/>
    <n v="28"/>
    <n v="2.3333333333333335"/>
    <x v="1"/>
  </r>
  <r>
    <x v="12"/>
    <x v="37"/>
    <x v="422"/>
    <x v="19"/>
    <x v="83"/>
    <x v="4"/>
    <x v="1"/>
    <n v="1"/>
    <n v="1"/>
    <n v="2"/>
    <n v="0.16666666666666666"/>
    <x v="1"/>
  </r>
  <r>
    <x v="12"/>
    <x v="38"/>
    <x v="423"/>
    <x v="76"/>
    <x v="36"/>
    <x v="0"/>
    <x v="0"/>
    <n v="1"/>
    <n v="1"/>
    <n v="2"/>
    <n v="0.16666666666666666"/>
    <x v="1"/>
  </r>
  <r>
    <x v="12"/>
    <x v="38"/>
    <x v="423"/>
    <x v="19"/>
    <x v="36"/>
    <x v="0"/>
    <x v="0"/>
    <n v="21"/>
    <n v="21"/>
    <n v="42"/>
    <n v="3.5"/>
    <x v="1"/>
  </r>
  <r>
    <x v="12"/>
    <x v="38"/>
    <x v="424"/>
    <x v="19"/>
    <x v="3"/>
    <x v="0"/>
    <x v="0"/>
    <n v="8"/>
    <n v="8"/>
    <n v="16"/>
    <n v="1.3333333333333333"/>
    <x v="1"/>
  </r>
  <r>
    <x v="12"/>
    <x v="38"/>
    <x v="425"/>
    <x v="76"/>
    <x v="67"/>
    <x v="4"/>
    <x v="1"/>
    <n v="2"/>
    <n v="2"/>
    <n v="4"/>
    <n v="0.33333333333333331"/>
    <x v="1"/>
  </r>
  <r>
    <x v="12"/>
    <x v="38"/>
    <x v="425"/>
    <x v="19"/>
    <x v="67"/>
    <x v="4"/>
    <x v="1"/>
    <n v="42"/>
    <n v="42"/>
    <n v="84"/>
    <n v="7"/>
    <x v="1"/>
  </r>
  <r>
    <x v="12"/>
    <x v="38"/>
    <x v="426"/>
    <x v="76"/>
    <x v="35"/>
    <x v="4"/>
    <x v="1"/>
    <n v="9"/>
    <n v="9"/>
    <n v="18"/>
    <n v="1.5"/>
    <x v="1"/>
  </r>
  <r>
    <x v="12"/>
    <x v="38"/>
    <x v="426"/>
    <x v="19"/>
    <x v="35"/>
    <x v="4"/>
    <x v="1"/>
    <n v="68"/>
    <n v="68"/>
    <n v="136"/>
    <n v="11.333333333333334"/>
    <x v="1"/>
  </r>
  <r>
    <x v="12"/>
    <x v="38"/>
    <x v="427"/>
    <x v="76"/>
    <x v="40"/>
    <x v="4"/>
    <x v="1"/>
    <n v="13"/>
    <n v="13"/>
    <n v="26"/>
    <n v="2.1666666666666665"/>
    <x v="1"/>
  </r>
  <r>
    <x v="12"/>
    <x v="38"/>
    <x v="427"/>
    <x v="79"/>
    <x v="40"/>
    <x v="4"/>
    <x v="1"/>
    <n v="1"/>
    <n v="1"/>
    <n v="2"/>
    <n v="0.16666666666666666"/>
    <x v="1"/>
  </r>
  <r>
    <x v="12"/>
    <x v="38"/>
    <x v="427"/>
    <x v="19"/>
    <x v="40"/>
    <x v="4"/>
    <x v="1"/>
    <n v="38"/>
    <n v="38"/>
    <n v="76"/>
    <n v="6.333333333333333"/>
    <x v="1"/>
  </r>
  <r>
    <x v="12"/>
    <x v="38"/>
    <x v="428"/>
    <x v="76"/>
    <x v="53"/>
    <x v="4"/>
    <x v="1"/>
    <n v="5"/>
    <n v="5"/>
    <n v="10"/>
    <n v="0.83333333333333337"/>
    <x v="1"/>
  </r>
  <r>
    <x v="12"/>
    <x v="38"/>
    <x v="428"/>
    <x v="19"/>
    <x v="53"/>
    <x v="4"/>
    <x v="1"/>
    <n v="29"/>
    <n v="29"/>
    <n v="58"/>
    <n v="4.833333333333333"/>
    <x v="1"/>
  </r>
  <r>
    <x v="12"/>
    <x v="38"/>
    <x v="429"/>
    <x v="19"/>
    <x v="36"/>
    <x v="0"/>
    <x v="0"/>
    <n v="43"/>
    <n v="43"/>
    <n v="86"/>
    <n v="7.166666666666667"/>
    <x v="1"/>
  </r>
  <r>
    <x v="12"/>
    <x v="38"/>
    <x v="430"/>
    <x v="19"/>
    <x v="9"/>
    <x v="0"/>
    <x v="0"/>
    <n v="18"/>
    <n v="18"/>
    <n v="36"/>
    <n v="3"/>
    <x v="1"/>
  </r>
  <r>
    <x v="12"/>
    <x v="38"/>
    <x v="431"/>
    <x v="76"/>
    <x v="66"/>
    <x v="0"/>
    <x v="0"/>
    <n v="19"/>
    <n v="19"/>
    <n v="38"/>
    <n v="3.1666666666666665"/>
    <x v="1"/>
  </r>
  <r>
    <x v="12"/>
    <x v="38"/>
    <x v="431"/>
    <x v="19"/>
    <x v="66"/>
    <x v="0"/>
    <x v="0"/>
    <n v="104"/>
    <n v="104"/>
    <n v="208"/>
    <n v="17.333333333333332"/>
    <x v="1"/>
  </r>
  <r>
    <x v="12"/>
    <x v="38"/>
    <x v="431"/>
    <x v="74"/>
    <x v="66"/>
    <x v="0"/>
    <x v="0"/>
    <n v="2"/>
    <n v="2"/>
    <n v="4"/>
    <n v="0.33333333333333331"/>
    <x v="1"/>
  </r>
  <r>
    <x v="12"/>
    <x v="38"/>
    <x v="431"/>
    <x v="6"/>
    <x v="66"/>
    <x v="0"/>
    <x v="0"/>
    <n v="1"/>
    <n v="1"/>
    <n v="2"/>
    <n v="0.16666666666666666"/>
    <x v="1"/>
  </r>
  <r>
    <x v="12"/>
    <x v="39"/>
    <x v="432"/>
    <x v="76"/>
    <x v="1"/>
    <x v="0"/>
    <x v="0"/>
    <n v="2"/>
    <n v="2"/>
    <n v="4"/>
    <n v="0.33333333333333331"/>
    <x v="1"/>
  </r>
  <r>
    <x v="12"/>
    <x v="39"/>
    <x v="432"/>
    <x v="19"/>
    <x v="1"/>
    <x v="0"/>
    <x v="0"/>
    <n v="30"/>
    <n v="30"/>
    <n v="60"/>
    <n v="5"/>
    <x v="1"/>
  </r>
  <r>
    <x v="12"/>
    <x v="39"/>
    <x v="433"/>
    <x v="19"/>
    <x v="41"/>
    <x v="4"/>
    <x v="1"/>
    <n v="7"/>
    <n v="7"/>
    <n v="14"/>
    <n v="1.1666666666666667"/>
    <x v="1"/>
  </r>
  <r>
    <x v="12"/>
    <x v="39"/>
    <x v="434"/>
    <x v="76"/>
    <x v="1"/>
    <x v="0"/>
    <x v="0"/>
    <n v="2"/>
    <n v="2"/>
    <n v="4"/>
    <n v="0.33333333333333331"/>
    <x v="1"/>
  </r>
  <r>
    <x v="12"/>
    <x v="39"/>
    <x v="434"/>
    <x v="19"/>
    <x v="1"/>
    <x v="0"/>
    <x v="0"/>
    <n v="41"/>
    <n v="41"/>
    <n v="82"/>
    <n v="6.833333333333333"/>
    <x v="1"/>
  </r>
  <r>
    <x v="12"/>
    <x v="39"/>
    <x v="435"/>
    <x v="19"/>
    <x v="50"/>
    <x v="4"/>
    <x v="1"/>
    <n v="16"/>
    <n v="16"/>
    <n v="32"/>
    <n v="2.6666666666666665"/>
    <x v="1"/>
  </r>
  <r>
    <x v="12"/>
    <x v="39"/>
    <x v="436"/>
    <x v="76"/>
    <x v="0"/>
    <x v="0"/>
    <x v="0"/>
    <n v="13"/>
    <n v="13"/>
    <n v="26"/>
    <n v="2.1666666666666665"/>
    <x v="1"/>
  </r>
  <r>
    <x v="12"/>
    <x v="39"/>
    <x v="436"/>
    <x v="19"/>
    <x v="0"/>
    <x v="0"/>
    <x v="0"/>
    <n v="795"/>
    <n v="795"/>
    <n v="1590"/>
    <n v="132.5"/>
    <x v="1"/>
  </r>
  <r>
    <x v="12"/>
    <x v="39"/>
    <x v="436"/>
    <x v="6"/>
    <x v="0"/>
    <x v="0"/>
    <x v="0"/>
    <n v="1"/>
    <n v="1"/>
    <n v="2"/>
    <n v="0.16666666666666666"/>
    <x v="1"/>
  </r>
  <r>
    <x v="12"/>
    <x v="39"/>
    <x v="437"/>
    <x v="76"/>
    <x v="83"/>
    <x v="4"/>
    <x v="1"/>
    <n v="1"/>
    <n v="1"/>
    <n v="2"/>
    <n v="0.16666666666666666"/>
    <x v="1"/>
  </r>
  <r>
    <x v="12"/>
    <x v="39"/>
    <x v="437"/>
    <x v="79"/>
    <x v="83"/>
    <x v="4"/>
    <x v="1"/>
    <n v="1"/>
    <n v="1"/>
    <n v="2"/>
    <n v="0.16666666666666666"/>
    <x v="1"/>
  </r>
  <r>
    <x v="12"/>
    <x v="39"/>
    <x v="437"/>
    <x v="19"/>
    <x v="83"/>
    <x v="4"/>
    <x v="1"/>
    <n v="30"/>
    <n v="30"/>
    <n v="60"/>
    <n v="5"/>
    <x v="1"/>
  </r>
  <r>
    <x v="12"/>
    <x v="39"/>
    <x v="437"/>
    <x v="50"/>
    <x v="83"/>
    <x v="4"/>
    <x v="1"/>
    <n v="1"/>
    <n v="1"/>
    <n v="2"/>
    <n v="0.16666666666666666"/>
    <x v="1"/>
  </r>
  <r>
    <x v="12"/>
    <x v="39"/>
    <x v="438"/>
    <x v="76"/>
    <x v="70"/>
    <x v="4"/>
    <x v="1"/>
    <n v="2"/>
    <n v="2"/>
    <n v="4"/>
    <n v="0.33333333333333331"/>
    <x v="1"/>
  </r>
  <r>
    <x v="12"/>
    <x v="39"/>
    <x v="438"/>
    <x v="19"/>
    <x v="70"/>
    <x v="4"/>
    <x v="1"/>
    <n v="21"/>
    <n v="21"/>
    <n v="42"/>
    <n v="3.5"/>
    <x v="1"/>
  </r>
  <r>
    <x v="12"/>
    <x v="39"/>
    <x v="439"/>
    <x v="19"/>
    <x v="31"/>
    <x v="4"/>
    <x v="1"/>
    <n v="19"/>
    <n v="19"/>
    <n v="38"/>
    <n v="3.1666666666666665"/>
    <x v="1"/>
  </r>
  <r>
    <x v="12"/>
    <x v="39"/>
    <x v="440"/>
    <x v="19"/>
    <x v="19"/>
    <x v="0"/>
    <x v="0"/>
    <n v="16"/>
    <n v="16"/>
    <n v="32"/>
    <n v="2.6666666666666665"/>
    <x v="1"/>
  </r>
  <r>
    <x v="12"/>
    <x v="39"/>
    <x v="441"/>
    <x v="19"/>
    <x v="55"/>
    <x v="0"/>
    <x v="0"/>
    <n v="46"/>
    <n v="46"/>
    <n v="92"/>
    <n v="7.666666666666667"/>
    <x v="1"/>
  </r>
  <r>
    <x v="12"/>
    <x v="39"/>
    <x v="441"/>
    <x v="6"/>
    <x v="55"/>
    <x v="0"/>
    <x v="0"/>
    <n v="1"/>
    <n v="1"/>
    <n v="2"/>
    <n v="0.16666666666666666"/>
    <x v="1"/>
  </r>
  <r>
    <x v="12"/>
    <x v="40"/>
    <x v="442"/>
    <x v="19"/>
    <x v="41"/>
    <x v="4"/>
    <x v="1"/>
    <n v="35"/>
    <n v="35"/>
    <n v="70"/>
    <n v="5.833333333333333"/>
    <x v="1"/>
  </r>
  <r>
    <x v="12"/>
    <x v="40"/>
    <x v="443"/>
    <x v="76"/>
    <x v="22"/>
    <x v="0"/>
    <x v="0"/>
    <n v="2"/>
    <n v="2"/>
    <n v="4"/>
    <n v="0.33333333333333331"/>
    <x v="1"/>
  </r>
  <r>
    <x v="12"/>
    <x v="40"/>
    <x v="443"/>
    <x v="19"/>
    <x v="22"/>
    <x v="0"/>
    <x v="0"/>
    <n v="85"/>
    <n v="85"/>
    <n v="170"/>
    <n v="14.166666666666666"/>
    <x v="1"/>
  </r>
  <r>
    <x v="12"/>
    <x v="40"/>
    <x v="444"/>
    <x v="76"/>
    <x v="48"/>
    <x v="0"/>
    <x v="0"/>
    <n v="2"/>
    <n v="2"/>
    <n v="4"/>
    <n v="0.33333333333333331"/>
    <x v="1"/>
  </r>
  <r>
    <x v="12"/>
    <x v="40"/>
    <x v="444"/>
    <x v="19"/>
    <x v="48"/>
    <x v="0"/>
    <x v="0"/>
    <n v="43"/>
    <n v="43"/>
    <n v="86"/>
    <n v="7.166666666666667"/>
    <x v="1"/>
  </r>
  <r>
    <x v="12"/>
    <x v="40"/>
    <x v="445"/>
    <x v="19"/>
    <x v="79"/>
    <x v="4"/>
    <x v="1"/>
    <n v="28"/>
    <n v="28"/>
    <n v="56"/>
    <n v="4.666666666666667"/>
    <x v="1"/>
  </r>
  <r>
    <x v="12"/>
    <x v="40"/>
    <x v="446"/>
    <x v="19"/>
    <x v="40"/>
    <x v="4"/>
    <x v="1"/>
    <n v="6"/>
    <n v="6"/>
    <n v="12"/>
    <n v="1"/>
    <x v="1"/>
  </r>
  <r>
    <x v="12"/>
    <x v="40"/>
    <x v="640"/>
    <x v="19"/>
    <x v="49"/>
    <x v="0"/>
    <x v="0"/>
    <n v="8"/>
    <n v="8"/>
    <n v="16"/>
    <n v="1.3333333333333333"/>
    <x v="1"/>
  </r>
  <r>
    <x v="12"/>
    <x v="40"/>
    <x v="447"/>
    <x v="19"/>
    <x v="171"/>
    <x v="4"/>
    <x v="1"/>
    <n v="5"/>
    <n v="5"/>
    <n v="10"/>
    <n v="0.83333333333333337"/>
    <x v="1"/>
  </r>
  <r>
    <x v="13"/>
    <x v="41"/>
    <x v="448"/>
    <x v="76"/>
    <x v="2"/>
    <x v="0"/>
    <x v="0"/>
    <n v="2"/>
    <n v="2"/>
    <n v="4"/>
    <n v="0.33333333333333331"/>
    <x v="1"/>
  </r>
  <r>
    <x v="13"/>
    <x v="41"/>
    <x v="448"/>
    <x v="79"/>
    <x v="2"/>
    <x v="0"/>
    <x v="0"/>
    <n v="110"/>
    <n v="110"/>
    <n v="220"/>
    <n v="18.333333333333332"/>
    <x v="1"/>
  </r>
  <r>
    <x v="13"/>
    <x v="41"/>
    <x v="448"/>
    <x v="48"/>
    <x v="2"/>
    <x v="0"/>
    <x v="0"/>
    <n v="4"/>
    <n v="4"/>
    <n v="8"/>
    <n v="0.66666666666666663"/>
    <x v="1"/>
  </r>
  <r>
    <x v="13"/>
    <x v="41"/>
    <x v="448"/>
    <x v="6"/>
    <x v="2"/>
    <x v="0"/>
    <x v="0"/>
    <n v="2"/>
    <n v="2"/>
    <n v="4"/>
    <n v="0.33333333333333331"/>
    <x v="1"/>
  </r>
  <r>
    <x v="13"/>
    <x v="41"/>
    <x v="449"/>
    <x v="79"/>
    <x v="19"/>
    <x v="0"/>
    <x v="0"/>
    <n v="25"/>
    <n v="25"/>
    <n v="50"/>
    <n v="4.166666666666667"/>
    <x v="1"/>
  </r>
  <r>
    <x v="13"/>
    <x v="41"/>
    <x v="450"/>
    <x v="76"/>
    <x v="19"/>
    <x v="0"/>
    <x v="0"/>
    <n v="11"/>
    <n v="11"/>
    <n v="22"/>
    <n v="1.8333333333333333"/>
    <x v="1"/>
  </r>
  <r>
    <x v="13"/>
    <x v="41"/>
    <x v="450"/>
    <x v="26"/>
    <x v="19"/>
    <x v="0"/>
    <x v="0"/>
    <n v="27"/>
    <n v="27"/>
    <n v="54"/>
    <n v="4.5"/>
    <x v="1"/>
  </r>
  <r>
    <x v="13"/>
    <x v="41"/>
    <x v="450"/>
    <x v="47"/>
    <x v="19"/>
    <x v="0"/>
    <x v="0"/>
    <n v="2"/>
    <n v="2"/>
    <n v="4"/>
    <n v="0.33333333333333331"/>
    <x v="1"/>
  </r>
  <r>
    <x v="13"/>
    <x v="41"/>
    <x v="450"/>
    <x v="79"/>
    <x v="19"/>
    <x v="0"/>
    <x v="0"/>
    <n v="49"/>
    <n v="49"/>
    <n v="98"/>
    <n v="8.1666666666666661"/>
    <x v="1"/>
  </r>
  <r>
    <x v="13"/>
    <x v="41"/>
    <x v="450"/>
    <x v="48"/>
    <x v="19"/>
    <x v="0"/>
    <x v="0"/>
    <n v="11"/>
    <n v="11"/>
    <n v="22"/>
    <n v="1.8333333333333333"/>
    <x v="1"/>
  </r>
  <r>
    <x v="13"/>
    <x v="41"/>
    <x v="450"/>
    <x v="6"/>
    <x v="19"/>
    <x v="0"/>
    <x v="0"/>
    <n v="1"/>
    <n v="1"/>
    <n v="2"/>
    <n v="0.16666666666666666"/>
    <x v="1"/>
  </r>
  <r>
    <x v="13"/>
    <x v="41"/>
    <x v="451"/>
    <x v="76"/>
    <x v="56"/>
    <x v="4"/>
    <x v="1"/>
    <n v="16"/>
    <n v="16"/>
    <n v="32"/>
    <n v="2.6666666666666665"/>
    <x v="1"/>
  </r>
  <r>
    <x v="13"/>
    <x v="41"/>
    <x v="451"/>
    <x v="47"/>
    <x v="56"/>
    <x v="4"/>
    <x v="1"/>
    <n v="56"/>
    <n v="56"/>
    <n v="112"/>
    <n v="9.3333333333333339"/>
    <x v="1"/>
  </r>
  <r>
    <x v="13"/>
    <x v="41"/>
    <x v="451"/>
    <x v="79"/>
    <x v="56"/>
    <x v="4"/>
    <x v="1"/>
    <n v="22"/>
    <n v="22"/>
    <n v="44"/>
    <n v="3.6666666666666665"/>
    <x v="1"/>
  </r>
  <r>
    <x v="13"/>
    <x v="41"/>
    <x v="451"/>
    <x v="48"/>
    <x v="56"/>
    <x v="4"/>
    <x v="1"/>
    <n v="1"/>
    <n v="1"/>
    <n v="2"/>
    <n v="0.16666666666666666"/>
    <x v="1"/>
  </r>
  <r>
    <x v="13"/>
    <x v="41"/>
    <x v="451"/>
    <x v="19"/>
    <x v="56"/>
    <x v="4"/>
    <x v="1"/>
    <n v="7"/>
    <n v="7"/>
    <n v="14"/>
    <n v="1.1666666666666667"/>
    <x v="1"/>
  </r>
  <r>
    <x v="13"/>
    <x v="41"/>
    <x v="451"/>
    <x v="21"/>
    <x v="56"/>
    <x v="4"/>
    <x v="1"/>
    <n v="1"/>
    <n v="1"/>
    <n v="2"/>
    <n v="0.16666666666666666"/>
    <x v="1"/>
  </r>
  <r>
    <x v="13"/>
    <x v="41"/>
    <x v="452"/>
    <x v="76"/>
    <x v="24"/>
    <x v="4"/>
    <x v="1"/>
    <n v="1"/>
    <n v="1"/>
    <n v="2"/>
    <n v="0.16666666666666666"/>
    <x v="1"/>
  </r>
  <r>
    <x v="13"/>
    <x v="41"/>
    <x v="452"/>
    <x v="79"/>
    <x v="24"/>
    <x v="4"/>
    <x v="1"/>
    <n v="2"/>
    <n v="2"/>
    <n v="4"/>
    <n v="0.33333333333333331"/>
    <x v="1"/>
  </r>
  <r>
    <x v="13"/>
    <x v="42"/>
    <x v="453"/>
    <x v="79"/>
    <x v="57"/>
    <x v="0"/>
    <x v="0"/>
    <n v="23"/>
    <n v="23"/>
    <n v="46"/>
    <n v="3.8333333333333335"/>
    <x v="1"/>
  </r>
  <r>
    <x v="13"/>
    <x v="42"/>
    <x v="453"/>
    <x v="48"/>
    <x v="57"/>
    <x v="0"/>
    <x v="0"/>
    <n v="1"/>
    <n v="1"/>
    <n v="2"/>
    <n v="0.16666666666666666"/>
    <x v="1"/>
  </r>
  <r>
    <x v="13"/>
    <x v="42"/>
    <x v="454"/>
    <x v="26"/>
    <x v="51"/>
    <x v="0"/>
    <x v="0"/>
    <n v="1"/>
    <n v="1"/>
    <n v="2"/>
    <n v="0.16666666666666666"/>
    <x v="1"/>
  </r>
  <r>
    <x v="13"/>
    <x v="42"/>
    <x v="454"/>
    <x v="79"/>
    <x v="51"/>
    <x v="0"/>
    <x v="0"/>
    <n v="17"/>
    <n v="17"/>
    <n v="34"/>
    <n v="2.8333333333333335"/>
    <x v="1"/>
  </r>
  <r>
    <x v="13"/>
    <x v="42"/>
    <x v="455"/>
    <x v="79"/>
    <x v="76"/>
    <x v="0"/>
    <x v="0"/>
    <n v="22"/>
    <n v="22"/>
    <n v="44"/>
    <n v="3.6666666666666665"/>
    <x v="1"/>
  </r>
  <r>
    <x v="13"/>
    <x v="42"/>
    <x v="456"/>
    <x v="76"/>
    <x v="0"/>
    <x v="0"/>
    <x v="0"/>
    <n v="7"/>
    <n v="7"/>
    <n v="14"/>
    <n v="1.1666666666666667"/>
    <x v="1"/>
  </r>
  <r>
    <x v="13"/>
    <x v="42"/>
    <x v="456"/>
    <x v="26"/>
    <x v="0"/>
    <x v="0"/>
    <x v="0"/>
    <n v="18"/>
    <n v="18"/>
    <n v="36"/>
    <n v="3"/>
    <x v="1"/>
  </r>
  <r>
    <x v="13"/>
    <x v="42"/>
    <x v="456"/>
    <x v="79"/>
    <x v="0"/>
    <x v="0"/>
    <x v="0"/>
    <n v="340"/>
    <n v="340"/>
    <n v="680"/>
    <n v="56.666666666666664"/>
    <x v="1"/>
  </r>
  <r>
    <x v="13"/>
    <x v="42"/>
    <x v="456"/>
    <x v="48"/>
    <x v="0"/>
    <x v="0"/>
    <x v="0"/>
    <n v="11"/>
    <n v="11"/>
    <n v="22"/>
    <n v="1.8333333333333333"/>
    <x v="1"/>
  </r>
  <r>
    <x v="13"/>
    <x v="42"/>
    <x v="456"/>
    <x v="6"/>
    <x v="0"/>
    <x v="0"/>
    <x v="0"/>
    <n v="2"/>
    <n v="2"/>
    <n v="4"/>
    <n v="0.33333333333333331"/>
    <x v="1"/>
  </r>
  <r>
    <x v="13"/>
    <x v="43"/>
    <x v="457"/>
    <x v="48"/>
    <x v="54"/>
    <x v="0"/>
    <x v="0"/>
    <n v="8"/>
    <n v="8"/>
    <n v="16"/>
    <n v="1.3333333333333333"/>
    <x v="1"/>
  </r>
  <r>
    <x v="13"/>
    <x v="43"/>
    <x v="458"/>
    <x v="76"/>
    <x v="9"/>
    <x v="0"/>
    <x v="0"/>
    <n v="1"/>
    <n v="1"/>
    <n v="2"/>
    <n v="0.16666666666666666"/>
    <x v="1"/>
  </r>
  <r>
    <x v="13"/>
    <x v="43"/>
    <x v="458"/>
    <x v="26"/>
    <x v="9"/>
    <x v="0"/>
    <x v="0"/>
    <n v="1"/>
    <n v="1"/>
    <n v="2"/>
    <n v="0.16666666666666666"/>
    <x v="1"/>
  </r>
  <r>
    <x v="13"/>
    <x v="43"/>
    <x v="458"/>
    <x v="48"/>
    <x v="9"/>
    <x v="0"/>
    <x v="0"/>
    <n v="54"/>
    <n v="54"/>
    <n v="108"/>
    <n v="9"/>
    <x v="1"/>
  </r>
  <r>
    <x v="13"/>
    <x v="43"/>
    <x v="459"/>
    <x v="57"/>
    <x v="54"/>
    <x v="0"/>
    <x v="0"/>
    <n v="1"/>
    <n v="1"/>
    <n v="2"/>
    <n v="0.16666666666666666"/>
    <x v="1"/>
  </r>
  <r>
    <x v="13"/>
    <x v="43"/>
    <x v="459"/>
    <x v="48"/>
    <x v="54"/>
    <x v="0"/>
    <x v="0"/>
    <n v="20"/>
    <n v="20"/>
    <n v="40"/>
    <n v="3.3333333333333335"/>
    <x v="1"/>
  </r>
  <r>
    <x v="13"/>
    <x v="43"/>
    <x v="460"/>
    <x v="48"/>
    <x v="68"/>
    <x v="4"/>
    <x v="1"/>
    <n v="16"/>
    <n v="16"/>
    <n v="32"/>
    <n v="2.6666666666666665"/>
    <x v="1"/>
  </r>
  <r>
    <x v="13"/>
    <x v="43"/>
    <x v="461"/>
    <x v="26"/>
    <x v="51"/>
    <x v="0"/>
    <x v="0"/>
    <n v="1"/>
    <n v="1"/>
    <n v="2"/>
    <n v="0.16666666666666666"/>
    <x v="1"/>
  </r>
  <r>
    <x v="13"/>
    <x v="43"/>
    <x v="461"/>
    <x v="48"/>
    <x v="51"/>
    <x v="0"/>
    <x v="0"/>
    <n v="2"/>
    <n v="2"/>
    <n v="4"/>
    <n v="0.33333333333333331"/>
    <x v="1"/>
  </r>
  <r>
    <x v="13"/>
    <x v="43"/>
    <x v="462"/>
    <x v="76"/>
    <x v="0"/>
    <x v="0"/>
    <x v="0"/>
    <n v="2"/>
    <n v="2"/>
    <n v="4"/>
    <n v="0.33333333333333331"/>
    <x v="1"/>
  </r>
  <r>
    <x v="13"/>
    <x v="43"/>
    <x v="462"/>
    <x v="26"/>
    <x v="0"/>
    <x v="0"/>
    <x v="0"/>
    <n v="3"/>
    <n v="3"/>
    <n v="6"/>
    <n v="0.5"/>
    <x v="1"/>
  </r>
  <r>
    <x v="13"/>
    <x v="43"/>
    <x v="462"/>
    <x v="47"/>
    <x v="0"/>
    <x v="0"/>
    <x v="0"/>
    <n v="1"/>
    <n v="1"/>
    <n v="2"/>
    <n v="0.16666666666666666"/>
    <x v="1"/>
  </r>
  <r>
    <x v="13"/>
    <x v="43"/>
    <x v="462"/>
    <x v="48"/>
    <x v="0"/>
    <x v="0"/>
    <x v="0"/>
    <n v="562"/>
    <n v="562"/>
    <n v="1124"/>
    <n v="93.666666666666671"/>
    <x v="1"/>
  </r>
  <r>
    <x v="13"/>
    <x v="43"/>
    <x v="462"/>
    <x v="6"/>
    <x v="0"/>
    <x v="0"/>
    <x v="0"/>
    <n v="2"/>
    <n v="2"/>
    <n v="4"/>
    <n v="0.33333333333333331"/>
    <x v="1"/>
  </r>
  <r>
    <x v="13"/>
    <x v="43"/>
    <x v="463"/>
    <x v="76"/>
    <x v="23"/>
    <x v="0"/>
    <x v="0"/>
    <n v="1"/>
    <n v="1"/>
    <n v="2"/>
    <n v="0.16666666666666666"/>
    <x v="1"/>
  </r>
  <r>
    <x v="13"/>
    <x v="43"/>
    <x v="463"/>
    <x v="48"/>
    <x v="23"/>
    <x v="0"/>
    <x v="0"/>
    <n v="6"/>
    <n v="6"/>
    <n v="12"/>
    <n v="1"/>
    <x v="1"/>
  </r>
  <r>
    <x v="13"/>
    <x v="43"/>
    <x v="464"/>
    <x v="48"/>
    <x v="58"/>
    <x v="0"/>
    <x v="0"/>
    <n v="31"/>
    <n v="31"/>
    <n v="62"/>
    <n v="5.166666666666667"/>
    <x v="1"/>
  </r>
  <r>
    <x v="13"/>
    <x v="43"/>
    <x v="465"/>
    <x v="48"/>
    <x v="27"/>
    <x v="0"/>
    <x v="0"/>
    <n v="12"/>
    <n v="12"/>
    <n v="24"/>
    <n v="2"/>
    <x v="1"/>
  </r>
  <r>
    <x v="13"/>
    <x v="43"/>
    <x v="466"/>
    <x v="26"/>
    <x v="34"/>
    <x v="4"/>
    <x v="1"/>
    <n v="1"/>
    <n v="1"/>
    <n v="2"/>
    <n v="0.16666666666666666"/>
    <x v="1"/>
  </r>
  <r>
    <x v="13"/>
    <x v="43"/>
    <x v="466"/>
    <x v="48"/>
    <x v="34"/>
    <x v="4"/>
    <x v="1"/>
    <n v="5"/>
    <n v="5"/>
    <n v="10"/>
    <n v="0.83333333333333337"/>
    <x v="1"/>
  </r>
  <r>
    <x v="13"/>
    <x v="43"/>
    <x v="467"/>
    <x v="48"/>
    <x v="6"/>
    <x v="0"/>
    <x v="0"/>
    <n v="66"/>
    <n v="66"/>
    <n v="132"/>
    <n v="11"/>
    <x v="1"/>
  </r>
  <r>
    <x v="13"/>
    <x v="44"/>
    <x v="641"/>
    <x v="47"/>
    <x v="90"/>
    <x v="4"/>
    <x v="1"/>
    <n v="1"/>
    <n v="1"/>
    <n v="2"/>
    <n v="0.16666666666666666"/>
    <x v="1"/>
  </r>
  <r>
    <x v="13"/>
    <x v="44"/>
    <x v="641"/>
    <x v="48"/>
    <x v="90"/>
    <x v="4"/>
    <x v="1"/>
    <n v="2"/>
    <n v="2"/>
    <n v="4"/>
    <n v="0.33333333333333331"/>
    <x v="1"/>
  </r>
  <r>
    <x v="13"/>
    <x v="44"/>
    <x v="468"/>
    <x v="79"/>
    <x v="50"/>
    <x v="4"/>
    <x v="1"/>
    <n v="1"/>
    <n v="1"/>
    <n v="2"/>
    <n v="0.16666666666666666"/>
    <x v="1"/>
  </r>
  <r>
    <x v="13"/>
    <x v="44"/>
    <x v="468"/>
    <x v="48"/>
    <x v="50"/>
    <x v="4"/>
    <x v="1"/>
    <n v="3"/>
    <n v="3"/>
    <n v="6"/>
    <n v="0.5"/>
    <x v="1"/>
  </r>
  <r>
    <x v="13"/>
    <x v="44"/>
    <x v="469"/>
    <x v="48"/>
    <x v="22"/>
    <x v="0"/>
    <x v="0"/>
    <n v="16"/>
    <n v="16"/>
    <n v="32"/>
    <n v="2.6666666666666665"/>
    <x v="1"/>
  </r>
  <r>
    <x v="13"/>
    <x v="44"/>
    <x v="470"/>
    <x v="79"/>
    <x v="39"/>
    <x v="4"/>
    <x v="1"/>
    <n v="1"/>
    <n v="1"/>
    <n v="2"/>
    <n v="0.16666666666666666"/>
    <x v="1"/>
  </r>
  <r>
    <x v="13"/>
    <x v="44"/>
    <x v="470"/>
    <x v="48"/>
    <x v="39"/>
    <x v="4"/>
    <x v="1"/>
    <n v="4"/>
    <n v="4"/>
    <n v="8"/>
    <n v="0.66666666666666663"/>
    <x v="1"/>
  </r>
  <r>
    <x v="13"/>
    <x v="44"/>
    <x v="471"/>
    <x v="76"/>
    <x v="51"/>
    <x v="0"/>
    <x v="0"/>
    <n v="2"/>
    <n v="2"/>
    <n v="4"/>
    <n v="0.33333333333333331"/>
    <x v="1"/>
  </r>
  <r>
    <x v="13"/>
    <x v="44"/>
    <x v="471"/>
    <x v="26"/>
    <x v="51"/>
    <x v="0"/>
    <x v="0"/>
    <n v="2"/>
    <n v="2"/>
    <n v="4"/>
    <n v="0.33333333333333331"/>
    <x v="1"/>
  </r>
  <r>
    <x v="13"/>
    <x v="44"/>
    <x v="471"/>
    <x v="47"/>
    <x v="51"/>
    <x v="0"/>
    <x v="0"/>
    <n v="1"/>
    <n v="1"/>
    <n v="2"/>
    <n v="0.16666666666666666"/>
    <x v="1"/>
  </r>
  <r>
    <x v="13"/>
    <x v="44"/>
    <x v="471"/>
    <x v="79"/>
    <x v="51"/>
    <x v="0"/>
    <x v="0"/>
    <n v="2"/>
    <n v="2"/>
    <n v="4"/>
    <n v="0.33333333333333331"/>
    <x v="1"/>
  </r>
  <r>
    <x v="13"/>
    <x v="44"/>
    <x v="471"/>
    <x v="48"/>
    <x v="51"/>
    <x v="0"/>
    <x v="0"/>
    <n v="209"/>
    <n v="209"/>
    <n v="418"/>
    <n v="34.833333333333336"/>
    <x v="1"/>
  </r>
  <r>
    <x v="13"/>
    <x v="44"/>
    <x v="471"/>
    <x v="19"/>
    <x v="51"/>
    <x v="0"/>
    <x v="0"/>
    <n v="1"/>
    <n v="1"/>
    <n v="2"/>
    <n v="0.16666666666666666"/>
    <x v="1"/>
  </r>
  <r>
    <x v="13"/>
    <x v="44"/>
    <x v="472"/>
    <x v="48"/>
    <x v="76"/>
    <x v="0"/>
    <x v="0"/>
    <n v="14"/>
    <n v="14"/>
    <n v="28"/>
    <n v="2.3333333333333335"/>
    <x v="1"/>
  </r>
  <r>
    <x v="14"/>
    <x v="45"/>
    <x v="473"/>
    <x v="76"/>
    <x v="4"/>
    <x v="0"/>
    <x v="0"/>
    <n v="6"/>
    <n v="6"/>
    <n v="12"/>
    <n v="1"/>
    <x v="1"/>
  </r>
  <r>
    <x v="14"/>
    <x v="45"/>
    <x v="473"/>
    <x v="30"/>
    <x v="4"/>
    <x v="0"/>
    <x v="0"/>
    <n v="16"/>
    <n v="16"/>
    <n v="32"/>
    <n v="2.6666666666666665"/>
    <x v="1"/>
  </r>
  <r>
    <x v="14"/>
    <x v="45"/>
    <x v="473"/>
    <x v="26"/>
    <x v="4"/>
    <x v="0"/>
    <x v="0"/>
    <n v="185"/>
    <n v="185"/>
    <n v="370"/>
    <n v="30.833333333333332"/>
    <x v="1"/>
  </r>
  <r>
    <x v="14"/>
    <x v="45"/>
    <x v="473"/>
    <x v="13"/>
    <x v="4"/>
    <x v="0"/>
    <x v="0"/>
    <n v="8"/>
    <n v="8"/>
    <n v="16"/>
    <n v="1.3333333333333333"/>
    <x v="1"/>
  </r>
  <r>
    <x v="14"/>
    <x v="45"/>
    <x v="473"/>
    <x v="47"/>
    <x v="4"/>
    <x v="0"/>
    <x v="0"/>
    <n v="2"/>
    <n v="2"/>
    <n v="4"/>
    <n v="0.33333333333333331"/>
    <x v="1"/>
  </r>
  <r>
    <x v="14"/>
    <x v="45"/>
    <x v="473"/>
    <x v="48"/>
    <x v="4"/>
    <x v="0"/>
    <x v="0"/>
    <n v="1"/>
    <n v="1"/>
    <n v="2"/>
    <n v="0.16666666666666666"/>
    <x v="1"/>
  </r>
  <r>
    <x v="14"/>
    <x v="45"/>
    <x v="473"/>
    <x v="6"/>
    <x v="4"/>
    <x v="0"/>
    <x v="0"/>
    <n v="7"/>
    <n v="7"/>
    <n v="14"/>
    <n v="1.1666666666666667"/>
    <x v="1"/>
  </r>
  <r>
    <x v="14"/>
    <x v="45"/>
    <x v="474"/>
    <x v="26"/>
    <x v="8"/>
    <x v="0"/>
    <x v="0"/>
    <n v="29"/>
    <n v="29"/>
    <n v="58"/>
    <n v="4.833333333333333"/>
    <x v="1"/>
  </r>
  <r>
    <x v="14"/>
    <x v="45"/>
    <x v="474"/>
    <x v="6"/>
    <x v="8"/>
    <x v="0"/>
    <x v="0"/>
    <n v="1"/>
    <n v="1"/>
    <n v="2"/>
    <n v="0.16666666666666666"/>
    <x v="1"/>
  </r>
  <r>
    <x v="14"/>
    <x v="45"/>
    <x v="475"/>
    <x v="76"/>
    <x v="0"/>
    <x v="0"/>
    <x v="0"/>
    <n v="2"/>
    <n v="2"/>
    <n v="4"/>
    <n v="0.33333333333333331"/>
    <x v="1"/>
  </r>
  <r>
    <x v="14"/>
    <x v="45"/>
    <x v="475"/>
    <x v="26"/>
    <x v="0"/>
    <x v="0"/>
    <x v="0"/>
    <n v="839"/>
    <n v="839"/>
    <n v="1678"/>
    <n v="139.83333333333334"/>
    <x v="1"/>
  </r>
  <r>
    <x v="14"/>
    <x v="45"/>
    <x v="475"/>
    <x v="13"/>
    <x v="0"/>
    <x v="0"/>
    <x v="0"/>
    <n v="1"/>
    <n v="1"/>
    <n v="2"/>
    <n v="0.16666666666666666"/>
    <x v="1"/>
  </r>
  <r>
    <x v="14"/>
    <x v="45"/>
    <x v="475"/>
    <x v="6"/>
    <x v="0"/>
    <x v="0"/>
    <x v="0"/>
    <n v="2"/>
    <n v="2"/>
    <n v="4"/>
    <n v="0.33333333333333331"/>
    <x v="1"/>
  </r>
  <r>
    <x v="14"/>
    <x v="45"/>
    <x v="476"/>
    <x v="76"/>
    <x v="42"/>
    <x v="0"/>
    <x v="0"/>
    <n v="1"/>
    <n v="1"/>
    <n v="2"/>
    <n v="0.16666666666666666"/>
    <x v="1"/>
  </r>
  <r>
    <x v="14"/>
    <x v="45"/>
    <x v="476"/>
    <x v="30"/>
    <x v="42"/>
    <x v="0"/>
    <x v="0"/>
    <n v="1"/>
    <n v="1"/>
    <n v="2"/>
    <n v="0.16666666666666666"/>
    <x v="1"/>
  </r>
  <r>
    <x v="14"/>
    <x v="45"/>
    <x v="476"/>
    <x v="26"/>
    <x v="42"/>
    <x v="0"/>
    <x v="0"/>
    <n v="36"/>
    <n v="36"/>
    <n v="72"/>
    <n v="6"/>
    <x v="1"/>
  </r>
  <r>
    <x v="14"/>
    <x v="45"/>
    <x v="476"/>
    <x v="6"/>
    <x v="42"/>
    <x v="0"/>
    <x v="0"/>
    <n v="1"/>
    <n v="1"/>
    <n v="2"/>
    <n v="0.16666666666666666"/>
    <x v="1"/>
  </r>
  <r>
    <x v="14"/>
    <x v="45"/>
    <x v="477"/>
    <x v="76"/>
    <x v="13"/>
    <x v="0"/>
    <x v="0"/>
    <n v="1"/>
    <n v="1"/>
    <n v="2"/>
    <n v="0.16666666666666666"/>
    <x v="1"/>
  </r>
  <r>
    <x v="14"/>
    <x v="45"/>
    <x v="477"/>
    <x v="30"/>
    <x v="13"/>
    <x v="0"/>
    <x v="0"/>
    <n v="1"/>
    <n v="1"/>
    <n v="2"/>
    <n v="0.16666666666666666"/>
    <x v="1"/>
  </r>
  <r>
    <x v="14"/>
    <x v="45"/>
    <x v="477"/>
    <x v="26"/>
    <x v="13"/>
    <x v="0"/>
    <x v="0"/>
    <n v="12"/>
    <n v="12"/>
    <n v="24"/>
    <n v="2"/>
    <x v="1"/>
  </r>
  <r>
    <x v="14"/>
    <x v="45"/>
    <x v="477"/>
    <x v="47"/>
    <x v="13"/>
    <x v="0"/>
    <x v="0"/>
    <n v="1"/>
    <n v="1"/>
    <n v="2"/>
    <n v="0.16666666666666666"/>
    <x v="1"/>
  </r>
  <r>
    <x v="14"/>
    <x v="45"/>
    <x v="477"/>
    <x v="6"/>
    <x v="13"/>
    <x v="0"/>
    <x v="0"/>
    <n v="1"/>
    <n v="1"/>
    <n v="2"/>
    <n v="0.16666666666666666"/>
    <x v="1"/>
  </r>
  <r>
    <x v="14"/>
    <x v="45"/>
    <x v="478"/>
    <x v="76"/>
    <x v="12"/>
    <x v="0"/>
    <x v="0"/>
    <n v="1"/>
    <n v="1"/>
    <n v="2"/>
    <n v="0.16666666666666666"/>
    <x v="1"/>
  </r>
  <r>
    <x v="14"/>
    <x v="45"/>
    <x v="478"/>
    <x v="30"/>
    <x v="12"/>
    <x v="0"/>
    <x v="0"/>
    <n v="15"/>
    <n v="15"/>
    <n v="30"/>
    <n v="2.5"/>
    <x v="1"/>
  </r>
  <r>
    <x v="14"/>
    <x v="45"/>
    <x v="478"/>
    <x v="26"/>
    <x v="12"/>
    <x v="0"/>
    <x v="0"/>
    <n v="154"/>
    <n v="154"/>
    <n v="308"/>
    <n v="25.666666666666668"/>
    <x v="1"/>
  </r>
  <r>
    <x v="14"/>
    <x v="45"/>
    <x v="478"/>
    <x v="13"/>
    <x v="12"/>
    <x v="0"/>
    <x v="0"/>
    <n v="1"/>
    <n v="1"/>
    <n v="2"/>
    <n v="0.16666666666666666"/>
    <x v="1"/>
  </r>
  <r>
    <x v="14"/>
    <x v="45"/>
    <x v="478"/>
    <x v="6"/>
    <x v="12"/>
    <x v="0"/>
    <x v="0"/>
    <n v="6"/>
    <n v="6"/>
    <n v="12"/>
    <n v="1"/>
    <x v="1"/>
  </r>
  <r>
    <x v="14"/>
    <x v="45"/>
    <x v="479"/>
    <x v="30"/>
    <x v="74"/>
    <x v="0"/>
    <x v="0"/>
    <n v="10"/>
    <n v="10"/>
    <n v="20"/>
    <n v="1.6666666666666667"/>
    <x v="1"/>
  </r>
  <r>
    <x v="14"/>
    <x v="45"/>
    <x v="479"/>
    <x v="26"/>
    <x v="74"/>
    <x v="0"/>
    <x v="0"/>
    <n v="154"/>
    <n v="154"/>
    <n v="308"/>
    <n v="25.666666666666668"/>
    <x v="1"/>
  </r>
  <r>
    <x v="14"/>
    <x v="45"/>
    <x v="479"/>
    <x v="13"/>
    <x v="74"/>
    <x v="0"/>
    <x v="0"/>
    <n v="24"/>
    <n v="24"/>
    <n v="48"/>
    <n v="4"/>
    <x v="1"/>
  </r>
  <r>
    <x v="14"/>
    <x v="45"/>
    <x v="479"/>
    <x v="47"/>
    <x v="74"/>
    <x v="0"/>
    <x v="0"/>
    <n v="1"/>
    <n v="1"/>
    <n v="2"/>
    <n v="0.16666666666666666"/>
    <x v="1"/>
  </r>
  <r>
    <x v="14"/>
    <x v="45"/>
    <x v="479"/>
    <x v="6"/>
    <x v="74"/>
    <x v="0"/>
    <x v="0"/>
    <n v="2"/>
    <n v="2"/>
    <n v="4"/>
    <n v="0.33333333333333331"/>
    <x v="1"/>
  </r>
  <r>
    <x v="14"/>
    <x v="45"/>
    <x v="480"/>
    <x v="76"/>
    <x v="80"/>
    <x v="0"/>
    <x v="0"/>
    <n v="5"/>
    <n v="5"/>
    <n v="10"/>
    <n v="0.83333333333333337"/>
    <x v="1"/>
  </r>
  <r>
    <x v="14"/>
    <x v="45"/>
    <x v="480"/>
    <x v="30"/>
    <x v="80"/>
    <x v="0"/>
    <x v="0"/>
    <n v="3"/>
    <n v="3"/>
    <n v="6"/>
    <n v="0.5"/>
    <x v="1"/>
  </r>
  <r>
    <x v="14"/>
    <x v="45"/>
    <x v="480"/>
    <x v="26"/>
    <x v="80"/>
    <x v="0"/>
    <x v="0"/>
    <n v="29"/>
    <n v="29"/>
    <n v="58"/>
    <n v="4.833333333333333"/>
    <x v="1"/>
  </r>
  <r>
    <x v="14"/>
    <x v="45"/>
    <x v="480"/>
    <x v="28"/>
    <x v="80"/>
    <x v="0"/>
    <x v="0"/>
    <n v="68"/>
    <n v="68"/>
    <n v="136"/>
    <n v="11.333333333333334"/>
    <x v="1"/>
  </r>
  <r>
    <x v="14"/>
    <x v="45"/>
    <x v="480"/>
    <x v="6"/>
    <x v="80"/>
    <x v="0"/>
    <x v="0"/>
    <n v="5"/>
    <n v="5"/>
    <n v="10"/>
    <n v="0.83333333333333337"/>
    <x v="1"/>
  </r>
  <r>
    <x v="14"/>
    <x v="45"/>
    <x v="481"/>
    <x v="30"/>
    <x v="48"/>
    <x v="0"/>
    <x v="0"/>
    <n v="2"/>
    <n v="2"/>
    <n v="4"/>
    <n v="0.33333333333333331"/>
    <x v="1"/>
  </r>
  <r>
    <x v="14"/>
    <x v="45"/>
    <x v="481"/>
    <x v="26"/>
    <x v="48"/>
    <x v="0"/>
    <x v="0"/>
    <n v="48"/>
    <n v="48"/>
    <n v="96"/>
    <n v="8"/>
    <x v="1"/>
  </r>
  <r>
    <x v="14"/>
    <x v="45"/>
    <x v="481"/>
    <x v="13"/>
    <x v="48"/>
    <x v="0"/>
    <x v="0"/>
    <n v="2"/>
    <n v="2"/>
    <n v="4"/>
    <n v="0.33333333333333331"/>
    <x v="1"/>
  </r>
  <r>
    <x v="14"/>
    <x v="45"/>
    <x v="481"/>
    <x v="6"/>
    <x v="48"/>
    <x v="0"/>
    <x v="0"/>
    <n v="2"/>
    <n v="2"/>
    <n v="4"/>
    <n v="0.33333333333333331"/>
    <x v="1"/>
  </r>
  <r>
    <x v="14"/>
    <x v="45"/>
    <x v="482"/>
    <x v="76"/>
    <x v="80"/>
    <x v="0"/>
    <x v="0"/>
    <n v="1"/>
    <n v="1"/>
    <n v="2"/>
    <n v="0.16666666666666666"/>
    <x v="1"/>
  </r>
  <r>
    <x v="14"/>
    <x v="45"/>
    <x v="482"/>
    <x v="26"/>
    <x v="80"/>
    <x v="0"/>
    <x v="0"/>
    <n v="71"/>
    <n v="71"/>
    <n v="142"/>
    <n v="11.833333333333334"/>
    <x v="1"/>
  </r>
  <r>
    <x v="14"/>
    <x v="45"/>
    <x v="482"/>
    <x v="6"/>
    <x v="80"/>
    <x v="0"/>
    <x v="0"/>
    <n v="3"/>
    <n v="3"/>
    <n v="6"/>
    <n v="0.5"/>
    <x v="1"/>
  </r>
  <r>
    <x v="14"/>
    <x v="45"/>
    <x v="483"/>
    <x v="26"/>
    <x v="42"/>
    <x v="0"/>
    <x v="0"/>
    <n v="8"/>
    <n v="8"/>
    <n v="16"/>
    <n v="1.3333333333333333"/>
    <x v="1"/>
  </r>
  <r>
    <x v="14"/>
    <x v="45"/>
    <x v="483"/>
    <x v="28"/>
    <x v="42"/>
    <x v="0"/>
    <x v="0"/>
    <n v="7"/>
    <n v="7"/>
    <n v="14"/>
    <n v="1.1666666666666667"/>
    <x v="1"/>
  </r>
  <r>
    <x v="14"/>
    <x v="45"/>
    <x v="484"/>
    <x v="30"/>
    <x v="66"/>
    <x v="0"/>
    <x v="0"/>
    <n v="1"/>
    <n v="1"/>
    <n v="2"/>
    <n v="0.16666666666666666"/>
    <x v="1"/>
  </r>
  <r>
    <x v="14"/>
    <x v="45"/>
    <x v="484"/>
    <x v="26"/>
    <x v="66"/>
    <x v="0"/>
    <x v="0"/>
    <n v="35"/>
    <n v="35"/>
    <n v="70"/>
    <n v="5.833333333333333"/>
    <x v="1"/>
  </r>
  <r>
    <x v="14"/>
    <x v="45"/>
    <x v="484"/>
    <x v="13"/>
    <x v="66"/>
    <x v="0"/>
    <x v="0"/>
    <n v="3"/>
    <n v="3"/>
    <n v="6"/>
    <n v="0.5"/>
    <x v="1"/>
  </r>
  <r>
    <x v="14"/>
    <x v="45"/>
    <x v="484"/>
    <x v="6"/>
    <x v="66"/>
    <x v="0"/>
    <x v="0"/>
    <n v="1"/>
    <n v="1"/>
    <n v="2"/>
    <n v="0.16666666666666666"/>
    <x v="1"/>
  </r>
  <r>
    <x v="14"/>
    <x v="45"/>
    <x v="485"/>
    <x v="30"/>
    <x v="11"/>
    <x v="0"/>
    <x v="0"/>
    <n v="8"/>
    <n v="8"/>
    <n v="16"/>
    <n v="1.3333333333333333"/>
    <x v="1"/>
  </r>
  <r>
    <x v="14"/>
    <x v="45"/>
    <x v="485"/>
    <x v="26"/>
    <x v="11"/>
    <x v="0"/>
    <x v="0"/>
    <n v="116"/>
    <n v="116"/>
    <n v="232"/>
    <n v="19.333333333333332"/>
    <x v="1"/>
  </r>
  <r>
    <x v="14"/>
    <x v="45"/>
    <x v="485"/>
    <x v="6"/>
    <x v="11"/>
    <x v="0"/>
    <x v="0"/>
    <n v="1"/>
    <n v="1"/>
    <n v="2"/>
    <n v="0.16666666666666666"/>
    <x v="1"/>
  </r>
  <r>
    <x v="14"/>
    <x v="45"/>
    <x v="486"/>
    <x v="30"/>
    <x v="2"/>
    <x v="0"/>
    <x v="0"/>
    <n v="3"/>
    <n v="3"/>
    <n v="6"/>
    <n v="0.5"/>
    <x v="1"/>
  </r>
  <r>
    <x v="14"/>
    <x v="45"/>
    <x v="486"/>
    <x v="26"/>
    <x v="2"/>
    <x v="0"/>
    <x v="0"/>
    <n v="35"/>
    <n v="35"/>
    <n v="70"/>
    <n v="5.833333333333333"/>
    <x v="1"/>
  </r>
  <r>
    <x v="14"/>
    <x v="45"/>
    <x v="486"/>
    <x v="13"/>
    <x v="2"/>
    <x v="0"/>
    <x v="0"/>
    <n v="1"/>
    <n v="1"/>
    <n v="2"/>
    <n v="0.16666666666666666"/>
    <x v="1"/>
  </r>
  <r>
    <x v="14"/>
    <x v="45"/>
    <x v="487"/>
    <x v="76"/>
    <x v="6"/>
    <x v="0"/>
    <x v="0"/>
    <n v="4"/>
    <n v="4"/>
    <n v="8"/>
    <n v="0.66666666666666663"/>
    <x v="1"/>
  </r>
  <r>
    <x v="14"/>
    <x v="45"/>
    <x v="487"/>
    <x v="30"/>
    <x v="6"/>
    <x v="0"/>
    <x v="0"/>
    <n v="16"/>
    <n v="16"/>
    <n v="32"/>
    <n v="2.6666666666666665"/>
    <x v="1"/>
  </r>
  <r>
    <x v="14"/>
    <x v="45"/>
    <x v="487"/>
    <x v="26"/>
    <x v="6"/>
    <x v="0"/>
    <x v="0"/>
    <n v="114"/>
    <n v="114"/>
    <n v="228"/>
    <n v="19"/>
    <x v="1"/>
  </r>
  <r>
    <x v="14"/>
    <x v="45"/>
    <x v="487"/>
    <x v="47"/>
    <x v="6"/>
    <x v="0"/>
    <x v="0"/>
    <n v="1"/>
    <n v="1"/>
    <n v="2"/>
    <n v="0.16666666666666666"/>
    <x v="1"/>
  </r>
  <r>
    <x v="14"/>
    <x v="45"/>
    <x v="487"/>
    <x v="6"/>
    <x v="6"/>
    <x v="0"/>
    <x v="0"/>
    <n v="7"/>
    <n v="7"/>
    <n v="14"/>
    <n v="1.1666666666666667"/>
    <x v="1"/>
  </r>
  <r>
    <x v="14"/>
    <x v="45"/>
    <x v="488"/>
    <x v="26"/>
    <x v="54"/>
    <x v="0"/>
    <x v="0"/>
    <n v="16"/>
    <n v="16"/>
    <n v="32"/>
    <n v="2.6666666666666665"/>
    <x v="1"/>
  </r>
  <r>
    <x v="14"/>
    <x v="45"/>
    <x v="489"/>
    <x v="76"/>
    <x v="1"/>
    <x v="0"/>
    <x v="0"/>
    <n v="2"/>
    <n v="2"/>
    <n v="4"/>
    <n v="0.33333333333333331"/>
    <x v="1"/>
  </r>
  <r>
    <x v="14"/>
    <x v="45"/>
    <x v="489"/>
    <x v="30"/>
    <x v="1"/>
    <x v="0"/>
    <x v="0"/>
    <n v="13"/>
    <n v="13"/>
    <n v="26"/>
    <n v="2.1666666666666665"/>
    <x v="1"/>
  </r>
  <r>
    <x v="14"/>
    <x v="45"/>
    <x v="489"/>
    <x v="26"/>
    <x v="1"/>
    <x v="0"/>
    <x v="0"/>
    <n v="216"/>
    <n v="216"/>
    <n v="432"/>
    <n v="36"/>
    <x v="1"/>
  </r>
  <r>
    <x v="14"/>
    <x v="45"/>
    <x v="489"/>
    <x v="13"/>
    <x v="1"/>
    <x v="0"/>
    <x v="0"/>
    <n v="6"/>
    <n v="6"/>
    <n v="12"/>
    <n v="1"/>
    <x v="1"/>
  </r>
  <r>
    <x v="14"/>
    <x v="45"/>
    <x v="489"/>
    <x v="47"/>
    <x v="1"/>
    <x v="0"/>
    <x v="0"/>
    <n v="2"/>
    <n v="2"/>
    <n v="4"/>
    <n v="0.33333333333333331"/>
    <x v="1"/>
  </r>
  <r>
    <x v="14"/>
    <x v="45"/>
    <x v="489"/>
    <x v="19"/>
    <x v="1"/>
    <x v="0"/>
    <x v="0"/>
    <n v="1"/>
    <n v="1"/>
    <n v="2"/>
    <n v="0.16666666666666666"/>
    <x v="1"/>
  </r>
  <r>
    <x v="14"/>
    <x v="45"/>
    <x v="489"/>
    <x v="6"/>
    <x v="1"/>
    <x v="0"/>
    <x v="0"/>
    <n v="5"/>
    <n v="5"/>
    <n v="10"/>
    <n v="0.83333333333333337"/>
    <x v="1"/>
  </r>
  <r>
    <x v="14"/>
    <x v="45"/>
    <x v="490"/>
    <x v="76"/>
    <x v="57"/>
    <x v="0"/>
    <x v="0"/>
    <n v="4"/>
    <n v="4"/>
    <n v="8"/>
    <n v="0.66666666666666663"/>
    <x v="1"/>
  </r>
  <r>
    <x v="14"/>
    <x v="45"/>
    <x v="490"/>
    <x v="30"/>
    <x v="57"/>
    <x v="0"/>
    <x v="0"/>
    <n v="4"/>
    <n v="4"/>
    <n v="8"/>
    <n v="0.66666666666666663"/>
    <x v="1"/>
  </r>
  <r>
    <x v="14"/>
    <x v="45"/>
    <x v="490"/>
    <x v="26"/>
    <x v="57"/>
    <x v="0"/>
    <x v="0"/>
    <n v="94"/>
    <n v="94"/>
    <n v="188"/>
    <n v="15.666666666666666"/>
    <x v="1"/>
  </r>
  <r>
    <x v="14"/>
    <x v="45"/>
    <x v="490"/>
    <x v="13"/>
    <x v="57"/>
    <x v="0"/>
    <x v="0"/>
    <n v="9"/>
    <n v="9"/>
    <n v="18"/>
    <n v="1.5"/>
    <x v="1"/>
  </r>
  <r>
    <x v="14"/>
    <x v="45"/>
    <x v="490"/>
    <x v="6"/>
    <x v="57"/>
    <x v="0"/>
    <x v="0"/>
    <n v="2"/>
    <n v="2"/>
    <n v="4"/>
    <n v="0.33333333333333331"/>
    <x v="1"/>
  </r>
  <r>
    <x v="14"/>
    <x v="45"/>
    <x v="491"/>
    <x v="30"/>
    <x v="17"/>
    <x v="0"/>
    <x v="0"/>
    <n v="1"/>
    <n v="1"/>
    <n v="2"/>
    <n v="0.16666666666666666"/>
    <x v="1"/>
  </r>
  <r>
    <x v="14"/>
    <x v="45"/>
    <x v="491"/>
    <x v="26"/>
    <x v="17"/>
    <x v="0"/>
    <x v="0"/>
    <n v="47"/>
    <n v="47"/>
    <n v="94"/>
    <n v="7.833333333333333"/>
    <x v="1"/>
  </r>
  <r>
    <x v="14"/>
    <x v="45"/>
    <x v="491"/>
    <x v="13"/>
    <x v="17"/>
    <x v="0"/>
    <x v="0"/>
    <n v="2"/>
    <n v="2"/>
    <n v="4"/>
    <n v="0.33333333333333331"/>
    <x v="1"/>
  </r>
  <r>
    <x v="14"/>
    <x v="45"/>
    <x v="491"/>
    <x v="6"/>
    <x v="17"/>
    <x v="0"/>
    <x v="0"/>
    <n v="4"/>
    <n v="4"/>
    <n v="8"/>
    <n v="0.66666666666666663"/>
    <x v="1"/>
  </r>
  <r>
    <x v="14"/>
    <x v="46"/>
    <x v="492"/>
    <x v="76"/>
    <x v="99"/>
    <x v="4"/>
    <x v="1"/>
    <n v="3"/>
    <n v="3"/>
    <n v="6"/>
    <n v="0.5"/>
    <x v="1"/>
  </r>
  <r>
    <x v="14"/>
    <x v="46"/>
    <x v="492"/>
    <x v="30"/>
    <x v="99"/>
    <x v="4"/>
    <x v="1"/>
    <n v="2"/>
    <n v="2"/>
    <n v="4"/>
    <n v="0.33333333333333331"/>
    <x v="1"/>
  </r>
  <r>
    <x v="14"/>
    <x v="46"/>
    <x v="492"/>
    <x v="26"/>
    <x v="99"/>
    <x v="4"/>
    <x v="1"/>
    <n v="36"/>
    <n v="36"/>
    <n v="72"/>
    <n v="6"/>
    <x v="1"/>
  </r>
  <r>
    <x v="14"/>
    <x v="46"/>
    <x v="493"/>
    <x v="76"/>
    <x v="78"/>
    <x v="0"/>
    <x v="0"/>
    <n v="2"/>
    <n v="2"/>
    <n v="4"/>
    <n v="0.33333333333333331"/>
    <x v="1"/>
  </r>
  <r>
    <x v="14"/>
    <x v="46"/>
    <x v="493"/>
    <x v="30"/>
    <x v="78"/>
    <x v="0"/>
    <x v="0"/>
    <n v="3"/>
    <n v="3"/>
    <n v="6"/>
    <n v="0.5"/>
    <x v="1"/>
  </r>
  <r>
    <x v="14"/>
    <x v="46"/>
    <x v="493"/>
    <x v="26"/>
    <x v="78"/>
    <x v="0"/>
    <x v="0"/>
    <n v="78"/>
    <n v="78"/>
    <n v="156"/>
    <n v="13"/>
    <x v="1"/>
  </r>
  <r>
    <x v="14"/>
    <x v="46"/>
    <x v="493"/>
    <x v="6"/>
    <x v="78"/>
    <x v="0"/>
    <x v="0"/>
    <n v="1"/>
    <n v="1"/>
    <n v="2"/>
    <n v="0.16666666666666666"/>
    <x v="1"/>
  </r>
  <r>
    <x v="14"/>
    <x v="46"/>
    <x v="494"/>
    <x v="76"/>
    <x v="8"/>
    <x v="0"/>
    <x v="0"/>
    <n v="4"/>
    <n v="4"/>
    <n v="8"/>
    <n v="0.66666666666666663"/>
    <x v="1"/>
  </r>
  <r>
    <x v="14"/>
    <x v="46"/>
    <x v="494"/>
    <x v="26"/>
    <x v="8"/>
    <x v="0"/>
    <x v="0"/>
    <n v="6"/>
    <n v="6"/>
    <n v="12"/>
    <n v="1"/>
    <x v="1"/>
  </r>
  <r>
    <x v="14"/>
    <x v="46"/>
    <x v="495"/>
    <x v="30"/>
    <x v="90"/>
    <x v="4"/>
    <x v="1"/>
    <n v="1"/>
    <n v="1"/>
    <n v="2"/>
    <n v="0.16666666666666666"/>
    <x v="1"/>
  </r>
  <r>
    <x v="14"/>
    <x v="46"/>
    <x v="495"/>
    <x v="26"/>
    <x v="90"/>
    <x v="4"/>
    <x v="1"/>
    <n v="7"/>
    <n v="7"/>
    <n v="14"/>
    <n v="1.1666666666666667"/>
    <x v="1"/>
  </r>
  <r>
    <x v="14"/>
    <x v="46"/>
    <x v="495"/>
    <x v="6"/>
    <x v="90"/>
    <x v="4"/>
    <x v="1"/>
    <n v="1"/>
    <n v="1"/>
    <n v="2"/>
    <n v="0.16666666666666666"/>
    <x v="1"/>
  </r>
  <r>
    <x v="14"/>
    <x v="46"/>
    <x v="496"/>
    <x v="76"/>
    <x v="33"/>
    <x v="4"/>
    <x v="1"/>
    <n v="5"/>
    <n v="5"/>
    <n v="10"/>
    <n v="0.83333333333333337"/>
    <x v="1"/>
  </r>
  <r>
    <x v="14"/>
    <x v="46"/>
    <x v="496"/>
    <x v="30"/>
    <x v="33"/>
    <x v="4"/>
    <x v="1"/>
    <n v="5"/>
    <n v="5"/>
    <n v="10"/>
    <n v="0.83333333333333337"/>
    <x v="1"/>
  </r>
  <r>
    <x v="14"/>
    <x v="46"/>
    <x v="496"/>
    <x v="26"/>
    <x v="33"/>
    <x v="4"/>
    <x v="1"/>
    <n v="20"/>
    <n v="20"/>
    <n v="40"/>
    <n v="3.3333333333333335"/>
    <x v="1"/>
  </r>
  <r>
    <x v="14"/>
    <x v="46"/>
    <x v="496"/>
    <x v="6"/>
    <x v="33"/>
    <x v="4"/>
    <x v="1"/>
    <n v="2"/>
    <n v="2"/>
    <n v="4"/>
    <n v="0.33333333333333331"/>
    <x v="1"/>
  </r>
  <r>
    <x v="14"/>
    <x v="47"/>
    <x v="497"/>
    <x v="47"/>
    <x v="27"/>
    <x v="0"/>
    <x v="0"/>
    <n v="1"/>
    <n v="1"/>
    <n v="2"/>
    <n v="0.16666666666666666"/>
    <x v="1"/>
  </r>
  <r>
    <x v="14"/>
    <x v="47"/>
    <x v="497"/>
    <x v="90"/>
    <x v="27"/>
    <x v="0"/>
    <x v="0"/>
    <n v="7"/>
    <n v="7"/>
    <n v="14"/>
    <n v="1.1666666666666667"/>
    <x v="1"/>
  </r>
  <r>
    <x v="14"/>
    <x v="47"/>
    <x v="498"/>
    <x v="76"/>
    <x v="1"/>
    <x v="0"/>
    <x v="0"/>
    <n v="1"/>
    <n v="1"/>
    <n v="2"/>
    <n v="0.16666666666666666"/>
    <x v="1"/>
  </r>
  <r>
    <x v="14"/>
    <x v="47"/>
    <x v="498"/>
    <x v="26"/>
    <x v="1"/>
    <x v="0"/>
    <x v="0"/>
    <n v="13"/>
    <n v="13"/>
    <n v="26"/>
    <n v="2.1666666666666665"/>
    <x v="1"/>
  </r>
  <r>
    <x v="14"/>
    <x v="47"/>
    <x v="498"/>
    <x v="47"/>
    <x v="1"/>
    <x v="0"/>
    <x v="0"/>
    <n v="4"/>
    <n v="4"/>
    <n v="8"/>
    <n v="0.66666666666666663"/>
    <x v="1"/>
  </r>
  <r>
    <x v="14"/>
    <x v="47"/>
    <x v="498"/>
    <x v="90"/>
    <x v="1"/>
    <x v="0"/>
    <x v="0"/>
    <n v="62"/>
    <n v="62"/>
    <n v="124"/>
    <n v="10.333333333333334"/>
    <x v="1"/>
  </r>
  <r>
    <x v="14"/>
    <x v="47"/>
    <x v="498"/>
    <x v="19"/>
    <x v="1"/>
    <x v="0"/>
    <x v="0"/>
    <n v="2"/>
    <n v="2"/>
    <n v="4"/>
    <n v="0.33333333333333331"/>
    <x v="1"/>
  </r>
  <r>
    <x v="14"/>
    <x v="47"/>
    <x v="498"/>
    <x v="6"/>
    <x v="1"/>
    <x v="0"/>
    <x v="0"/>
    <n v="1"/>
    <n v="1"/>
    <n v="2"/>
    <n v="0.16666666666666666"/>
    <x v="1"/>
  </r>
  <r>
    <x v="14"/>
    <x v="47"/>
    <x v="498"/>
    <x v="9"/>
    <x v="1"/>
    <x v="0"/>
    <x v="0"/>
    <n v="1"/>
    <n v="1"/>
    <n v="2"/>
    <n v="0.16666666666666666"/>
    <x v="1"/>
  </r>
  <r>
    <x v="14"/>
    <x v="47"/>
    <x v="499"/>
    <x v="76"/>
    <x v="0"/>
    <x v="0"/>
    <x v="0"/>
    <n v="2"/>
    <n v="2"/>
    <n v="4"/>
    <n v="0.33333333333333331"/>
    <x v="1"/>
  </r>
  <r>
    <x v="14"/>
    <x v="47"/>
    <x v="499"/>
    <x v="26"/>
    <x v="0"/>
    <x v="0"/>
    <x v="0"/>
    <n v="20"/>
    <n v="20"/>
    <n v="40"/>
    <n v="3.3333333333333335"/>
    <x v="1"/>
  </r>
  <r>
    <x v="14"/>
    <x v="47"/>
    <x v="499"/>
    <x v="38"/>
    <x v="0"/>
    <x v="0"/>
    <x v="0"/>
    <n v="1"/>
    <n v="1"/>
    <n v="2"/>
    <n v="0.16666666666666666"/>
    <x v="1"/>
  </r>
  <r>
    <x v="14"/>
    <x v="47"/>
    <x v="499"/>
    <x v="13"/>
    <x v="0"/>
    <x v="0"/>
    <x v="0"/>
    <n v="1"/>
    <n v="1"/>
    <n v="2"/>
    <n v="0.16666666666666666"/>
    <x v="1"/>
  </r>
  <r>
    <x v="14"/>
    <x v="47"/>
    <x v="499"/>
    <x v="47"/>
    <x v="0"/>
    <x v="0"/>
    <x v="0"/>
    <n v="6"/>
    <n v="6"/>
    <n v="12"/>
    <n v="1"/>
    <x v="1"/>
  </r>
  <r>
    <x v="14"/>
    <x v="47"/>
    <x v="499"/>
    <x v="90"/>
    <x v="0"/>
    <x v="0"/>
    <x v="0"/>
    <n v="103"/>
    <n v="103"/>
    <n v="206"/>
    <n v="17.166666666666668"/>
    <x v="1"/>
  </r>
  <r>
    <x v="14"/>
    <x v="47"/>
    <x v="499"/>
    <x v="6"/>
    <x v="0"/>
    <x v="0"/>
    <x v="0"/>
    <n v="3"/>
    <n v="3"/>
    <n v="6"/>
    <n v="0.5"/>
    <x v="1"/>
  </r>
  <r>
    <x v="14"/>
    <x v="47"/>
    <x v="499"/>
    <x v="9"/>
    <x v="0"/>
    <x v="0"/>
    <x v="0"/>
    <n v="1"/>
    <n v="1"/>
    <n v="2"/>
    <n v="0.16666666666666666"/>
    <x v="1"/>
  </r>
  <r>
    <x v="14"/>
    <x v="47"/>
    <x v="500"/>
    <x v="26"/>
    <x v="10"/>
    <x v="0"/>
    <x v="0"/>
    <n v="10"/>
    <n v="10"/>
    <n v="20"/>
    <n v="1.6666666666666667"/>
    <x v="1"/>
  </r>
  <r>
    <x v="14"/>
    <x v="47"/>
    <x v="500"/>
    <x v="90"/>
    <x v="10"/>
    <x v="0"/>
    <x v="0"/>
    <n v="54"/>
    <n v="54"/>
    <n v="108"/>
    <n v="9"/>
    <x v="1"/>
  </r>
  <r>
    <x v="14"/>
    <x v="47"/>
    <x v="500"/>
    <x v="19"/>
    <x v="10"/>
    <x v="0"/>
    <x v="0"/>
    <n v="1"/>
    <n v="1"/>
    <n v="2"/>
    <n v="0.16666666666666666"/>
    <x v="1"/>
  </r>
  <r>
    <x v="14"/>
    <x v="47"/>
    <x v="500"/>
    <x v="6"/>
    <x v="10"/>
    <x v="0"/>
    <x v="0"/>
    <n v="1"/>
    <n v="1"/>
    <n v="2"/>
    <n v="0.16666666666666666"/>
    <x v="1"/>
  </r>
  <r>
    <x v="14"/>
    <x v="48"/>
    <x v="501"/>
    <x v="26"/>
    <x v="172"/>
    <x v="4"/>
    <x v="1"/>
    <n v="1"/>
    <n v="1"/>
    <n v="2"/>
    <n v="0.16666666666666666"/>
    <x v="1"/>
  </r>
  <r>
    <x v="14"/>
    <x v="48"/>
    <x v="501"/>
    <x v="47"/>
    <x v="172"/>
    <x v="4"/>
    <x v="1"/>
    <n v="6"/>
    <n v="6"/>
    <n v="12"/>
    <n v="1"/>
    <x v="1"/>
  </r>
  <r>
    <x v="14"/>
    <x v="48"/>
    <x v="501"/>
    <x v="19"/>
    <x v="172"/>
    <x v="4"/>
    <x v="1"/>
    <n v="1"/>
    <n v="1"/>
    <n v="2"/>
    <n v="0.16666666666666666"/>
    <x v="1"/>
  </r>
  <r>
    <x v="14"/>
    <x v="48"/>
    <x v="501"/>
    <x v="5"/>
    <x v="172"/>
    <x v="4"/>
    <x v="1"/>
    <n v="45"/>
    <n v="45"/>
    <n v="90"/>
    <n v="7.5"/>
    <x v="1"/>
  </r>
  <r>
    <x v="14"/>
    <x v="48"/>
    <x v="502"/>
    <x v="76"/>
    <x v="152"/>
    <x v="4"/>
    <x v="1"/>
    <n v="3"/>
    <n v="3"/>
    <n v="6"/>
    <n v="0.5"/>
    <x v="1"/>
  </r>
  <r>
    <x v="14"/>
    <x v="48"/>
    <x v="502"/>
    <x v="26"/>
    <x v="152"/>
    <x v="4"/>
    <x v="1"/>
    <n v="1"/>
    <n v="1"/>
    <n v="2"/>
    <n v="0.16666666666666666"/>
    <x v="1"/>
  </r>
  <r>
    <x v="14"/>
    <x v="48"/>
    <x v="502"/>
    <x v="5"/>
    <x v="152"/>
    <x v="4"/>
    <x v="1"/>
    <n v="20"/>
    <n v="20"/>
    <n v="40"/>
    <n v="3.3333333333333335"/>
    <x v="1"/>
  </r>
  <r>
    <x v="14"/>
    <x v="48"/>
    <x v="503"/>
    <x v="76"/>
    <x v="80"/>
    <x v="0"/>
    <x v="0"/>
    <n v="2"/>
    <n v="2"/>
    <n v="4"/>
    <n v="0.33333333333333331"/>
    <x v="1"/>
  </r>
  <r>
    <x v="14"/>
    <x v="48"/>
    <x v="503"/>
    <x v="26"/>
    <x v="80"/>
    <x v="0"/>
    <x v="0"/>
    <n v="7"/>
    <n v="7"/>
    <n v="14"/>
    <n v="1.1666666666666667"/>
    <x v="1"/>
  </r>
  <r>
    <x v="14"/>
    <x v="48"/>
    <x v="503"/>
    <x v="47"/>
    <x v="80"/>
    <x v="0"/>
    <x v="0"/>
    <n v="5"/>
    <n v="5"/>
    <n v="10"/>
    <n v="0.83333333333333337"/>
    <x v="1"/>
  </r>
  <r>
    <x v="14"/>
    <x v="48"/>
    <x v="503"/>
    <x v="5"/>
    <x v="80"/>
    <x v="0"/>
    <x v="0"/>
    <n v="39"/>
    <n v="39"/>
    <n v="78"/>
    <n v="6.5"/>
    <x v="1"/>
  </r>
  <r>
    <x v="14"/>
    <x v="48"/>
    <x v="503"/>
    <x v="9"/>
    <x v="80"/>
    <x v="0"/>
    <x v="0"/>
    <n v="1"/>
    <n v="1"/>
    <n v="2"/>
    <n v="0.16666666666666666"/>
    <x v="1"/>
  </r>
  <r>
    <x v="14"/>
    <x v="48"/>
    <x v="504"/>
    <x v="76"/>
    <x v="33"/>
    <x v="4"/>
    <x v="1"/>
    <n v="11"/>
    <n v="11"/>
    <n v="22"/>
    <n v="1.8333333333333333"/>
    <x v="1"/>
  </r>
  <r>
    <x v="14"/>
    <x v="48"/>
    <x v="504"/>
    <x v="47"/>
    <x v="33"/>
    <x v="4"/>
    <x v="1"/>
    <n v="1"/>
    <n v="1"/>
    <n v="2"/>
    <n v="0.16666666666666666"/>
    <x v="1"/>
  </r>
  <r>
    <x v="14"/>
    <x v="48"/>
    <x v="504"/>
    <x v="19"/>
    <x v="33"/>
    <x v="4"/>
    <x v="1"/>
    <n v="3"/>
    <n v="3"/>
    <n v="6"/>
    <n v="0.5"/>
    <x v="1"/>
  </r>
  <r>
    <x v="14"/>
    <x v="48"/>
    <x v="504"/>
    <x v="5"/>
    <x v="33"/>
    <x v="4"/>
    <x v="1"/>
    <n v="13"/>
    <n v="13"/>
    <n v="26"/>
    <n v="2.1666666666666665"/>
    <x v="1"/>
  </r>
  <r>
    <x v="14"/>
    <x v="48"/>
    <x v="505"/>
    <x v="26"/>
    <x v="1"/>
    <x v="0"/>
    <x v="0"/>
    <n v="3"/>
    <n v="3"/>
    <n v="6"/>
    <n v="0.5"/>
    <x v="1"/>
  </r>
  <r>
    <x v="14"/>
    <x v="48"/>
    <x v="505"/>
    <x v="19"/>
    <x v="1"/>
    <x v="0"/>
    <x v="0"/>
    <n v="2"/>
    <n v="2"/>
    <n v="4"/>
    <n v="0.33333333333333331"/>
    <x v="1"/>
  </r>
  <r>
    <x v="14"/>
    <x v="48"/>
    <x v="505"/>
    <x v="5"/>
    <x v="1"/>
    <x v="0"/>
    <x v="0"/>
    <n v="10"/>
    <n v="10"/>
    <n v="20"/>
    <n v="1.6666666666666667"/>
    <x v="1"/>
  </r>
  <r>
    <x v="14"/>
    <x v="48"/>
    <x v="506"/>
    <x v="76"/>
    <x v="0"/>
    <x v="0"/>
    <x v="0"/>
    <n v="3"/>
    <n v="3"/>
    <n v="6"/>
    <n v="0.5"/>
    <x v="1"/>
  </r>
  <r>
    <x v="14"/>
    <x v="48"/>
    <x v="506"/>
    <x v="26"/>
    <x v="0"/>
    <x v="0"/>
    <x v="0"/>
    <n v="4"/>
    <n v="4"/>
    <n v="8"/>
    <n v="0.66666666666666663"/>
    <x v="1"/>
  </r>
  <r>
    <x v="14"/>
    <x v="48"/>
    <x v="506"/>
    <x v="47"/>
    <x v="0"/>
    <x v="0"/>
    <x v="0"/>
    <n v="7"/>
    <n v="7"/>
    <n v="14"/>
    <n v="1.1666666666666667"/>
    <x v="1"/>
  </r>
  <r>
    <x v="14"/>
    <x v="48"/>
    <x v="506"/>
    <x v="19"/>
    <x v="0"/>
    <x v="0"/>
    <x v="0"/>
    <n v="3"/>
    <n v="3"/>
    <n v="6"/>
    <n v="0.5"/>
    <x v="1"/>
  </r>
  <r>
    <x v="14"/>
    <x v="48"/>
    <x v="506"/>
    <x v="5"/>
    <x v="0"/>
    <x v="0"/>
    <x v="0"/>
    <n v="117"/>
    <n v="117"/>
    <n v="234"/>
    <n v="19.5"/>
    <x v="1"/>
  </r>
  <r>
    <x v="14"/>
    <x v="48"/>
    <x v="506"/>
    <x v="74"/>
    <x v="0"/>
    <x v="0"/>
    <x v="0"/>
    <n v="1"/>
    <n v="1"/>
    <n v="2"/>
    <n v="0.16666666666666666"/>
    <x v="1"/>
  </r>
  <r>
    <x v="14"/>
    <x v="48"/>
    <x v="506"/>
    <x v="6"/>
    <x v="0"/>
    <x v="0"/>
    <x v="0"/>
    <n v="3"/>
    <n v="3"/>
    <n v="6"/>
    <n v="0.5"/>
    <x v="1"/>
  </r>
  <r>
    <x v="14"/>
    <x v="48"/>
    <x v="507"/>
    <x v="76"/>
    <x v="37"/>
    <x v="4"/>
    <x v="1"/>
    <n v="5"/>
    <n v="5"/>
    <n v="10"/>
    <n v="0.83333333333333337"/>
    <x v="1"/>
  </r>
  <r>
    <x v="14"/>
    <x v="48"/>
    <x v="507"/>
    <x v="47"/>
    <x v="37"/>
    <x v="4"/>
    <x v="1"/>
    <n v="3"/>
    <n v="3"/>
    <n v="6"/>
    <n v="0.5"/>
    <x v="1"/>
  </r>
  <r>
    <x v="14"/>
    <x v="48"/>
    <x v="507"/>
    <x v="90"/>
    <x v="37"/>
    <x v="4"/>
    <x v="1"/>
    <n v="1"/>
    <n v="1"/>
    <n v="2"/>
    <n v="0.16666666666666666"/>
    <x v="1"/>
  </r>
  <r>
    <x v="14"/>
    <x v="48"/>
    <x v="507"/>
    <x v="19"/>
    <x v="37"/>
    <x v="4"/>
    <x v="1"/>
    <n v="4"/>
    <n v="4"/>
    <n v="8"/>
    <n v="0.66666666666666663"/>
    <x v="1"/>
  </r>
  <r>
    <x v="14"/>
    <x v="48"/>
    <x v="507"/>
    <x v="5"/>
    <x v="37"/>
    <x v="4"/>
    <x v="1"/>
    <n v="17"/>
    <n v="17"/>
    <n v="34"/>
    <n v="2.8333333333333335"/>
    <x v="1"/>
  </r>
  <r>
    <x v="14"/>
    <x v="48"/>
    <x v="507"/>
    <x v="6"/>
    <x v="37"/>
    <x v="4"/>
    <x v="1"/>
    <n v="1"/>
    <n v="1"/>
    <n v="2"/>
    <n v="0.16666666666666666"/>
    <x v="1"/>
  </r>
  <r>
    <x v="14"/>
    <x v="48"/>
    <x v="508"/>
    <x v="76"/>
    <x v="39"/>
    <x v="4"/>
    <x v="1"/>
    <n v="4"/>
    <n v="4"/>
    <n v="8"/>
    <n v="0.66666666666666663"/>
    <x v="1"/>
  </r>
  <r>
    <x v="14"/>
    <x v="48"/>
    <x v="508"/>
    <x v="26"/>
    <x v="39"/>
    <x v="4"/>
    <x v="1"/>
    <n v="4"/>
    <n v="4"/>
    <n v="8"/>
    <n v="0.66666666666666663"/>
    <x v="1"/>
  </r>
  <r>
    <x v="14"/>
    <x v="48"/>
    <x v="508"/>
    <x v="90"/>
    <x v="39"/>
    <x v="4"/>
    <x v="1"/>
    <n v="2"/>
    <n v="2"/>
    <n v="4"/>
    <n v="0.33333333333333331"/>
    <x v="1"/>
  </r>
  <r>
    <x v="14"/>
    <x v="48"/>
    <x v="508"/>
    <x v="5"/>
    <x v="39"/>
    <x v="4"/>
    <x v="1"/>
    <n v="64"/>
    <n v="64"/>
    <n v="128"/>
    <n v="10.666666666666666"/>
    <x v="1"/>
  </r>
  <r>
    <x v="14"/>
    <x v="49"/>
    <x v="509"/>
    <x v="76"/>
    <x v="113"/>
    <x v="4"/>
    <x v="1"/>
    <n v="1"/>
    <n v="1"/>
    <n v="2"/>
    <n v="0.16666666666666666"/>
    <x v="1"/>
  </r>
  <r>
    <x v="14"/>
    <x v="49"/>
    <x v="509"/>
    <x v="26"/>
    <x v="113"/>
    <x v="4"/>
    <x v="1"/>
    <n v="2"/>
    <n v="2"/>
    <n v="4"/>
    <n v="0.33333333333333331"/>
    <x v="1"/>
  </r>
  <r>
    <x v="14"/>
    <x v="49"/>
    <x v="509"/>
    <x v="47"/>
    <x v="113"/>
    <x v="4"/>
    <x v="1"/>
    <n v="2"/>
    <n v="2"/>
    <n v="4"/>
    <n v="0.33333333333333331"/>
    <x v="1"/>
  </r>
  <r>
    <x v="14"/>
    <x v="49"/>
    <x v="509"/>
    <x v="90"/>
    <x v="113"/>
    <x v="4"/>
    <x v="1"/>
    <n v="7"/>
    <n v="7"/>
    <n v="14"/>
    <n v="1.1666666666666667"/>
    <x v="1"/>
  </r>
  <r>
    <x v="14"/>
    <x v="49"/>
    <x v="509"/>
    <x v="19"/>
    <x v="113"/>
    <x v="4"/>
    <x v="1"/>
    <n v="4"/>
    <n v="4"/>
    <n v="8"/>
    <n v="0.66666666666666663"/>
    <x v="1"/>
  </r>
  <r>
    <x v="14"/>
    <x v="49"/>
    <x v="509"/>
    <x v="5"/>
    <x v="113"/>
    <x v="4"/>
    <x v="1"/>
    <n v="23"/>
    <n v="23"/>
    <n v="46"/>
    <n v="3.8333333333333335"/>
    <x v="1"/>
  </r>
  <r>
    <x v="14"/>
    <x v="49"/>
    <x v="510"/>
    <x v="76"/>
    <x v="173"/>
    <x v="4"/>
    <x v="1"/>
    <n v="1"/>
    <n v="1"/>
    <n v="2"/>
    <n v="0.16666666666666666"/>
    <x v="1"/>
  </r>
  <r>
    <x v="14"/>
    <x v="49"/>
    <x v="510"/>
    <x v="26"/>
    <x v="173"/>
    <x v="4"/>
    <x v="1"/>
    <n v="9"/>
    <n v="9"/>
    <n v="18"/>
    <n v="1.5"/>
    <x v="1"/>
  </r>
  <r>
    <x v="14"/>
    <x v="49"/>
    <x v="510"/>
    <x v="90"/>
    <x v="173"/>
    <x v="4"/>
    <x v="1"/>
    <n v="21"/>
    <n v="21"/>
    <n v="42"/>
    <n v="3.5"/>
    <x v="1"/>
  </r>
  <r>
    <x v="14"/>
    <x v="49"/>
    <x v="510"/>
    <x v="5"/>
    <x v="173"/>
    <x v="4"/>
    <x v="1"/>
    <n v="2"/>
    <n v="2"/>
    <n v="4"/>
    <n v="0.33333333333333331"/>
    <x v="1"/>
  </r>
  <r>
    <x v="14"/>
    <x v="49"/>
    <x v="510"/>
    <x v="6"/>
    <x v="173"/>
    <x v="4"/>
    <x v="1"/>
    <n v="1"/>
    <n v="1"/>
    <n v="2"/>
    <n v="0.16666666666666666"/>
    <x v="1"/>
  </r>
  <r>
    <x v="14"/>
    <x v="49"/>
    <x v="511"/>
    <x v="76"/>
    <x v="111"/>
    <x v="4"/>
    <x v="1"/>
    <n v="7"/>
    <n v="7"/>
    <n v="14"/>
    <n v="1.1666666666666667"/>
    <x v="1"/>
  </r>
  <r>
    <x v="14"/>
    <x v="49"/>
    <x v="511"/>
    <x v="26"/>
    <x v="111"/>
    <x v="4"/>
    <x v="1"/>
    <n v="1"/>
    <n v="1"/>
    <n v="2"/>
    <n v="0.16666666666666666"/>
    <x v="1"/>
  </r>
  <r>
    <x v="14"/>
    <x v="49"/>
    <x v="511"/>
    <x v="47"/>
    <x v="111"/>
    <x v="4"/>
    <x v="1"/>
    <n v="2"/>
    <n v="2"/>
    <n v="4"/>
    <n v="0.33333333333333331"/>
    <x v="1"/>
  </r>
  <r>
    <x v="14"/>
    <x v="49"/>
    <x v="511"/>
    <x v="90"/>
    <x v="111"/>
    <x v="4"/>
    <x v="1"/>
    <n v="2"/>
    <n v="2"/>
    <n v="4"/>
    <n v="0.33333333333333331"/>
    <x v="1"/>
  </r>
  <r>
    <x v="14"/>
    <x v="49"/>
    <x v="511"/>
    <x v="5"/>
    <x v="111"/>
    <x v="4"/>
    <x v="1"/>
    <n v="6"/>
    <n v="6"/>
    <n v="12"/>
    <n v="1"/>
    <x v="1"/>
  </r>
  <r>
    <x v="14"/>
    <x v="49"/>
    <x v="511"/>
    <x v="6"/>
    <x v="111"/>
    <x v="4"/>
    <x v="1"/>
    <n v="1"/>
    <n v="1"/>
    <n v="2"/>
    <n v="0.16666666666666666"/>
    <x v="1"/>
  </r>
  <r>
    <x v="14"/>
    <x v="49"/>
    <x v="512"/>
    <x v="5"/>
    <x v="160"/>
    <x v="4"/>
    <x v="1"/>
    <n v="5"/>
    <n v="5"/>
    <n v="10"/>
    <n v="0.83333333333333337"/>
    <x v="1"/>
  </r>
  <r>
    <x v="14"/>
    <x v="49"/>
    <x v="513"/>
    <x v="76"/>
    <x v="141"/>
    <x v="4"/>
    <x v="1"/>
    <n v="23"/>
    <n v="23"/>
    <n v="46"/>
    <n v="3.8333333333333335"/>
    <x v="1"/>
  </r>
  <r>
    <x v="14"/>
    <x v="49"/>
    <x v="513"/>
    <x v="26"/>
    <x v="141"/>
    <x v="4"/>
    <x v="1"/>
    <n v="8"/>
    <n v="8"/>
    <n v="16"/>
    <n v="1.3333333333333333"/>
    <x v="1"/>
  </r>
  <r>
    <x v="14"/>
    <x v="49"/>
    <x v="513"/>
    <x v="38"/>
    <x v="141"/>
    <x v="4"/>
    <x v="1"/>
    <n v="1"/>
    <n v="1"/>
    <n v="2"/>
    <n v="0.16666666666666666"/>
    <x v="1"/>
  </r>
  <r>
    <x v="14"/>
    <x v="49"/>
    <x v="513"/>
    <x v="13"/>
    <x v="141"/>
    <x v="4"/>
    <x v="1"/>
    <n v="1"/>
    <n v="1"/>
    <n v="2"/>
    <n v="0.16666666666666666"/>
    <x v="1"/>
  </r>
  <r>
    <x v="14"/>
    <x v="49"/>
    <x v="513"/>
    <x v="47"/>
    <x v="141"/>
    <x v="4"/>
    <x v="1"/>
    <n v="1"/>
    <n v="1"/>
    <n v="2"/>
    <n v="0.16666666666666666"/>
    <x v="1"/>
  </r>
  <r>
    <x v="14"/>
    <x v="49"/>
    <x v="513"/>
    <x v="90"/>
    <x v="141"/>
    <x v="4"/>
    <x v="1"/>
    <n v="50"/>
    <n v="50"/>
    <n v="100"/>
    <n v="8.3333333333333339"/>
    <x v="1"/>
  </r>
  <r>
    <x v="14"/>
    <x v="49"/>
    <x v="513"/>
    <x v="19"/>
    <x v="141"/>
    <x v="4"/>
    <x v="1"/>
    <n v="1"/>
    <n v="1"/>
    <n v="2"/>
    <n v="0.16666666666666666"/>
    <x v="1"/>
  </r>
  <r>
    <x v="14"/>
    <x v="49"/>
    <x v="513"/>
    <x v="5"/>
    <x v="141"/>
    <x v="4"/>
    <x v="1"/>
    <n v="3"/>
    <n v="3"/>
    <n v="6"/>
    <n v="0.5"/>
    <x v="1"/>
  </r>
  <r>
    <x v="14"/>
    <x v="49"/>
    <x v="513"/>
    <x v="6"/>
    <x v="141"/>
    <x v="4"/>
    <x v="1"/>
    <n v="5"/>
    <n v="5"/>
    <n v="10"/>
    <n v="0.83333333333333337"/>
    <x v="1"/>
  </r>
  <r>
    <x v="14"/>
    <x v="49"/>
    <x v="514"/>
    <x v="76"/>
    <x v="24"/>
    <x v="4"/>
    <x v="1"/>
    <n v="9"/>
    <n v="9"/>
    <n v="18"/>
    <n v="1.5"/>
    <x v="1"/>
  </r>
  <r>
    <x v="14"/>
    <x v="49"/>
    <x v="514"/>
    <x v="26"/>
    <x v="24"/>
    <x v="4"/>
    <x v="1"/>
    <n v="7"/>
    <n v="7"/>
    <n v="14"/>
    <n v="1.1666666666666667"/>
    <x v="1"/>
  </r>
  <r>
    <x v="14"/>
    <x v="49"/>
    <x v="514"/>
    <x v="38"/>
    <x v="24"/>
    <x v="4"/>
    <x v="1"/>
    <n v="1"/>
    <n v="1"/>
    <n v="2"/>
    <n v="0.16666666666666666"/>
    <x v="1"/>
  </r>
  <r>
    <x v="14"/>
    <x v="49"/>
    <x v="514"/>
    <x v="47"/>
    <x v="24"/>
    <x v="4"/>
    <x v="1"/>
    <n v="2"/>
    <n v="2"/>
    <n v="4"/>
    <n v="0.33333333333333331"/>
    <x v="1"/>
  </r>
  <r>
    <x v="14"/>
    <x v="49"/>
    <x v="514"/>
    <x v="90"/>
    <x v="24"/>
    <x v="4"/>
    <x v="1"/>
    <n v="7"/>
    <n v="7"/>
    <n v="14"/>
    <n v="1.1666666666666667"/>
    <x v="1"/>
  </r>
  <r>
    <x v="14"/>
    <x v="49"/>
    <x v="514"/>
    <x v="19"/>
    <x v="24"/>
    <x v="4"/>
    <x v="1"/>
    <n v="1"/>
    <n v="1"/>
    <n v="2"/>
    <n v="0.16666666666666666"/>
    <x v="1"/>
  </r>
  <r>
    <x v="14"/>
    <x v="49"/>
    <x v="514"/>
    <x v="5"/>
    <x v="24"/>
    <x v="4"/>
    <x v="1"/>
    <n v="35"/>
    <n v="35"/>
    <n v="70"/>
    <n v="5.833333333333333"/>
    <x v="1"/>
  </r>
  <r>
    <x v="14"/>
    <x v="49"/>
    <x v="514"/>
    <x v="6"/>
    <x v="24"/>
    <x v="4"/>
    <x v="1"/>
    <n v="1"/>
    <n v="1"/>
    <n v="2"/>
    <n v="0.16666666666666666"/>
    <x v="1"/>
  </r>
  <r>
    <x v="14"/>
    <x v="49"/>
    <x v="515"/>
    <x v="38"/>
    <x v="6"/>
    <x v="0"/>
    <x v="0"/>
    <n v="1"/>
    <n v="1"/>
    <n v="2"/>
    <n v="0.16666666666666666"/>
    <x v="1"/>
  </r>
  <r>
    <x v="14"/>
    <x v="49"/>
    <x v="515"/>
    <x v="90"/>
    <x v="6"/>
    <x v="0"/>
    <x v="0"/>
    <n v="8"/>
    <n v="8"/>
    <n v="16"/>
    <n v="1.3333333333333333"/>
    <x v="1"/>
  </r>
  <r>
    <x v="14"/>
    <x v="49"/>
    <x v="516"/>
    <x v="76"/>
    <x v="174"/>
    <x v="4"/>
    <x v="1"/>
    <n v="4"/>
    <n v="4"/>
    <n v="8"/>
    <n v="0.66666666666666663"/>
    <x v="1"/>
  </r>
  <r>
    <x v="14"/>
    <x v="49"/>
    <x v="516"/>
    <x v="47"/>
    <x v="174"/>
    <x v="4"/>
    <x v="1"/>
    <n v="1"/>
    <n v="1"/>
    <n v="2"/>
    <n v="0.16666666666666666"/>
    <x v="1"/>
  </r>
  <r>
    <x v="14"/>
    <x v="49"/>
    <x v="516"/>
    <x v="90"/>
    <x v="174"/>
    <x v="4"/>
    <x v="1"/>
    <n v="5"/>
    <n v="5"/>
    <n v="10"/>
    <n v="0.83333333333333337"/>
    <x v="1"/>
  </r>
  <r>
    <x v="14"/>
    <x v="49"/>
    <x v="516"/>
    <x v="5"/>
    <x v="174"/>
    <x v="4"/>
    <x v="1"/>
    <n v="11"/>
    <n v="11"/>
    <n v="22"/>
    <n v="1.8333333333333333"/>
    <x v="1"/>
  </r>
  <r>
    <x v="15"/>
    <x v="50"/>
    <x v="517"/>
    <x v="30"/>
    <x v="55"/>
    <x v="0"/>
    <x v="0"/>
    <n v="53"/>
    <n v="53"/>
    <n v="106"/>
    <n v="8.8333333333333339"/>
    <x v="1"/>
  </r>
  <r>
    <x v="15"/>
    <x v="50"/>
    <x v="517"/>
    <x v="26"/>
    <x v="55"/>
    <x v="0"/>
    <x v="0"/>
    <n v="66"/>
    <n v="66"/>
    <n v="132"/>
    <n v="11"/>
    <x v="1"/>
  </r>
  <r>
    <x v="15"/>
    <x v="50"/>
    <x v="517"/>
    <x v="6"/>
    <x v="55"/>
    <x v="0"/>
    <x v="0"/>
    <n v="37"/>
    <n v="37"/>
    <n v="74"/>
    <n v="6.166666666666667"/>
    <x v="1"/>
  </r>
  <r>
    <x v="15"/>
    <x v="50"/>
    <x v="518"/>
    <x v="76"/>
    <x v="17"/>
    <x v="0"/>
    <x v="0"/>
    <n v="4"/>
    <n v="4"/>
    <n v="8"/>
    <n v="0.66666666666666663"/>
    <x v="1"/>
  </r>
  <r>
    <x v="15"/>
    <x v="50"/>
    <x v="518"/>
    <x v="30"/>
    <x v="17"/>
    <x v="0"/>
    <x v="0"/>
    <n v="11"/>
    <n v="11"/>
    <n v="22"/>
    <n v="1.8333333333333333"/>
    <x v="1"/>
  </r>
  <r>
    <x v="15"/>
    <x v="50"/>
    <x v="518"/>
    <x v="26"/>
    <x v="17"/>
    <x v="0"/>
    <x v="0"/>
    <n v="8"/>
    <n v="8"/>
    <n v="16"/>
    <n v="1.3333333333333333"/>
    <x v="1"/>
  </r>
  <r>
    <x v="15"/>
    <x v="50"/>
    <x v="518"/>
    <x v="6"/>
    <x v="17"/>
    <x v="0"/>
    <x v="0"/>
    <n v="2"/>
    <n v="2"/>
    <n v="4"/>
    <n v="0.33333333333333331"/>
    <x v="1"/>
  </r>
  <r>
    <x v="15"/>
    <x v="50"/>
    <x v="519"/>
    <x v="76"/>
    <x v="0"/>
    <x v="0"/>
    <x v="0"/>
    <n v="5"/>
    <n v="5"/>
    <n v="10"/>
    <n v="0.83333333333333337"/>
    <x v="1"/>
  </r>
  <r>
    <x v="15"/>
    <x v="50"/>
    <x v="519"/>
    <x v="30"/>
    <x v="0"/>
    <x v="0"/>
    <x v="0"/>
    <n v="132"/>
    <n v="132"/>
    <n v="264"/>
    <n v="22"/>
    <x v="1"/>
  </r>
  <r>
    <x v="15"/>
    <x v="50"/>
    <x v="519"/>
    <x v="26"/>
    <x v="0"/>
    <x v="0"/>
    <x v="0"/>
    <n v="84"/>
    <n v="84"/>
    <n v="168"/>
    <n v="14"/>
    <x v="1"/>
  </r>
  <r>
    <x v="15"/>
    <x v="50"/>
    <x v="519"/>
    <x v="13"/>
    <x v="0"/>
    <x v="0"/>
    <x v="0"/>
    <n v="1"/>
    <n v="1"/>
    <n v="2"/>
    <n v="0.16666666666666666"/>
    <x v="1"/>
  </r>
  <r>
    <x v="15"/>
    <x v="50"/>
    <x v="519"/>
    <x v="89"/>
    <x v="0"/>
    <x v="0"/>
    <x v="0"/>
    <n v="1"/>
    <n v="1"/>
    <n v="2"/>
    <n v="0.16666666666666666"/>
    <x v="1"/>
  </r>
  <r>
    <x v="15"/>
    <x v="50"/>
    <x v="519"/>
    <x v="6"/>
    <x v="0"/>
    <x v="0"/>
    <x v="0"/>
    <n v="7"/>
    <n v="7"/>
    <n v="14"/>
    <n v="1.1666666666666667"/>
    <x v="1"/>
  </r>
  <r>
    <x v="15"/>
    <x v="50"/>
    <x v="520"/>
    <x v="30"/>
    <x v="42"/>
    <x v="0"/>
    <x v="0"/>
    <n v="11"/>
    <n v="11"/>
    <n v="22"/>
    <n v="1.8333333333333333"/>
    <x v="1"/>
  </r>
  <r>
    <x v="15"/>
    <x v="50"/>
    <x v="520"/>
    <x v="26"/>
    <x v="42"/>
    <x v="0"/>
    <x v="0"/>
    <n v="7"/>
    <n v="7"/>
    <n v="14"/>
    <n v="1.1666666666666667"/>
    <x v="1"/>
  </r>
  <r>
    <x v="15"/>
    <x v="50"/>
    <x v="520"/>
    <x v="6"/>
    <x v="42"/>
    <x v="0"/>
    <x v="0"/>
    <n v="2"/>
    <n v="2"/>
    <n v="4"/>
    <n v="0.33333333333333331"/>
    <x v="1"/>
  </r>
  <r>
    <x v="15"/>
    <x v="50"/>
    <x v="521"/>
    <x v="76"/>
    <x v="22"/>
    <x v="0"/>
    <x v="0"/>
    <n v="4"/>
    <n v="4"/>
    <n v="8"/>
    <n v="0.66666666666666663"/>
    <x v="1"/>
  </r>
  <r>
    <x v="15"/>
    <x v="50"/>
    <x v="521"/>
    <x v="30"/>
    <x v="22"/>
    <x v="0"/>
    <x v="0"/>
    <n v="8"/>
    <n v="8"/>
    <n v="16"/>
    <n v="1.3333333333333333"/>
    <x v="1"/>
  </r>
  <r>
    <x v="15"/>
    <x v="50"/>
    <x v="521"/>
    <x v="26"/>
    <x v="22"/>
    <x v="0"/>
    <x v="0"/>
    <n v="12"/>
    <n v="12"/>
    <n v="24"/>
    <n v="2"/>
    <x v="1"/>
  </r>
  <r>
    <x v="15"/>
    <x v="50"/>
    <x v="521"/>
    <x v="6"/>
    <x v="22"/>
    <x v="0"/>
    <x v="0"/>
    <n v="1"/>
    <n v="1"/>
    <n v="2"/>
    <n v="0.16666666666666666"/>
    <x v="1"/>
  </r>
  <r>
    <x v="15"/>
    <x v="50"/>
    <x v="522"/>
    <x v="76"/>
    <x v="15"/>
    <x v="0"/>
    <x v="0"/>
    <n v="1"/>
    <n v="1"/>
    <n v="2"/>
    <n v="0.16666666666666666"/>
    <x v="1"/>
  </r>
  <r>
    <x v="15"/>
    <x v="50"/>
    <x v="522"/>
    <x v="30"/>
    <x v="15"/>
    <x v="0"/>
    <x v="0"/>
    <n v="7"/>
    <n v="7"/>
    <n v="14"/>
    <n v="1.1666666666666667"/>
    <x v="1"/>
  </r>
  <r>
    <x v="15"/>
    <x v="50"/>
    <x v="522"/>
    <x v="26"/>
    <x v="15"/>
    <x v="0"/>
    <x v="0"/>
    <n v="1"/>
    <n v="1"/>
    <n v="2"/>
    <n v="0.16666666666666666"/>
    <x v="1"/>
  </r>
  <r>
    <x v="15"/>
    <x v="50"/>
    <x v="522"/>
    <x v="6"/>
    <x v="15"/>
    <x v="0"/>
    <x v="0"/>
    <n v="1"/>
    <n v="1"/>
    <n v="2"/>
    <n v="0.16666666666666666"/>
    <x v="1"/>
  </r>
  <r>
    <x v="15"/>
    <x v="50"/>
    <x v="523"/>
    <x v="76"/>
    <x v="55"/>
    <x v="0"/>
    <x v="0"/>
    <n v="2"/>
    <n v="2"/>
    <n v="4"/>
    <n v="0.33333333333333331"/>
    <x v="1"/>
  </r>
  <r>
    <x v="15"/>
    <x v="50"/>
    <x v="523"/>
    <x v="30"/>
    <x v="55"/>
    <x v="0"/>
    <x v="0"/>
    <n v="15"/>
    <n v="15"/>
    <n v="30"/>
    <n v="2.5"/>
    <x v="1"/>
  </r>
  <r>
    <x v="15"/>
    <x v="50"/>
    <x v="523"/>
    <x v="26"/>
    <x v="55"/>
    <x v="0"/>
    <x v="0"/>
    <n v="5"/>
    <n v="5"/>
    <n v="10"/>
    <n v="0.83333333333333337"/>
    <x v="1"/>
  </r>
  <r>
    <x v="15"/>
    <x v="50"/>
    <x v="523"/>
    <x v="6"/>
    <x v="55"/>
    <x v="0"/>
    <x v="0"/>
    <n v="1"/>
    <n v="1"/>
    <n v="2"/>
    <n v="0.16666666666666666"/>
    <x v="1"/>
  </r>
  <r>
    <x v="15"/>
    <x v="50"/>
    <x v="524"/>
    <x v="76"/>
    <x v="51"/>
    <x v="0"/>
    <x v="0"/>
    <n v="2"/>
    <n v="2"/>
    <n v="4"/>
    <n v="0.33333333333333331"/>
    <x v="1"/>
  </r>
  <r>
    <x v="15"/>
    <x v="50"/>
    <x v="524"/>
    <x v="30"/>
    <x v="51"/>
    <x v="0"/>
    <x v="0"/>
    <n v="15"/>
    <n v="15"/>
    <n v="30"/>
    <n v="2.5"/>
    <x v="1"/>
  </r>
  <r>
    <x v="15"/>
    <x v="50"/>
    <x v="524"/>
    <x v="26"/>
    <x v="51"/>
    <x v="0"/>
    <x v="0"/>
    <n v="7"/>
    <n v="7"/>
    <n v="14"/>
    <n v="1.1666666666666667"/>
    <x v="1"/>
  </r>
  <r>
    <x v="15"/>
    <x v="50"/>
    <x v="524"/>
    <x v="6"/>
    <x v="51"/>
    <x v="0"/>
    <x v="0"/>
    <n v="1"/>
    <n v="1"/>
    <n v="2"/>
    <n v="0.16666666666666666"/>
    <x v="1"/>
  </r>
  <r>
    <x v="15"/>
    <x v="50"/>
    <x v="525"/>
    <x v="76"/>
    <x v="19"/>
    <x v="0"/>
    <x v="0"/>
    <n v="12"/>
    <n v="12"/>
    <n v="24"/>
    <n v="2"/>
    <x v="1"/>
  </r>
  <r>
    <x v="15"/>
    <x v="50"/>
    <x v="525"/>
    <x v="30"/>
    <x v="19"/>
    <x v="0"/>
    <x v="0"/>
    <n v="21"/>
    <n v="21"/>
    <n v="42"/>
    <n v="3.5"/>
    <x v="1"/>
  </r>
  <r>
    <x v="15"/>
    <x v="50"/>
    <x v="525"/>
    <x v="26"/>
    <x v="19"/>
    <x v="0"/>
    <x v="0"/>
    <n v="19"/>
    <n v="19"/>
    <n v="38"/>
    <n v="3.1666666666666665"/>
    <x v="1"/>
  </r>
  <r>
    <x v="15"/>
    <x v="50"/>
    <x v="525"/>
    <x v="19"/>
    <x v="19"/>
    <x v="0"/>
    <x v="0"/>
    <n v="1"/>
    <n v="1"/>
    <n v="2"/>
    <n v="0.16666666666666666"/>
    <x v="1"/>
  </r>
  <r>
    <x v="15"/>
    <x v="50"/>
    <x v="525"/>
    <x v="6"/>
    <x v="19"/>
    <x v="0"/>
    <x v="0"/>
    <n v="2"/>
    <n v="2"/>
    <n v="4"/>
    <n v="0.33333333333333331"/>
    <x v="1"/>
  </r>
  <r>
    <x v="15"/>
    <x v="50"/>
    <x v="526"/>
    <x v="30"/>
    <x v="16"/>
    <x v="0"/>
    <x v="0"/>
    <n v="3"/>
    <n v="3"/>
    <n v="6"/>
    <n v="0.5"/>
    <x v="1"/>
  </r>
  <r>
    <x v="15"/>
    <x v="50"/>
    <x v="526"/>
    <x v="26"/>
    <x v="16"/>
    <x v="0"/>
    <x v="0"/>
    <n v="2"/>
    <n v="2"/>
    <n v="4"/>
    <n v="0.33333333333333331"/>
    <x v="1"/>
  </r>
  <r>
    <x v="15"/>
    <x v="50"/>
    <x v="527"/>
    <x v="30"/>
    <x v="11"/>
    <x v="0"/>
    <x v="0"/>
    <n v="7"/>
    <n v="7"/>
    <n v="14"/>
    <n v="1.1666666666666667"/>
    <x v="1"/>
  </r>
  <r>
    <x v="15"/>
    <x v="50"/>
    <x v="527"/>
    <x v="26"/>
    <x v="11"/>
    <x v="0"/>
    <x v="0"/>
    <n v="9"/>
    <n v="9"/>
    <n v="18"/>
    <n v="1.5"/>
    <x v="1"/>
  </r>
  <r>
    <x v="15"/>
    <x v="51"/>
    <x v="528"/>
    <x v="26"/>
    <x v="42"/>
    <x v="0"/>
    <x v="0"/>
    <n v="2"/>
    <n v="2"/>
    <n v="4"/>
    <n v="0.33333333333333331"/>
    <x v="1"/>
  </r>
  <r>
    <x v="15"/>
    <x v="51"/>
    <x v="528"/>
    <x v="28"/>
    <x v="42"/>
    <x v="0"/>
    <x v="0"/>
    <n v="23"/>
    <n v="23"/>
    <n v="46"/>
    <n v="3.8333333333333335"/>
    <x v="1"/>
  </r>
  <r>
    <x v="15"/>
    <x v="51"/>
    <x v="529"/>
    <x v="76"/>
    <x v="57"/>
    <x v="0"/>
    <x v="0"/>
    <n v="1"/>
    <n v="1"/>
    <n v="2"/>
    <n v="0.16666666666666666"/>
    <x v="1"/>
  </r>
  <r>
    <x v="15"/>
    <x v="51"/>
    <x v="529"/>
    <x v="26"/>
    <x v="57"/>
    <x v="0"/>
    <x v="0"/>
    <n v="2"/>
    <n v="2"/>
    <n v="4"/>
    <n v="0.33333333333333331"/>
    <x v="1"/>
  </r>
  <r>
    <x v="15"/>
    <x v="51"/>
    <x v="529"/>
    <x v="28"/>
    <x v="57"/>
    <x v="0"/>
    <x v="0"/>
    <n v="40"/>
    <n v="40"/>
    <n v="80"/>
    <n v="6.666666666666667"/>
    <x v="1"/>
  </r>
  <r>
    <x v="15"/>
    <x v="51"/>
    <x v="530"/>
    <x v="26"/>
    <x v="3"/>
    <x v="0"/>
    <x v="0"/>
    <n v="2"/>
    <n v="2"/>
    <n v="4"/>
    <n v="0.33333333333333331"/>
    <x v="1"/>
  </r>
  <r>
    <x v="15"/>
    <x v="51"/>
    <x v="530"/>
    <x v="28"/>
    <x v="3"/>
    <x v="0"/>
    <x v="0"/>
    <n v="49"/>
    <n v="49"/>
    <n v="98"/>
    <n v="8.1666666666666661"/>
    <x v="1"/>
  </r>
  <r>
    <x v="15"/>
    <x v="51"/>
    <x v="531"/>
    <x v="76"/>
    <x v="22"/>
    <x v="0"/>
    <x v="0"/>
    <n v="1"/>
    <n v="1"/>
    <n v="2"/>
    <n v="0.16666666666666666"/>
    <x v="1"/>
  </r>
  <r>
    <x v="15"/>
    <x v="51"/>
    <x v="531"/>
    <x v="26"/>
    <x v="22"/>
    <x v="0"/>
    <x v="0"/>
    <n v="4"/>
    <n v="4"/>
    <n v="8"/>
    <n v="0.66666666666666663"/>
    <x v="1"/>
  </r>
  <r>
    <x v="15"/>
    <x v="51"/>
    <x v="531"/>
    <x v="28"/>
    <x v="22"/>
    <x v="0"/>
    <x v="0"/>
    <n v="20"/>
    <n v="20"/>
    <n v="40"/>
    <n v="3.3333333333333335"/>
    <x v="1"/>
  </r>
  <r>
    <x v="15"/>
    <x v="51"/>
    <x v="531"/>
    <x v="6"/>
    <x v="22"/>
    <x v="0"/>
    <x v="0"/>
    <n v="2"/>
    <n v="2"/>
    <n v="4"/>
    <n v="0.33333333333333331"/>
    <x v="1"/>
  </r>
  <r>
    <x v="15"/>
    <x v="51"/>
    <x v="532"/>
    <x v="76"/>
    <x v="0"/>
    <x v="0"/>
    <x v="0"/>
    <n v="2"/>
    <n v="2"/>
    <n v="4"/>
    <n v="0.33333333333333331"/>
    <x v="1"/>
  </r>
  <r>
    <x v="15"/>
    <x v="51"/>
    <x v="532"/>
    <x v="26"/>
    <x v="0"/>
    <x v="0"/>
    <x v="0"/>
    <n v="25"/>
    <n v="25"/>
    <n v="50"/>
    <n v="4.166666666666667"/>
    <x v="1"/>
  </r>
  <r>
    <x v="15"/>
    <x v="51"/>
    <x v="532"/>
    <x v="47"/>
    <x v="0"/>
    <x v="0"/>
    <x v="0"/>
    <n v="1"/>
    <n v="1"/>
    <n v="2"/>
    <n v="0.16666666666666666"/>
    <x v="1"/>
  </r>
  <r>
    <x v="15"/>
    <x v="51"/>
    <x v="532"/>
    <x v="28"/>
    <x v="0"/>
    <x v="0"/>
    <x v="0"/>
    <n v="476"/>
    <n v="476"/>
    <n v="952"/>
    <n v="79.333333333333329"/>
    <x v="1"/>
  </r>
  <r>
    <x v="15"/>
    <x v="51"/>
    <x v="532"/>
    <x v="6"/>
    <x v="0"/>
    <x v="0"/>
    <x v="0"/>
    <n v="3"/>
    <n v="3"/>
    <n v="6"/>
    <n v="0.5"/>
    <x v="1"/>
  </r>
  <r>
    <x v="15"/>
    <x v="51"/>
    <x v="533"/>
    <x v="76"/>
    <x v="11"/>
    <x v="0"/>
    <x v="0"/>
    <n v="1"/>
    <n v="1"/>
    <n v="2"/>
    <n v="0.16666666666666666"/>
    <x v="1"/>
  </r>
  <r>
    <x v="15"/>
    <x v="51"/>
    <x v="533"/>
    <x v="26"/>
    <x v="11"/>
    <x v="0"/>
    <x v="0"/>
    <n v="1"/>
    <n v="1"/>
    <n v="2"/>
    <n v="0.16666666666666666"/>
    <x v="1"/>
  </r>
  <r>
    <x v="15"/>
    <x v="51"/>
    <x v="533"/>
    <x v="28"/>
    <x v="11"/>
    <x v="0"/>
    <x v="0"/>
    <n v="31"/>
    <n v="31"/>
    <n v="62"/>
    <n v="5.166666666666667"/>
    <x v="1"/>
  </r>
  <r>
    <x v="15"/>
    <x v="51"/>
    <x v="534"/>
    <x v="26"/>
    <x v="77"/>
    <x v="0"/>
    <x v="0"/>
    <n v="1"/>
    <n v="1"/>
    <n v="2"/>
    <n v="0.16666666666666666"/>
    <x v="1"/>
  </r>
  <r>
    <x v="15"/>
    <x v="51"/>
    <x v="534"/>
    <x v="28"/>
    <x v="77"/>
    <x v="0"/>
    <x v="0"/>
    <n v="52"/>
    <n v="52"/>
    <n v="104"/>
    <n v="8.6666666666666661"/>
    <x v="1"/>
  </r>
  <r>
    <x v="15"/>
    <x v="51"/>
    <x v="534"/>
    <x v="6"/>
    <x v="77"/>
    <x v="0"/>
    <x v="0"/>
    <n v="2"/>
    <n v="2"/>
    <n v="4"/>
    <n v="0.33333333333333331"/>
    <x v="1"/>
  </r>
  <r>
    <x v="16"/>
    <x v="52"/>
    <x v="535"/>
    <x v="36"/>
    <x v="82"/>
    <x v="0"/>
    <x v="0"/>
    <n v="2"/>
    <n v="2"/>
    <n v="4"/>
    <n v="0.33333333333333331"/>
    <x v="1"/>
  </r>
  <r>
    <x v="16"/>
    <x v="52"/>
    <x v="535"/>
    <x v="22"/>
    <x v="82"/>
    <x v="0"/>
    <x v="0"/>
    <n v="10"/>
    <n v="10"/>
    <n v="20"/>
    <n v="1.6666666666666667"/>
    <x v="1"/>
  </r>
  <r>
    <x v="16"/>
    <x v="52"/>
    <x v="535"/>
    <x v="51"/>
    <x v="82"/>
    <x v="0"/>
    <x v="0"/>
    <n v="8"/>
    <n v="8"/>
    <n v="16"/>
    <n v="1.3333333333333333"/>
    <x v="1"/>
  </r>
  <r>
    <x v="16"/>
    <x v="52"/>
    <x v="535"/>
    <x v="6"/>
    <x v="82"/>
    <x v="0"/>
    <x v="0"/>
    <n v="7"/>
    <n v="7"/>
    <n v="14"/>
    <n v="1.1666666666666667"/>
    <x v="1"/>
  </r>
  <r>
    <x v="16"/>
    <x v="52"/>
    <x v="535"/>
    <x v="21"/>
    <x v="82"/>
    <x v="0"/>
    <x v="0"/>
    <n v="55"/>
    <n v="55"/>
    <n v="110"/>
    <n v="9.1666666666666661"/>
    <x v="1"/>
  </r>
  <r>
    <x v="16"/>
    <x v="52"/>
    <x v="536"/>
    <x v="13"/>
    <x v="15"/>
    <x v="0"/>
    <x v="0"/>
    <n v="1"/>
    <n v="1"/>
    <n v="2"/>
    <n v="0.16666666666666666"/>
    <x v="1"/>
  </r>
  <r>
    <x v="16"/>
    <x v="52"/>
    <x v="536"/>
    <x v="22"/>
    <x v="15"/>
    <x v="0"/>
    <x v="0"/>
    <n v="4"/>
    <n v="4"/>
    <n v="8"/>
    <n v="0.66666666666666663"/>
    <x v="1"/>
  </r>
  <r>
    <x v="16"/>
    <x v="52"/>
    <x v="536"/>
    <x v="51"/>
    <x v="15"/>
    <x v="0"/>
    <x v="0"/>
    <n v="3"/>
    <n v="3"/>
    <n v="6"/>
    <n v="0.5"/>
    <x v="1"/>
  </r>
  <r>
    <x v="16"/>
    <x v="52"/>
    <x v="536"/>
    <x v="6"/>
    <x v="15"/>
    <x v="0"/>
    <x v="0"/>
    <n v="2"/>
    <n v="2"/>
    <n v="4"/>
    <n v="0.33333333333333331"/>
    <x v="1"/>
  </r>
  <r>
    <x v="16"/>
    <x v="52"/>
    <x v="536"/>
    <x v="21"/>
    <x v="15"/>
    <x v="0"/>
    <x v="0"/>
    <n v="1"/>
    <n v="1"/>
    <n v="2"/>
    <n v="0.16666666666666666"/>
    <x v="1"/>
  </r>
  <r>
    <x v="16"/>
    <x v="52"/>
    <x v="537"/>
    <x v="13"/>
    <x v="0"/>
    <x v="0"/>
    <x v="0"/>
    <n v="1"/>
    <n v="1"/>
    <n v="2"/>
    <n v="0.16666666666666666"/>
    <x v="1"/>
  </r>
  <r>
    <x v="16"/>
    <x v="52"/>
    <x v="537"/>
    <x v="22"/>
    <x v="0"/>
    <x v="0"/>
    <x v="0"/>
    <n v="66"/>
    <n v="66"/>
    <n v="132"/>
    <n v="11"/>
    <x v="1"/>
  </r>
  <r>
    <x v="16"/>
    <x v="52"/>
    <x v="537"/>
    <x v="51"/>
    <x v="0"/>
    <x v="0"/>
    <x v="0"/>
    <n v="113"/>
    <n v="113"/>
    <n v="226"/>
    <n v="18.833333333333332"/>
    <x v="1"/>
  </r>
  <r>
    <x v="16"/>
    <x v="52"/>
    <x v="537"/>
    <x v="6"/>
    <x v="0"/>
    <x v="0"/>
    <x v="0"/>
    <n v="10"/>
    <n v="10"/>
    <n v="20"/>
    <n v="1.6666666666666667"/>
    <x v="1"/>
  </r>
  <r>
    <x v="16"/>
    <x v="52"/>
    <x v="537"/>
    <x v="21"/>
    <x v="0"/>
    <x v="0"/>
    <x v="0"/>
    <n v="10"/>
    <n v="10"/>
    <n v="20"/>
    <n v="1.6666666666666667"/>
    <x v="1"/>
  </r>
  <r>
    <x v="16"/>
    <x v="52"/>
    <x v="538"/>
    <x v="26"/>
    <x v="18"/>
    <x v="0"/>
    <x v="0"/>
    <n v="1"/>
    <n v="1"/>
    <n v="2"/>
    <n v="0.16666666666666666"/>
    <x v="1"/>
  </r>
  <r>
    <x v="16"/>
    <x v="52"/>
    <x v="538"/>
    <x v="6"/>
    <x v="18"/>
    <x v="0"/>
    <x v="0"/>
    <n v="1"/>
    <n v="1"/>
    <n v="2"/>
    <n v="0.16666666666666666"/>
    <x v="1"/>
  </r>
  <r>
    <x v="16"/>
    <x v="52"/>
    <x v="538"/>
    <x v="21"/>
    <x v="18"/>
    <x v="0"/>
    <x v="0"/>
    <n v="2"/>
    <n v="2"/>
    <n v="4"/>
    <n v="0.33333333333333331"/>
    <x v="1"/>
  </r>
  <r>
    <x v="16"/>
    <x v="52"/>
    <x v="539"/>
    <x v="51"/>
    <x v="55"/>
    <x v="0"/>
    <x v="0"/>
    <n v="1"/>
    <n v="1"/>
    <n v="2"/>
    <n v="0.16666666666666666"/>
    <x v="1"/>
  </r>
  <r>
    <x v="16"/>
    <x v="52"/>
    <x v="540"/>
    <x v="51"/>
    <x v="19"/>
    <x v="0"/>
    <x v="0"/>
    <n v="12"/>
    <n v="12"/>
    <n v="24"/>
    <n v="2"/>
    <x v="1"/>
  </r>
  <r>
    <x v="16"/>
    <x v="52"/>
    <x v="540"/>
    <x v="6"/>
    <x v="19"/>
    <x v="0"/>
    <x v="0"/>
    <n v="3"/>
    <n v="3"/>
    <n v="6"/>
    <n v="0.5"/>
    <x v="1"/>
  </r>
  <r>
    <x v="16"/>
    <x v="52"/>
    <x v="540"/>
    <x v="21"/>
    <x v="19"/>
    <x v="0"/>
    <x v="0"/>
    <n v="8"/>
    <n v="8"/>
    <n v="16"/>
    <n v="1.3333333333333333"/>
    <x v="1"/>
  </r>
  <r>
    <x v="16"/>
    <x v="52"/>
    <x v="541"/>
    <x v="22"/>
    <x v="45"/>
    <x v="0"/>
    <x v="0"/>
    <n v="6"/>
    <n v="6"/>
    <n v="12"/>
    <n v="1"/>
    <x v="1"/>
  </r>
  <r>
    <x v="16"/>
    <x v="52"/>
    <x v="541"/>
    <x v="51"/>
    <x v="45"/>
    <x v="0"/>
    <x v="0"/>
    <n v="6"/>
    <n v="6"/>
    <n v="12"/>
    <n v="1"/>
    <x v="1"/>
  </r>
  <r>
    <x v="16"/>
    <x v="52"/>
    <x v="541"/>
    <x v="6"/>
    <x v="45"/>
    <x v="0"/>
    <x v="0"/>
    <n v="2"/>
    <n v="2"/>
    <n v="4"/>
    <n v="0.33333333333333331"/>
    <x v="1"/>
  </r>
  <r>
    <x v="16"/>
    <x v="52"/>
    <x v="542"/>
    <x v="47"/>
    <x v="0"/>
    <x v="0"/>
    <x v="0"/>
    <n v="1"/>
    <n v="1"/>
    <n v="2"/>
    <n v="0.16666666666666666"/>
    <x v="1"/>
  </r>
  <r>
    <x v="16"/>
    <x v="52"/>
    <x v="542"/>
    <x v="74"/>
    <x v="0"/>
    <x v="0"/>
    <x v="0"/>
    <n v="3"/>
    <n v="3"/>
    <n v="6"/>
    <n v="0.5"/>
    <x v="1"/>
  </r>
  <r>
    <x v="16"/>
    <x v="52"/>
    <x v="542"/>
    <x v="51"/>
    <x v="0"/>
    <x v="0"/>
    <x v="0"/>
    <n v="695"/>
    <n v="695"/>
    <n v="1390"/>
    <n v="115.83333333333333"/>
    <x v="1"/>
  </r>
  <r>
    <x v="16"/>
    <x v="52"/>
    <x v="542"/>
    <x v="6"/>
    <x v="0"/>
    <x v="0"/>
    <x v="0"/>
    <n v="33"/>
    <n v="33"/>
    <n v="66"/>
    <n v="5.5"/>
    <x v="1"/>
  </r>
  <r>
    <x v="16"/>
    <x v="52"/>
    <x v="542"/>
    <x v="21"/>
    <x v="0"/>
    <x v="0"/>
    <x v="0"/>
    <n v="2"/>
    <n v="2"/>
    <n v="4"/>
    <n v="0.33333333333333331"/>
    <x v="1"/>
  </r>
  <r>
    <x v="16"/>
    <x v="53"/>
    <x v="543"/>
    <x v="36"/>
    <x v="71"/>
    <x v="0"/>
    <x v="0"/>
    <n v="2"/>
    <n v="2"/>
    <n v="4"/>
    <n v="0.33333333333333331"/>
    <x v="1"/>
  </r>
  <r>
    <x v="16"/>
    <x v="53"/>
    <x v="543"/>
    <x v="13"/>
    <x v="71"/>
    <x v="0"/>
    <x v="0"/>
    <n v="1"/>
    <n v="1"/>
    <n v="2"/>
    <n v="0.16666666666666666"/>
    <x v="1"/>
  </r>
  <r>
    <x v="16"/>
    <x v="53"/>
    <x v="543"/>
    <x v="6"/>
    <x v="71"/>
    <x v="0"/>
    <x v="0"/>
    <n v="1"/>
    <n v="1"/>
    <n v="2"/>
    <n v="0.16666666666666666"/>
    <x v="1"/>
  </r>
  <r>
    <x v="16"/>
    <x v="53"/>
    <x v="543"/>
    <x v="21"/>
    <x v="71"/>
    <x v="0"/>
    <x v="0"/>
    <n v="29"/>
    <n v="29"/>
    <n v="58"/>
    <n v="4.833333333333333"/>
    <x v="1"/>
  </r>
  <r>
    <x v="16"/>
    <x v="53"/>
    <x v="544"/>
    <x v="21"/>
    <x v="175"/>
    <x v="4"/>
    <x v="1"/>
    <n v="3"/>
    <n v="3"/>
    <n v="6"/>
    <n v="0.5"/>
    <x v="1"/>
  </r>
  <r>
    <x v="16"/>
    <x v="53"/>
    <x v="545"/>
    <x v="21"/>
    <x v="142"/>
    <x v="4"/>
    <x v="1"/>
    <n v="6"/>
    <n v="6"/>
    <n v="12"/>
    <n v="1"/>
    <x v="1"/>
  </r>
  <r>
    <x v="16"/>
    <x v="53"/>
    <x v="546"/>
    <x v="6"/>
    <x v="176"/>
    <x v="4"/>
    <x v="1"/>
    <n v="1"/>
    <n v="1"/>
    <n v="2"/>
    <n v="0.16666666666666666"/>
    <x v="1"/>
  </r>
  <r>
    <x v="16"/>
    <x v="53"/>
    <x v="546"/>
    <x v="21"/>
    <x v="176"/>
    <x v="4"/>
    <x v="1"/>
    <n v="5"/>
    <n v="5"/>
    <n v="10"/>
    <n v="0.83333333333333337"/>
    <x v="1"/>
  </r>
  <r>
    <x v="16"/>
    <x v="53"/>
    <x v="547"/>
    <x v="36"/>
    <x v="47"/>
    <x v="4"/>
    <x v="1"/>
    <n v="3"/>
    <n v="3"/>
    <n v="6"/>
    <n v="0.5"/>
    <x v="1"/>
  </r>
  <r>
    <x v="16"/>
    <x v="53"/>
    <x v="547"/>
    <x v="6"/>
    <x v="47"/>
    <x v="4"/>
    <x v="1"/>
    <n v="4"/>
    <n v="4"/>
    <n v="8"/>
    <n v="0.66666666666666663"/>
    <x v="1"/>
  </r>
  <r>
    <x v="16"/>
    <x v="53"/>
    <x v="547"/>
    <x v="21"/>
    <x v="47"/>
    <x v="4"/>
    <x v="1"/>
    <n v="21"/>
    <n v="21"/>
    <n v="42"/>
    <n v="3.5"/>
    <x v="1"/>
  </r>
  <r>
    <x v="16"/>
    <x v="53"/>
    <x v="548"/>
    <x v="36"/>
    <x v="92"/>
    <x v="4"/>
    <x v="1"/>
    <n v="2"/>
    <n v="2"/>
    <n v="4"/>
    <n v="0.33333333333333331"/>
    <x v="1"/>
  </r>
  <r>
    <x v="16"/>
    <x v="53"/>
    <x v="548"/>
    <x v="6"/>
    <x v="92"/>
    <x v="4"/>
    <x v="1"/>
    <n v="2"/>
    <n v="2"/>
    <n v="4"/>
    <n v="0.33333333333333331"/>
    <x v="1"/>
  </r>
  <r>
    <x v="16"/>
    <x v="53"/>
    <x v="548"/>
    <x v="21"/>
    <x v="92"/>
    <x v="4"/>
    <x v="1"/>
    <n v="5"/>
    <n v="5"/>
    <n v="10"/>
    <n v="0.83333333333333337"/>
    <x v="1"/>
  </r>
  <r>
    <x v="16"/>
    <x v="53"/>
    <x v="549"/>
    <x v="36"/>
    <x v="96"/>
    <x v="4"/>
    <x v="1"/>
    <n v="12"/>
    <n v="12"/>
    <n v="24"/>
    <n v="2"/>
    <x v="1"/>
  </r>
  <r>
    <x v="16"/>
    <x v="53"/>
    <x v="549"/>
    <x v="6"/>
    <x v="96"/>
    <x v="4"/>
    <x v="1"/>
    <n v="10"/>
    <n v="10"/>
    <n v="20"/>
    <n v="1.6666666666666667"/>
    <x v="1"/>
  </r>
  <r>
    <x v="16"/>
    <x v="53"/>
    <x v="549"/>
    <x v="21"/>
    <x v="96"/>
    <x v="4"/>
    <x v="1"/>
    <n v="60"/>
    <n v="60"/>
    <n v="120"/>
    <n v="10"/>
    <x v="1"/>
  </r>
  <r>
    <x v="16"/>
    <x v="53"/>
    <x v="550"/>
    <x v="47"/>
    <x v="133"/>
    <x v="4"/>
    <x v="1"/>
    <n v="1"/>
    <n v="1"/>
    <n v="2"/>
    <n v="0.16666666666666666"/>
    <x v="1"/>
  </r>
  <r>
    <x v="16"/>
    <x v="53"/>
    <x v="550"/>
    <x v="6"/>
    <x v="133"/>
    <x v="4"/>
    <x v="1"/>
    <n v="1"/>
    <n v="1"/>
    <n v="2"/>
    <n v="0.16666666666666666"/>
    <x v="1"/>
  </r>
  <r>
    <x v="16"/>
    <x v="53"/>
    <x v="550"/>
    <x v="21"/>
    <x v="133"/>
    <x v="4"/>
    <x v="1"/>
    <n v="13"/>
    <n v="13"/>
    <n v="26"/>
    <n v="2.1666666666666665"/>
    <x v="1"/>
  </r>
  <r>
    <x v="16"/>
    <x v="53"/>
    <x v="551"/>
    <x v="36"/>
    <x v="78"/>
    <x v="0"/>
    <x v="0"/>
    <n v="7"/>
    <n v="7"/>
    <n v="14"/>
    <n v="1.1666666666666667"/>
    <x v="1"/>
  </r>
  <r>
    <x v="16"/>
    <x v="53"/>
    <x v="551"/>
    <x v="6"/>
    <x v="78"/>
    <x v="0"/>
    <x v="0"/>
    <n v="42"/>
    <n v="42"/>
    <n v="84"/>
    <n v="7"/>
    <x v="1"/>
  </r>
  <r>
    <x v="16"/>
    <x v="53"/>
    <x v="551"/>
    <x v="21"/>
    <x v="78"/>
    <x v="0"/>
    <x v="0"/>
    <n v="117"/>
    <n v="117"/>
    <n v="234"/>
    <n v="19.5"/>
    <x v="1"/>
  </r>
  <r>
    <x v="16"/>
    <x v="53"/>
    <x v="552"/>
    <x v="21"/>
    <x v="133"/>
    <x v="4"/>
    <x v="1"/>
    <n v="7"/>
    <n v="7"/>
    <n v="14"/>
    <n v="1.1666666666666667"/>
    <x v="1"/>
  </r>
  <r>
    <x v="16"/>
    <x v="53"/>
    <x v="553"/>
    <x v="36"/>
    <x v="64"/>
    <x v="4"/>
    <x v="1"/>
    <n v="9"/>
    <n v="9"/>
    <n v="18"/>
    <n v="1.5"/>
    <x v="1"/>
  </r>
  <r>
    <x v="16"/>
    <x v="53"/>
    <x v="553"/>
    <x v="6"/>
    <x v="64"/>
    <x v="4"/>
    <x v="1"/>
    <n v="6"/>
    <n v="6"/>
    <n v="12"/>
    <n v="1"/>
    <x v="1"/>
  </r>
  <r>
    <x v="16"/>
    <x v="53"/>
    <x v="553"/>
    <x v="21"/>
    <x v="64"/>
    <x v="4"/>
    <x v="1"/>
    <n v="80"/>
    <n v="80"/>
    <n v="160"/>
    <n v="13.333333333333334"/>
    <x v="1"/>
  </r>
  <r>
    <x v="16"/>
    <x v="53"/>
    <x v="554"/>
    <x v="36"/>
    <x v="72"/>
    <x v="4"/>
    <x v="1"/>
    <n v="2"/>
    <n v="2"/>
    <n v="4"/>
    <n v="0.33333333333333331"/>
    <x v="1"/>
  </r>
  <r>
    <x v="16"/>
    <x v="53"/>
    <x v="554"/>
    <x v="6"/>
    <x v="72"/>
    <x v="4"/>
    <x v="1"/>
    <n v="4"/>
    <n v="4"/>
    <n v="8"/>
    <n v="0.66666666666666663"/>
    <x v="1"/>
  </r>
  <r>
    <x v="16"/>
    <x v="53"/>
    <x v="554"/>
    <x v="21"/>
    <x v="72"/>
    <x v="4"/>
    <x v="1"/>
    <n v="16"/>
    <n v="16"/>
    <n v="32"/>
    <n v="2.6666666666666665"/>
    <x v="1"/>
  </r>
  <r>
    <x v="16"/>
    <x v="53"/>
    <x v="555"/>
    <x v="36"/>
    <x v="8"/>
    <x v="0"/>
    <x v="0"/>
    <n v="4"/>
    <n v="4"/>
    <n v="8"/>
    <n v="0.66666666666666663"/>
    <x v="1"/>
  </r>
  <r>
    <x v="16"/>
    <x v="53"/>
    <x v="555"/>
    <x v="6"/>
    <x v="8"/>
    <x v="0"/>
    <x v="0"/>
    <n v="1"/>
    <n v="1"/>
    <n v="2"/>
    <n v="0.16666666666666666"/>
    <x v="1"/>
  </r>
  <r>
    <x v="16"/>
    <x v="53"/>
    <x v="555"/>
    <x v="21"/>
    <x v="8"/>
    <x v="0"/>
    <x v="0"/>
    <n v="10"/>
    <n v="10"/>
    <n v="20"/>
    <n v="1.6666666666666667"/>
    <x v="1"/>
  </r>
  <r>
    <x v="16"/>
    <x v="53"/>
    <x v="556"/>
    <x v="36"/>
    <x v="99"/>
    <x v="4"/>
    <x v="1"/>
    <n v="1"/>
    <n v="1"/>
    <n v="2"/>
    <n v="0.16666666666666666"/>
    <x v="1"/>
  </r>
  <r>
    <x v="16"/>
    <x v="53"/>
    <x v="556"/>
    <x v="6"/>
    <x v="99"/>
    <x v="4"/>
    <x v="1"/>
    <n v="1"/>
    <n v="1"/>
    <n v="2"/>
    <n v="0.16666666666666666"/>
    <x v="1"/>
  </r>
  <r>
    <x v="16"/>
    <x v="53"/>
    <x v="556"/>
    <x v="21"/>
    <x v="99"/>
    <x v="4"/>
    <x v="1"/>
    <n v="12"/>
    <n v="12"/>
    <n v="24"/>
    <n v="2"/>
    <x v="1"/>
  </r>
  <r>
    <x v="16"/>
    <x v="53"/>
    <x v="557"/>
    <x v="26"/>
    <x v="15"/>
    <x v="0"/>
    <x v="0"/>
    <n v="1"/>
    <n v="1"/>
    <n v="2"/>
    <n v="0.16666666666666666"/>
    <x v="1"/>
  </r>
  <r>
    <x v="16"/>
    <x v="53"/>
    <x v="557"/>
    <x v="36"/>
    <x v="15"/>
    <x v="0"/>
    <x v="0"/>
    <n v="2"/>
    <n v="2"/>
    <n v="4"/>
    <n v="0.33333333333333331"/>
    <x v="1"/>
  </r>
  <r>
    <x v="16"/>
    <x v="53"/>
    <x v="557"/>
    <x v="6"/>
    <x v="15"/>
    <x v="0"/>
    <x v="0"/>
    <n v="1"/>
    <n v="1"/>
    <n v="2"/>
    <n v="0.16666666666666666"/>
    <x v="1"/>
  </r>
  <r>
    <x v="16"/>
    <x v="53"/>
    <x v="557"/>
    <x v="21"/>
    <x v="15"/>
    <x v="0"/>
    <x v="0"/>
    <n v="8"/>
    <n v="8"/>
    <n v="16"/>
    <n v="1.3333333333333333"/>
    <x v="1"/>
  </r>
  <r>
    <x v="16"/>
    <x v="53"/>
    <x v="558"/>
    <x v="36"/>
    <x v="152"/>
    <x v="4"/>
    <x v="1"/>
    <n v="1"/>
    <n v="1"/>
    <n v="2"/>
    <n v="0.16666666666666666"/>
    <x v="1"/>
  </r>
  <r>
    <x v="16"/>
    <x v="53"/>
    <x v="558"/>
    <x v="21"/>
    <x v="152"/>
    <x v="4"/>
    <x v="1"/>
    <n v="8"/>
    <n v="8"/>
    <n v="16"/>
    <n v="1.3333333333333333"/>
    <x v="1"/>
  </r>
  <r>
    <x v="16"/>
    <x v="53"/>
    <x v="559"/>
    <x v="21"/>
    <x v="98"/>
    <x v="4"/>
    <x v="1"/>
    <n v="8"/>
    <n v="8"/>
    <n v="16"/>
    <n v="1.3333333333333333"/>
    <x v="1"/>
  </r>
  <r>
    <x v="16"/>
    <x v="54"/>
    <x v="560"/>
    <x v="36"/>
    <x v="0"/>
    <x v="0"/>
    <x v="0"/>
    <n v="183"/>
    <n v="183"/>
    <n v="366"/>
    <n v="30.5"/>
    <x v="1"/>
  </r>
  <r>
    <x v="16"/>
    <x v="54"/>
    <x v="560"/>
    <x v="22"/>
    <x v="0"/>
    <x v="0"/>
    <x v="0"/>
    <n v="4"/>
    <n v="4"/>
    <n v="8"/>
    <n v="0.66666666666666663"/>
    <x v="1"/>
  </r>
  <r>
    <x v="16"/>
    <x v="54"/>
    <x v="560"/>
    <x v="51"/>
    <x v="0"/>
    <x v="0"/>
    <x v="0"/>
    <n v="6"/>
    <n v="6"/>
    <n v="12"/>
    <n v="1"/>
    <x v="1"/>
  </r>
  <r>
    <x v="16"/>
    <x v="54"/>
    <x v="560"/>
    <x v="6"/>
    <x v="0"/>
    <x v="0"/>
    <x v="0"/>
    <n v="10"/>
    <n v="10"/>
    <n v="20"/>
    <n v="1.6666666666666667"/>
    <x v="1"/>
  </r>
  <r>
    <x v="16"/>
    <x v="54"/>
    <x v="560"/>
    <x v="21"/>
    <x v="0"/>
    <x v="0"/>
    <x v="0"/>
    <n v="25"/>
    <n v="25"/>
    <n v="50"/>
    <n v="4.166666666666667"/>
    <x v="1"/>
  </r>
  <r>
    <x v="16"/>
    <x v="54"/>
    <x v="561"/>
    <x v="36"/>
    <x v="54"/>
    <x v="0"/>
    <x v="0"/>
    <n v="24"/>
    <n v="24"/>
    <n v="48"/>
    <n v="4"/>
    <x v="1"/>
  </r>
  <r>
    <x v="16"/>
    <x v="54"/>
    <x v="561"/>
    <x v="51"/>
    <x v="54"/>
    <x v="0"/>
    <x v="0"/>
    <n v="4"/>
    <n v="4"/>
    <n v="8"/>
    <n v="0.66666666666666663"/>
    <x v="1"/>
  </r>
  <r>
    <x v="16"/>
    <x v="54"/>
    <x v="561"/>
    <x v="21"/>
    <x v="54"/>
    <x v="0"/>
    <x v="0"/>
    <n v="7"/>
    <n v="7"/>
    <n v="14"/>
    <n v="1.1666666666666667"/>
    <x v="1"/>
  </r>
  <r>
    <x v="16"/>
    <x v="54"/>
    <x v="562"/>
    <x v="76"/>
    <x v="48"/>
    <x v="0"/>
    <x v="0"/>
    <n v="4"/>
    <n v="4"/>
    <n v="8"/>
    <n v="0.66666666666666663"/>
    <x v="1"/>
  </r>
  <r>
    <x v="16"/>
    <x v="54"/>
    <x v="562"/>
    <x v="36"/>
    <x v="48"/>
    <x v="0"/>
    <x v="0"/>
    <n v="97"/>
    <n v="97"/>
    <n v="194"/>
    <n v="16.166666666666668"/>
    <x v="1"/>
  </r>
  <r>
    <x v="16"/>
    <x v="54"/>
    <x v="562"/>
    <x v="22"/>
    <x v="48"/>
    <x v="0"/>
    <x v="0"/>
    <n v="2"/>
    <n v="2"/>
    <n v="4"/>
    <n v="0.33333333333333331"/>
    <x v="1"/>
  </r>
  <r>
    <x v="16"/>
    <x v="54"/>
    <x v="562"/>
    <x v="51"/>
    <x v="48"/>
    <x v="0"/>
    <x v="0"/>
    <n v="4"/>
    <n v="4"/>
    <n v="8"/>
    <n v="0.66666666666666663"/>
    <x v="1"/>
  </r>
  <r>
    <x v="16"/>
    <x v="54"/>
    <x v="562"/>
    <x v="6"/>
    <x v="48"/>
    <x v="0"/>
    <x v="0"/>
    <n v="10"/>
    <n v="10"/>
    <n v="20"/>
    <n v="1.6666666666666667"/>
    <x v="1"/>
  </r>
  <r>
    <x v="16"/>
    <x v="54"/>
    <x v="562"/>
    <x v="21"/>
    <x v="48"/>
    <x v="0"/>
    <x v="0"/>
    <n v="10"/>
    <n v="10"/>
    <n v="20"/>
    <n v="1.6666666666666667"/>
    <x v="1"/>
  </r>
  <r>
    <x v="16"/>
    <x v="54"/>
    <x v="563"/>
    <x v="36"/>
    <x v="38"/>
    <x v="0"/>
    <x v="0"/>
    <n v="99"/>
    <n v="99"/>
    <n v="198"/>
    <n v="16.5"/>
    <x v="1"/>
  </r>
  <r>
    <x v="16"/>
    <x v="54"/>
    <x v="563"/>
    <x v="51"/>
    <x v="38"/>
    <x v="0"/>
    <x v="0"/>
    <n v="1"/>
    <n v="1"/>
    <n v="2"/>
    <n v="0.16666666666666666"/>
    <x v="1"/>
  </r>
  <r>
    <x v="16"/>
    <x v="54"/>
    <x v="563"/>
    <x v="6"/>
    <x v="38"/>
    <x v="0"/>
    <x v="0"/>
    <n v="8"/>
    <n v="8"/>
    <n v="16"/>
    <n v="1.3333333333333333"/>
    <x v="1"/>
  </r>
  <r>
    <x v="16"/>
    <x v="54"/>
    <x v="563"/>
    <x v="21"/>
    <x v="38"/>
    <x v="0"/>
    <x v="0"/>
    <n v="13"/>
    <n v="13"/>
    <n v="26"/>
    <n v="2.1666666666666665"/>
    <x v="1"/>
  </r>
  <r>
    <x v="16"/>
    <x v="55"/>
    <x v="564"/>
    <x v="36"/>
    <x v="8"/>
    <x v="0"/>
    <x v="0"/>
    <n v="8"/>
    <n v="8"/>
    <n v="16"/>
    <n v="1.3333333333333333"/>
    <x v="1"/>
  </r>
  <r>
    <x v="16"/>
    <x v="55"/>
    <x v="564"/>
    <x v="6"/>
    <x v="8"/>
    <x v="0"/>
    <x v="0"/>
    <n v="5"/>
    <n v="5"/>
    <n v="10"/>
    <n v="0.83333333333333337"/>
    <x v="1"/>
  </r>
  <r>
    <x v="16"/>
    <x v="55"/>
    <x v="564"/>
    <x v="21"/>
    <x v="8"/>
    <x v="0"/>
    <x v="0"/>
    <n v="41"/>
    <n v="41"/>
    <n v="82"/>
    <n v="6.833333333333333"/>
    <x v="1"/>
  </r>
  <r>
    <x v="16"/>
    <x v="55"/>
    <x v="565"/>
    <x v="36"/>
    <x v="32"/>
    <x v="4"/>
    <x v="1"/>
    <n v="2"/>
    <n v="2"/>
    <n v="4"/>
    <n v="0.33333333333333331"/>
    <x v="1"/>
  </r>
  <r>
    <x v="16"/>
    <x v="55"/>
    <x v="565"/>
    <x v="6"/>
    <x v="32"/>
    <x v="4"/>
    <x v="1"/>
    <n v="1"/>
    <n v="1"/>
    <n v="2"/>
    <n v="0.16666666666666666"/>
    <x v="1"/>
  </r>
  <r>
    <x v="16"/>
    <x v="55"/>
    <x v="565"/>
    <x v="21"/>
    <x v="32"/>
    <x v="4"/>
    <x v="1"/>
    <n v="2"/>
    <n v="2"/>
    <n v="4"/>
    <n v="0.33333333333333331"/>
    <x v="1"/>
  </r>
  <r>
    <x v="16"/>
    <x v="55"/>
    <x v="566"/>
    <x v="36"/>
    <x v="53"/>
    <x v="4"/>
    <x v="1"/>
    <n v="1"/>
    <n v="1"/>
    <n v="2"/>
    <n v="0.16666666666666666"/>
    <x v="1"/>
  </r>
  <r>
    <x v="16"/>
    <x v="55"/>
    <x v="566"/>
    <x v="21"/>
    <x v="53"/>
    <x v="4"/>
    <x v="1"/>
    <n v="8"/>
    <n v="8"/>
    <n v="16"/>
    <n v="1.3333333333333333"/>
    <x v="1"/>
  </r>
  <r>
    <x v="16"/>
    <x v="55"/>
    <x v="567"/>
    <x v="36"/>
    <x v="27"/>
    <x v="0"/>
    <x v="0"/>
    <n v="23"/>
    <n v="23"/>
    <n v="46"/>
    <n v="3.8333333333333335"/>
    <x v="1"/>
  </r>
  <r>
    <x v="16"/>
    <x v="55"/>
    <x v="567"/>
    <x v="13"/>
    <x v="27"/>
    <x v="0"/>
    <x v="0"/>
    <n v="4"/>
    <n v="4"/>
    <n v="8"/>
    <n v="0.66666666666666663"/>
    <x v="1"/>
  </r>
  <r>
    <x v="16"/>
    <x v="55"/>
    <x v="567"/>
    <x v="2"/>
    <x v="27"/>
    <x v="0"/>
    <x v="0"/>
    <n v="1"/>
    <n v="1"/>
    <n v="2"/>
    <n v="0.16666666666666666"/>
    <x v="1"/>
  </r>
  <r>
    <x v="16"/>
    <x v="55"/>
    <x v="567"/>
    <x v="6"/>
    <x v="27"/>
    <x v="0"/>
    <x v="0"/>
    <n v="14"/>
    <n v="14"/>
    <n v="28"/>
    <n v="2.3333333333333335"/>
    <x v="1"/>
  </r>
  <r>
    <x v="16"/>
    <x v="55"/>
    <x v="567"/>
    <x v="21"/>
    <x v="27"/>
    <x v="0"/>
    <x v="0"/>
    <n v="149"/>
    <n v="149"/>
    <n v="298"/>
    <n v="24.833333333333332"/>
    <x v="1"/>
  </r>
  <r>
    <x v="16"/>
    <x v="55"/>
    <x v="568"/>
    <x v="21"/>
    <x v="9"/>
    <x v="0"/>
    <x v="0"/>
    <n v="3"/>
    <n v="3"/>
    <n v="6"/>
    <n v="0.5"/>
    <x v="1"/>
  </r>
  <r>
    <x v="16"/>
    <x v="55"/>
    <x v="569"/>
    <x v="36"/>
    <x v="48"/>
    <x v="0"/>
    <x v="0"/>
    <n v="2"/>
    <n v="2"/>
    <n v="4"/>
    <n v="0.33333333333333331"/>
    <x v="1"/>
  </r>
  <r>
    <x v="16"/>
    <x v="55"/>
    <x v="569"/>
    <x v="6"/>
    <x v="48"/>
    <x v="0"/>
    <x v="0"/>
    <n v="2"/>
    <n v="2"/>
    <n v="4"/>
    <n v="0.33333333333333331"/>
    <x v="1"/>
  </r>
  <r>
    <x v="16"/>
    <x v="55"/>
    <x v="569"/>
    <x v="21"/>
    <x v="48"/>
    <x v="0"/>
    <x v="0"/>
    <n v="9"/>
    <n v="9"/>
    <n v="18"/>
    <n v="1.5"/>
    <x v="1"/>
  </r>
  <r>
    <x v="16"/>
    <x v="55"/>
    <x v="570"/>
    <x v="36"/>
    <x v="34"/>
    <x v="4"/>
    <x v="1"/>
    <n v="2"/>
    <n v="2"/>
    <n v="4"/>
    <n v="0.33333333333333331"/>
    <x v="1"/>
  </r>
  <r>
    <x v="16"/>
    <x v="55"/>
    <x v="570"/>
    <x v="21"/>
    <x v="34"/>
    <x v="4"/>
    <x v="1"/>
    <n v="12"/>
    <n v="12"/>
    <n v="24"/>
    <n v="2"/>
    <x v="1"/>
  </r>
  <r>
    <x v="16"/>
    <x v="55"/>
    <x v="571"/>
    <x v="36"/>
    <x v="19"/>
    <x v="0"/>
    <x v="0"/>
    <n v="2"/>
    <n v="2"/>
    <n v="4"/>
    <n v="0.33333333333333331"/>
    <x v="1"/>
  </r>
  <r>
    <x v="16"/>
    <x v="55"/>
    <x v="571"/>
    <x v="21"/>
    <x v="19"/>
    <x v="0"/>
    <x v="0"/>
    <n v="26"/>
    <n v="26"/>
    <n v="52"/>
    <n v="4.333333333333333"/>
    <x v="1"/>
  </r>
  <r>
    <x v="16"/>
    <x v="55"/>
    <x v="572"/>
    <x v="36"/>
    <x v="0"/>
    <x v="0"/>
    <x v="0"/>
    <n v="26"/>
    <n v="26"/>
    <n v="52"/>
    <n v="4.333333333333333"/>
    <x v="1"/>
  </r>
  <r>
    <x v="16"/>
    <x v="55"/>
    <x v="572"/>
    <x v="13"/>
    <x v="0"/>
    <x v="0"/>
    <x v="0"/>
    <n v="2"/>
    <n v="2"/>
    <n v="4"/>
    <n v="0.33333333333333331"/>
    <x v="1"/>
  </r>
  <r>
    <x v="16"/>
    <x v="55"/>
    <x v="572"/>
    <x v="6"/>
    <x v="0"/>
    <x v="0"/>
    <x v="0"/>
    <n v="35"/>
    <n v="35"/>
    <n v="70"/>
    <n v="5.833333333333333"/>
    <x v="1"/>
  </r>
  <r>
    <x v="16"/>
    <x v="55"/>
    <x v="572"/>
    <x v="21"/>
    <x v="0"/>
    <x v="0"/>
    <x v="0"/>
    <n v="299"/>
    <n v="299"/>
    <n v="598"/>
    <n v="49.833333333333336"/>
    <x v="1"/>
  </r>
  <r>
    <x v="16"/>
    <x v="55"/>
    <x v="573"/>
    <x v="36"/>
    <x v="7"/>
    <x v="0"/>
    <x v="0"/>
    <n v="2"/>
    <n v="2"/>
    <n v="4"/>
    <n v="0.33333333333333331"/>
    <x v="1"/>
  </r>
  <r>
    <x v="16"/>
    <x v="55"/>
    <x v="573"/>
    <x v="51"/>
    <x v="7"/>
    <x v="0"/>
    <x v="0"/>
    <n v="1"/>
    <n v="1"/>
    <n v="2"/>
    <n v="0.16666666666666666"/>
    <x v="1"/>
  </r>
  <r>
    <x v="16"/>
    <x v="55"/>
    <x v="573"/>
    <x v="6"/>
    <x v="7"/>
    <x v="0"/>
    <x v="0"/>
    <n v="1"/>
    <n v="1"/>
    <n v="2"/>
    <n v="0.16666666666666666"/>
    <x v="1"/>
  </r>
  <r>
    <x v="16"/>
    <x v="55"/>
    <x v="573"/>
    <x v="21"/>
    <x v="7"/>
    <x v="0"/>
    <x v="0"/>
    <n v="45"/>
    <n v="45"/>
    <n v="90"/>
    <n v="7.5"/>
    <x v="1"/>
  </r>
  <r>
    <x v="17"/>
    <x v="56"/>
    <x v="574"/>
    <x v="40"/>
    <x v="57"/>
    <x v="0"/>
    <x v="0"/>
    <n v="22"/>
    <n v="22"/>
    <n v="44"/>
    <n v="3.6666666666666665"/>
    <x v="1"/>
  </r>
  <r>
    <x v="17"/>
    <x v="56"/>
    <x v="574"/>
    <x v="19"/>
    <x v="57"/>
    <x v="0"/>
    <x v="0"/>
    <n v="6"/>
    <n v="6"/>
    <n v="12"/>
    <n v="1"/>
    <x v="1"/>
  </r>
  <r>
    <x v="17"/>
    <x v="56"/>
    <x v="575"/>
    <x v="40"/>
    <x v="0"/>
    <x v="0"/>
    <x v="0"/>
    <n v="234"/>
    <n v="234"/>
    <n v="468"/>
    <n v="39"/>
    <x v="1"/>
  </r>
  <r>
    <x v="17"/>
    <x v="56"/>
    <x v="575"/>
    <x v="76"/>
    <x v="0"/>
    <x v="0"/>
    <x v="0"/>
    <n v="14"/>
    <n v="14"/>
    <n v="28"/>
    <n v="2.3333333333333335"/>
    <x v="1"/>
  </r>
  <r>
    <x v="17"/>
    <x v="56"/>
    <x v="575"/>
    <x v="19"/>
    <x v="0"/>
    <x v="0"/>
    <x v="0"/>
    <n v="18"/>
    <n v="18"/>
    <n v="36"/>
    <n v="3"/>
    <x v="1"/>
  </r>
  <r>
    <x v="17"/>
    <x v="56"/>
    <x v="575"/>
    <x v="50"/>
    <x v="0"/>
    <x v="0"/>
    <x v="0"/>
    <n v="3"/>
    <n v="3"/>
    <n v="6"/>
    <n v="0.5"/>
    <x v="1"/>
  </r>
  <r>
    <x v="17"/>
    <x v="56"/>
    <x v="576"/>
    <x v="40"/>
    <x v="42"/>
    <x v="0"/>
    <x v="0"/>
    <n v="16"/>
    <n v="16"/>
    <n v="32"/>
    <n v="2.6666666666666665"/>
    <x v="1"/>
  </r>
  <r>
    <x v="17"/>
    <x v="56"/>
    <x v="576"/>
    <x v="47"/>
    <x v="42"/>
    <x v="0"/>
    <x v="0"/>
    <n v="4"/>
    <n v="4"/>
    <n v="8"/>
    <n v="0.66666666666666663"/>
    <x v="1"/>
  </r>
  <r>
    <x v="17"/>
    <x v="56"/>
    <x v="576"/>
    <x v="19"/>
    <x v="42"/>
    <x v="0"/>
    <x v="0"/>
    <n v="1"/>
    <n v="1"/>
    <n v="2"/>
    <n v="0.16666666666666666"/>
    <x v="1"/>
  </r>
  <r>
    <x v="17"/>
    <x v="56"/>
    <x v="577"/>
    <x v="40"/>
    <x v="42"/>
    <x v="0"/>
    <x v="0"/>
    <n v="3"/>
    <n v="3"/>
    <n v="6"/>
    <n v="0.5"/>
    <x v="1"/>
  </r>
  <r>
    <x v="17"/>
    <x v="56"/>
    <x v="577"/>
    <x v="47"/>
    <x v="42"/>
    <x v="0"/>
    <x v="0"/>
    <n v="1"/>
    <n v="1"/>
    <n v="2"/>
    <n v="0.16666666666666666"/>
    <x v="1"/>
  </r>
  <r>
    <x v="17"/>
    <x v="56"/>
    <x v="578"/>
    <x v="40"/>
    <x v="52"/>
    <x v="0"/>
    <x v="0"/>
    <n v="6"/>
    <n v="6"/>
    <n v="12"/>
    <n v="1"/>
    <x v="1"/>
  </r>
  <r>
    <x v="17"/>
    <x v="56"/>
    <x v="579"/>
    <x v="40"/>
    <x v="41"/>
    <x v="4"/>
    <x v="1"/>
    <n v="4"/>
    <n v="4"/>
    <n v="8"/>
    <n v="0.66666666666666663"/>
    <x v="1"/>
  </r>
  <r>
    <x v="17"/>
    <x v="56"/>
    <x v="579"/>
    <x v="19"/>
    <x v="41"/>
    <x v="4"/>
    <x v="1"/>
    <n v="2"/>
    <n v="2"/>
    <n v="4"/>
    <n v="0.33333333333333331"/>
    <x v="1"/>
  </r>
  <r>
    <x v="17"/>
    <x v="56"/>
    <x v="580"/>
    <x v="40"/>
    <x v="58"/>
    <x v="0"/>
    <x v="0"/>
    <n v="8"/>
    <n v="8"/>
    <n v="16"/>
    <n v="1.3333333333333333"/>
    <x v="1"/>
  </r>
  <r>
    <x v="17"/>
    <x v="56"/>
    <x v="580"/>
    <x v="19"/>
    <x v="58"/>
    <x v="0"/>
    <x v="0"/>
    <n v="1"/>
    <n v="1"/>
    <n v="2"/>
    <n v="0.16666666666666666"/>
    <x v="1"/>
  </r>
  <r>
    <x v="17"/>
    <x v="56"/>
    <x v="581"/>
    <x v="40"/>
    <x v="13"/>
    <x v="0"/>
    <x v="0"/>
    <n v="1"/>
    <n v="1"/>
    <n v="2"/>
    <n v="0.16666666666666666"/>
    <x v="1"/>
  </r>
  <r>
    <x v="17"/>
    <x v="57"/>
    <x v="582"/>
    <x v="40"/>
    <x v="144"/>
    <x v="4"/>
    <x v="1"/>
    <n v="6"/>
    <n v="6"/>
    <n v="12"/>
    <n v="1"/>
    <x v="1"/>
  </r>
  <r>
    <x v="17"/>
    <x v="57"/>
    <x v="582"/>
    <x v="76"/>
    <x v="144"/>
    <x v="4"/>
    <x v="1"/>
    <n v="1"/>
    <n v="1"/>
    <n v="2"/>
    <n v="0.16666666666666666"/>
    <x v="1"/>
  </r>
  <r>
    <x v="17"/>
    <x v="57"/>
    <x v="582"/>
    <x v="47"/>
    <x v="144"/>
    <x v="4"/>
    <x v="1"/>
    <n v="10"/>
    <n v="10"/>
    <n v="20"/>
    <n v="1.6666666666666667"/>
    <x v="1"/>
  </r>
  <r>
    <x v="17"/>
    <x v="57"/>
    <x v="582"/>
    <x v="19"/>
    <x v="144"/>
    <x v="4"/>
    <x v="1"/>
    <n v="1"/>
    <n v="1"/>
    <n v="2"/>
    <n v="0.16666666666666666"/>
    <x v="1"/>
  </r>
  <r>
    <x v="17"/>
    <x v="57"/>
    <x v="642"/>
    <x v="40"/>
    <x v="100"/>
    <x v="4"/>
    <x v="1"/>
    <n v="3"/>
    <n v="3"/>
    <n v="6"/>
    <n v="0.5"/>
    <x v="1"/>
  </r>
  <r>
    <x v="17"/>
    <x v="57"/>
    <x v="642"/>
    <x v="72"/>
    <x v="100"/>
    <x v="4"/>
    <x v="1"/>
    <n v="3"/>
    <n v="3"/>
    <n v="6"/>
    <n v="0.5"/>
    <x v="1"/>
  </r>
  <r>
    <x v="17"/>
    <x v="57"/>
    <x v="642"/>
    <x v="19"/>
    <x v="100"/>
    <x v="4"/>
    <x v="1"/>
    <n v="1"/>
    <n v="1"/>
    <n v="2"/>
    <n v="0.16666666666666666"/>
    <x v="1"/>
  </r>
  <r>
    <x v="17"/>
    <x v="57"/>
    <x v="583"/>
    <x v="40"/>
    <x v="78"/>
    <x v="0"/>
    <x v="0"/>
    <n v="7"/>
    <n v="7"/>
    <n v="14"/>
    <n v="1.1666666666666667"/>
    <x v="1"/>
  </r>
  <r>
    <x v="17"/>
    <x v="57"/>
    <x v="583"/>
    <x v="76"/>
    <x v="78"/>
    <x v="0"/>
    <x v="0"/>
    <n v="1"/>
    <n v="1"/>
    <n v="2"/>
    <n v="0.16666666666666666"/>
    <x v="1"/>
  </r>
  <r>
    <x v="17"/>
    <x v="57"/>
    <x v="583"/>
    <x v="47"/>
    <x v="78"/>
    <x v="0"/>
    <x v="0"/>
    <n v="1"/>
    <n v="1"/>
    <n v="2"/>
    <n v="0.16666666666666666"/>
    <x v="1"/>
  </r>
  <r>
    <x v="17"/>
    <x v="57"/>
    <x v="583"/>
    <x v="19"/>
    <x v="78"/>
    <x v="0"/>
    <x v="0"/>
    <n v="1"/>
    <n v="1"/>
    <n v="2"/>
    <n v="0.16666666666666666"/>
    <x v="1"/>
  </r>
  <r>
    <x v="17"/>
    <x v="57"/>
    <x v="584"/>
    <x v="40"/>
    <x v="47"/>
    <x v="4"/>
    <x v="1"/>
    <n v="10"/>
    <n v="10"/>
    <n v="20"/>
    <n v="1.6666666666666667"/>
    <x v="1"/>
  </r>
  <r>
    <x v="17"/>
    <x v="57"/>
    <x v="584"/>
    <x v="76"/>
    <x v="47"/>
    <x v="4"/>
    <x v="1"/>
    <n v="2"/>
    <n v="2"/>
    <n v="4"/>
    <n v="0.33333333333333331"/>
    <x v="1"/>
  </r>
  <r>
    <x v="17"/>
    <x v="57"/>
    <x v="584"/>
    <x v="47"/>
    <x v="47"/>
    <x v="4"/>
    <x v="1"/>
    <n v="64"/>
    <n v="64"/>
    <n v="128"/>
    <n v="10.666666666666666"/>
    <x v="1"/>
  </r>
  <r>
    <x v="17"/>
    <x v="57"/>
    <x v="584"/>
    <x v="19"/>
    <x v="47"/>
    <x v="4"/>
    <x v="1"/>
    <n v="2"/>
    <n v="2"/>
    <n v="4"/>
    <n v="0.33333333333333331"/>
    <x v="1"/>
  </r>
  <r>
    <x v="17"/>
    <x v="57"/>
    <x v="585"/>
    <x v="40"/>
    <x v="60"/>
    <x v="4"/>
    <x v="1"/>
    <n v="22"/>
    <n v="22"/>
    <n v="44"/>
    <n v="3.6666666666666665"/>
    <x v="1"/>
  </r>
  <r>
    <x v="17"/>
    <x v="57"/>
    <x v="585"/>
    <x v="76"/>
    <x v="60"/>
    <x v="4"/>
    <x v="1"/>
    <n v="12"/>
    <n v="12"/>
    <n v="24"/>
    <n v="2"/>
    <x v="1"/>
  </r>
  <r>
    <x v="17"/>
    <x v="57"/>
    <x v="585"/>
    <x v="47"/>
    <x v="60"/>
    <x v="4"/>
    <x v="1"/>
    <n v="24"/>
    <n v="24"/>
    <n v="48"/>
    <n v="4"/>
    <x v="1"/>
  </r>
  <r>
    <x v="17"/>
    <x v="57"/>
    <x v="585"/>
    <x v="19"/>
    <x v="60"/>
    <x v="4"/>
    <x v="1"/>
    <n v="6"/>
    <n v="6"/>
    <n v="12"/>
    <n v="1"/>
    <x v="1"/>
  </r>
  <r>
    <x v="17"/>
    <x v="57"/>
    <x v="586"/>
    <x v="40"/>
    <x v="42"/>
    <x v="0"/>
    <x v="0"/>
    <n v="50"/>
    <n v="50"/>
    <n v="100"/>
    <n v="8.3333333333333339"/>
    <x v="1"/>
  </r>
  <r>
    <x v="17"/>
    <x v="57"/>
    <x v="586"/>
    <x v="76"/>
    <x v="42"/>
    <x v="0"/>
    <x v="0"/>
    <n v="30"/>
    <n v="30"/>
    <n v="60"/>
    <n v="5"/>
    <x v="1"/>
  </r>
  <r>
    <x v="17"/>
    <x v="57"/>
    <x v="586"/>
    <x v="47"/>
    <x v="42"/>
    <x v="0"/>
    <x v="0"/>
    <n v="13"/>
    <n v="13"/>
    <n v="26"/>
    <n v="2.1666666666666665"/>
    <x v="1"/>
  </r>
  <r>
    <x v="17"/>
    <x v="57"/>
    <x v="586"/>
    <x v="19"/>
    <x v="42"/>
    <x v="0"/>
    <x v="0"/>
    <n v="9"/>
    <n v="9"/>
    <n v="18"/>
    <n v="1.5"/>
    <x v="1"/>
  </r>
  <r>
    <x v="17"/>
    <x v="57"/>
    <x v="586"/>
    <x v="50"/>
    <x v="42"/>
    <x v="0"/>
    <x v="0"/>
    <n v="1"/>
    <n v="1"/>
    <n v="2"/>
    <n v="0.16666666666666666"/>
    <x v="1"/>
  </r>
  <r>
    <x v="17"/>
    <x v="57"/>
    <x v="587"/>
    <x v="40"/>
    <x v="78"/>
    <x v="0"/>
    <x v="0"/>
    <n v="8"/>
    <n v="8"/>
    <n v="16"/>
    <n v="1.3333333333333333"/>
    <x v="1"/>
  </r>
  <r>
    <x v="17"/>
    <x v="57"/>
    <x v="587"/>
    <x v="19"/>
    <x v="78"/>
    <x v="0"/>
    <x v="0"/>
    <n v="1"/>
    <n v="1"/>
    <n v="2"/>
    <n v="0.16666666666666666"/>
    <x v="1"/>
  </r>
  <r>
    <x v="17"/>
    <x v="57"/>
    <x v="588"/>
    <x v="40"/>
    <x v="50"/>
    <x v="4"/>
    <x v="1"/>
    <n v="5"/>
    <n v="5"/>
    <n v="10"/>
    <n v="0.83333333333333337"/>
    <x v="1"/>
  </r>
  <r>
    <x v="17"/>
    <x v="57"/>
    <x v="588"/>
    <x v="76"/>
    <x v="50"/>
    <x v="4"/>
    <x v="1"/>
    <n v="2"/>
    <n v="2"/>
    <n v="4"/>
    <n v="0.33333333333333331"/>
    <x v="1"/>
  </r>
  <r>
    <x v="17"/>
    <x v="57"/>
    <x v="588"/>
    <x v="19"/>
    <x v="50"/>
    <x v="4"/>
    <x v="1"/>
    <n v="2"/>
    <n v="2"/>
    <n v="4"/>
    <n v="0.33333333333333331"/>
    <x v="1"/>
  </r>
  <r>
    <x v="17"/>
    <x v="57"/>
    <x v="589"/>
    <x v="40"/>
    <x v="41"/>
    <x v="4"/>
    <x v="1"/>
    <n v="14"/>
    <n v="14"/>
    <n v="28"/>
    <n v="2.3333333333333335"/>
    <x v="1"/>
  </r>
  <r>
    <x v="17"/>
    <x v="57"/>
    <x v="589"/>
    <x v="47"/>
    <x v="41"/>
    <x v="4"/>
    <x v="1"/>
    <n v="1"/>
    <n v="1"/>
    <n v="2"/>
    <n v="0.16666666666666666"/>
    <x v="1"/>
  </r>
  <r>
    <x v="17"/>
    <x v="57"/>
    <x v="589"/>
    <x v="19"/>
    <x v="41"/>
    <x v="4"/>
    <x v="1"/>
    <n v="2"/>
    <n v="2"/>
    <n v="4"/>
    <n v="0.33333333333333331"/>
    <x v="1"/>
  </r>
  <r>
    <x v="17"/>
    <x v="57"/>
    <x v="590"/>
    <x v="40"/>
    <x v="34"/>
    <x v="4"/>
    <x v="1"/>
    <n v="39"/>
    <n v="39"/>
    <n v="78"/>
    <n v="6.5"/>
    <x v="1"/>
  </r>
  <r>
    <x v="17"/>
    <x v="57"/>
    <x v="590"/>
    <x v="76"/>
    <x v="34"/>
    <x v="4"/>
    <x v="1"/>
    <n v="6"/>
    <n v="6"/>
    <n v="12"/>
    <n v="1"/>
    <x v="1"/>
  </r>
  <r>
    <x v="17"/>
    <x v="57"/>
    <x v="590"/>
    <x v="19"/>
    <x v="34"/>
    <x v="4"/>
    <x v="1"/>
    <n v="3"/>
    <n v="3"/>
    <n v="6"/>
    <n v="0.5"/>
    <x v="1"/>
  </r>
  <r>
    <x v="17"/>
    <x v="57"/>
    <x v="590"/>
    <x v="50"/>
    <x v="34"/>
    <x v="4"/>
    <x v="1"/>
    <n v="2"/>
    <n v="2"/>
    <n v="4"/>
    <n v="0.33333333333333331"/>
    <x v="1"/>
  </r>
  <r>
    <x v="17"/>
    <x v="58"/>
    <x v="591"/>
    <x v="40"/>
    <x v="36"/>
    <x v="0"/>
    <x v="0"/>
    <n v="9"/>
    <n v="9"/>
    <n v="18"/>
    <n v="1.5"/>
    <x v="1"/>
  </r>
  <r>
    <x v="17"/>
    <x v="58"/>
    <x v="591"/>
    <x v="76"/>
    <x v="36"/>
    <x v="0"/>
    <x v="0"/>
    <n v="5"/>
    <n v="5"/>
    <n v="10"/>
    <n v="0.83333333333333337"/>
    <x v="1"/>
  </r>
  <r>
    <x v="17"/>
    <x v="58"/>
    <x v="591"/>
    <x v="47"/>
    <x v="36"/>
    <x v="0"/>
    <x v="0"/>
    <n v="1"/>
    <n v="1"/>
    <n v="2"/>
    <n v="0.16666666666666666"/>
    <x v="1"/>
  </r>
  <r>
    <x v="17"/>
    <x v="58"/>
    <x v="591"/>
    <x v="50"/>
    <x v="36"/>
    <x v="0"/>
    <x v="0"/>
    <n v="27"/>
    <n v="27"/>
    <n v="54"/>
    <n v="4.5"/>
    <x v="1"/>
  </r>
  <r>
    <x v="17"/>
    <x v="58"/>
    <x v="592"/>
    <x v="40"/>
    <x v="28"/>
    <x v="4"/>
    <x v="1"/>
    <n v="1"/>
    <n v="1"/>
    <n v="2"/>
    <n v="0.16666666666666666"/>
    <x v="1"/>
  </r>
  <r>
    <x v="17"/>
    <x v="58"/>
    <x v="592"/>
    <x v="47"/>
    <x v="28"/>
    <x v="4"/>
    <x v="1"/>
    <n v="7"/>
    <n v="7"/>
    <n v="14"/>
    <n v="1.1666666666666667"/>
    <x v="1"/>
  </r>
  <r>
    <x v="17"/>
    <x v="58"/>
    <x v="592"/>
    <x v="50"/>
    <x v="28"/>
    <x v="4"/>
    <x v="1"/>
    <n v="2"/>
    <n v="2"/>
    <n v="4"/>
    <n v="0.33333333333333331"/>
    <x v="1"/>
  </r>
  <r>
    <x v="17"/>
    <x v="58"/>
    <x v="593"/>
    <x v="40"/>
    <x v="48"/>
    <x v="0"/>
    <x v="0"/>
    <n v="2"/>
    <n v="2"/>
    <n v="4"/>
    <n v="0.33333333333333331"/>
    <x v="1"/>
  </r>
  <r>
    <x v="17"/>
    <x v="58"/>
    <x v="593"/>
    <x v="76"/>
    <x v="48"/>
    <x v="0"/>
    <x v="0"/>
    <n v="2"/>
    <n v="2"/>
    <n v="4"/>
    <n v="0.33333333333333331"/>
    <x v="1"/>
  </r>
  <r>
    <x v="17"/>
    <x v="58"/>
    <x v="593"/>
    <x v="19"/>
    <x v="48"/>
    <x v="0"/>
    <x v="0"/>
    <n v="2"/>
    <n v="2"/>
    <n v="4"/>
    <n v="0.33333333333333331"/>
    <x v="1"/>
  </r>
  <r>
    <x v="17"/>
    <x v="58"/>
    <x v="593"/>
    <x v="50"/>
    <x v="48"/>
    <x v="0"/>
    <x v="0"/>
    <n v="26"/>
    <n v="26"/>
    <n v="52"/>
    <n v="4.333333333333333"/>
    <x v="1"/>
  </r>
  <r>
    <x v="17"/>
    <x v="58"/>
    <x v="594"/>
    <x v="40"/>
    <x v="50"/>
    <x v="4"/>
    <x v="1"/>
    <n v="3"/>
    <n v="3"/>
    <n v="6"/>
    <n v="0.5"/>
    <x v="1"/>
  </r>
  <r>
    <x v="17"/>
    <x v="58"/>
    <x v="594"/>
    <x v="76"/>
    <x v="50"/>
    <x v="4"/>
    <x v="1"/>
    <n v="32"/>
    <n v="32"/>
    <n v="64"/>
    <n v="5.333333333333333"/>
    <x v="1"/>
  </r>
  <r>
    <x v="17"/>
    <x v="58"/>
    <x v="594"/>
    <x v="47"/>
    <x v="50"/>
    <x v="4"/>
    <x v="1"/>
    <n v="6"/>
    <n v="6"/>
    <n v="12"/>
    <n v="1"/>
    <x v="1"/>
  </r>
  <r>
    <x v="17"/>
    <x v="58"/>
    <x v="594"/>
    <x v="19"/>
    <x v="50"/>
    <x v="4"/>
    <x v="1"/>
    <n v="6"/>
    <n v="6"/>
    <n v="12"/>
    <n v="1"/>
    <x v="1"/>
  </r>
  <r>
    <x v="17"/>
    <x v="58"/>
    <x v="594"/>
    <x v="50"/>
    <x v="50"/>
    <x v="4"/>
    <x v="1"/>
    <n v="25"/>
    <n v="25"/>
    <n v="50"/>
    <n v="4.166666666666667"/>
    <x v="1"/>
  </r>
  <r>
    <x v="17"/>
    <x v="58"/>
    <x v="595"/>
    <x v="40"/>
    <x v="6"/>
    <x v="0"/>
    <x v="0"/>
    <n v="2"/>
    <n v="2"/>
    <n v="4"/>
    <n v="0.33333333333333331"/>
    <x v="1"/>
  </r>
  <r>
    <x v="17"/>
    <x v="58"/>
    <x v="595"/>
    <x v="47"/>
    <x v="6"/>
    <x v="0"/>
    <x v="0"/>
    <n v="1"/>
    <n v="1"/>
    <n v="2"/>
    <n v="0.16666666666666666"/>
    <x v="1"/>
  </r>
  <r>
    <x v="17"/>
    <x v="58"/>
    <x v="595"/>
    <x v="19"/>
    <x v="6"/>
    <x v="0"/>
    <x v="0"/>
    <n v="1"/>
    <n v="1"/>
    <n v="2"/>
    <n v="0.16666666666666666"/>
    <x v="1"/>
  </r>
  <r>
    <x v="17"/>
    <x v="58"/>
    <x v="595"/>
    <x v="50"/>
    <x v="6"/>
    <x v="0"/>
    <x v="0"/>
    <n v="9"/>
    <n v="9"/>
    <n v="18"/>
    <n v="1.5"/>
    <x v="1"/>
  </r>
  <r>
    <x v="17"/>
    <x v="58"/>
    <x v="596"/>
    <x v="40"/>
    <x v="0"/>
    <x v="0"/>
    <x v="0"/>
    <n v="26"/>
    <n v="26"/>
    <n v="52"/>
    <n v="4.333333333333333"/>
    <x v="1"/>
  </r>
  <r>
    <x v="17"/>
    <x v="58"/>
    <x v="596"/>
    <x v="76"/>
    <x v="0"/>
    <x v="0"/>
    <x v="0"/>
    <n v="9"/>
    <n v="9"/>
    <n v="18"/>
    <n v="1.5"/>
    <x v="1"/>
  </r>
  <r>
    <x v="17"/>
    <x v="58"/>
    <x v="596"/>
    <x v="26"/>
    <x v="0"/>
    <x v="0"/>
    <x v="0"/>
    <n v="1"/>
    <n v="1"/>
    <n v="2"/>
    <n v="0.16666666666666666"/>
    <x v="1"/>
  </r>
  <r>
    <x v="17"/>
    <x v="58"/>
    <x v="596"/>
    <x v="47"/>
    <x v="0"/>
    <x v="0"/>
    <x v="0"/>
    <n v="1"/>
    <n v="1"/>
    <n v="2"/>
    <n v="0.16666666666666666"/>
    <x v="1"/>
  </r>
  <r>
    <x v="17"/>
    <x v="58"/>
    <x v="596"/>
    <x v="19"/>
    <x v="0"/>
    <x v="0"/>
    <x v="0"/>
    <n v="14"/>
    <n v="14"/>
    <n v="28"/>
    <n v="2.3333333333333335"/>
    <x v="1"/>
  </r>
  <r>
    <x v="17"/>
    <x v="58"/>
    <x v="596"/>
    <x v="50"/>
    <x v="0"/>
    <x v="0"/>
    <x v="0"/>
    <n v="265"/>
    <n v="265"/>
    <n v="530"/>
    <n v="44.166666666666664"/>
    <x v="1"/>
  </r>
  <r>
    <x v="17"/>
    <x v="58"/>
    <x v="596"/>
    <x v="6"/>
    <x v="0"/>
    <x v="0"/>
    <x v="0"/>
    <n v="1"/>
    <n v="1"/>
    <n v="2"/>
    <n v="0.16666666666666666"/>
    <x v="1"/>
  </r>
  <r>
    <x v="18"/>
    <x v="59"/>
    <x v="597"/>
    <x v="88"/>
    <x v="0"/>
    <x v="0"/>
    <x v="0"/>
    <n v="167"/>
    <n v="167"/>
    <n v="334"/>
    <n v="27.833333333333332"/>
    <x v="1"/>
  </r>
  <r>
    <x v="18"/>
    <x v="59"/>
    <x v="597"/>
    <x v="76"/>
    <x v="0"/>
    <x v="0"/>
    <x v="0"/>
    <n v="28"/>
    <n v="28"/>
    <n v="56"/>
    <n v="4.666666666666667"/>
    <x v="1"/>
  </r>
  <r>
    <x v="18"/>
    <x v="59"/>
    <x v="597"/>
    <x v="89"/>
    <x v="0"/>
    <x v="0"/>
    <x v="0"/>
    <n v="30"/>
    <n v="30"/>
    <n v="60"/>
    <n v="5"/>
    <x v="1"/>
  </r>
  <r>
    <x v="18"/>
    <x v="59"/>
    <x v="597"/>
    <x v="74"/>
    <x v="0"/>
    <x v="0"/>
    <x v="0"/>
    <n v="11"/>
    <n v="11"/>
    <n v="22"/>
    <n v="1.8333333333333333"/>
    <x v="1"/>
  </r>
  <r>
    <x v="18"/>
    <x v="59"/>
    <x v="597"/>
    <x v="6"/>
    <x v="0"/>
    <x v="0"/>
    <x v="0"/>
    <n v="2"/>
    <n v="2"/>
    <n v="4"/>
    <n v="0.33333333333333331"/>
    <x v="1"/>
  </r>
  <r>
    <x v="18"/>
    <x v="59"/>
    <x v="598"/>
    <x v="88"/>
    <x v="35"/>
    <x v="4"/>
    <x v="1"/>
    <n v="4"/>
    <n v="4"/>
    <n v="8"/>
    <n v="0.66666666666666663"/>
    <x v="1"/>
  </r>
  <r>
    <x v="18"/>
    <x v="59"/>
    <x v="598"/>
    <x v="76"/>
    <x v="35"/>
    <x v="4"/>
    <x v="1"/>
    <n v="1"/>
    <n v="1"/>
    <n v="2"/>
    <n v="0.16666666666666666"/>
    <x v="1"/>
  </r>
  <r>
    <x v="18"/>
    <x v="59"/>
    <x v="598"/>
    <x v="89"/>
    <x v="35"/>
    <x v="4"/>
    <x v="1"/>
    <n v="16"/>
    <n v="16"/>
    <n v="32"/>
    <n v="2.6666666666666665"/>
    <x v="1"/>
  </r>
  <r>
    <x v="18"/>
    <x v="59"/>
    <x v="599"/>
    <x v="89"/>
    <x v="19"/>
    <x v="0"/>
    <x v="0"/>
    <n v="1"/>
    <n v="1"/>
    <n v="2"/>
    <n v="0.16666666666666666"/>
    <x v="1"/>
  </r>
  <r>
    <x v="18"/>
    <x v="59"/>
    <x v="600"/>
    <x v="88"/>
    <x v="71"/>
    <x v="0"/>
    <x v="0"/>
    <n v="3"/>
    <n v="3"/>
    <n v="6"/>
    <n v="0.5"/>
    <x v="1"/>
  </r>
  <r>
    <x v="18"/>
    <x v="59"/>
    <x v="600"/>
    <x v="76"/>
    <x v="71"/>
    <x v="0"/>
    <x v="0"/>
    <n v="6"/>
    <n v="6"/>
    <n v="12"/>
    <n v="1"/>
    <x v="1"/>
  </r>
  <r>
    <x v="18"/>
    <x v="59"/>
    <x v="600"/>
    <x v="89"/>
    <x v="71"/>
    <x v="0"/>
    <x v="0"/>
    <n v="1"/>
    <n v="1"/>
    <n v="2"/>
    <n v="0.16666666666666666"/>
    <x v="1"/>
  </r>
  <r>
    <x v="18"/>
    <x v="59"/>
    <x v="601"/>
    <x v="88"/>
    <x v="20"/>
    <x v="0"/>
    <x v="0"/>
    <n v="13"/>
    <n v="13"/>
    <n v="26"/>
    <n v="2.1666666666666665"/>
    <x v="1"/>
  </r>
  <r>
    <x v="18"/>
    <x v="59"/>
    <x v="601"/>
    <x v="76"/>
    <x v="20"/>
    <x v="0"/>
    <x v="0"/>
    <n v="10"/>
    <n v="10"/>
    <n v="20"/>
    <n v="1.6666666666666667"/>
    <x v="1"/>
  </r>
  <r>
    <x v="18"/>
    <x v="59"/>
    <x v="601"/>
    <x v="89"/>
    <x v="20"/>
    <x v="0"/>
    <x v="0"/>
    <n v="8"/>
    <n v="8"/>
    <n v="16"/>
    <n v="1.3333333333333333"/>
    <x v="1"/>
  </r>
  <r>
    <x v="18"/>
    <x v="59"/>
    <x v="601"/>
    <x v="74"/>
    <x v="20"/>
    <x v="0"/>
    <x v="0"/>
    <n v="1"/>
    <n v="1"/>
    <n v="2"/>
    <n v="0.16666666666666666"/>
    <x v="1"/>
  </r>
  <r>
    <x v="18"/>
    <x v="59"/>
    <x v="602"/>
    <x v="88"/>
    <x v="40"/>
    <x v="4"/>
    <x v="1"/>
    <n v="2"/>
    <n v="2"/>
    <n v="4"/>
    <n v="0.33333333333333331"/>
    <x v="1"/>
  </r>
  <r>
    <x v="18"/>
    <x v="59"/>
    <x v="602"/>
    <x v="76"/>
    <x v="40"/>
    <x v="4"/>
    <x v="1"/>
    <n v="1"/>
    <n v="1"/>
    <n v="2"/>
    <n v="0.16666666666666666"/>
    <x v="1"/>
  </r>
  <r>
    <x v="18"/>
    <x v="59"/>
    <x v="603"/>
    <x v="88"/>
    <x v="28"/>
    <x v="4"/>
    <x v="1"/>
    <n v="2"/>
    <n v="2"/>
    <n v="4"/>
    <n v="0.33333333333333331"/>
    <x v="1"/>
  </r>
  <r>
    <x v="18"/>
    <x v="59"/>
    <x v="603"/>
    <x v="89"/>
    <x v="28"/>
    <x v="4"/>
    <x v="1"/>
    <n v="1"/>
    <n v="1"/>
    <n v="2"/>
    <n v="0.16666666666666666"/>
    <x v="1"/>
  </r>
  <r>
    <x v="18"/>
    <x v="59"/>
    <x v="604"/>
    <x v="76"/>
    <x v="38"/>
    <x v="0"/>
    <x v="0"/>
    <n v="1"/>
    <n v="1"/>
    <n v="2"/>
    <n v="0.16666666666666666"/>
    <x v="1"/>
  </r>
  <r>
    <x v="18"/>
    <x v="59"/>
    <x v="604"/>
    <x v="89"/>
    <x v="38"/>
    <x v="0"/>
    <x v="0"/>
    <n v="3"/>
    <n v="3"/>
    <n v="6"/>
    <n v="0.5"/>
    <x v="1"/>
  </r>
  <r>
    <x v="18"/>
    <x v="59"/>
    <x v="605"/>
    <x v="88"/>
    <x v="54"/>
    <x v="0"/>
    <x v="0"/>
    <n v="7"/>
    <n v="7"/>
    <n v="14"/>
    <n v="1.1666666666666667"/>
    <x v="1"/>
  </r>
  <r>
    <x v="18"/>
    <x v="59"/>
    <x v="605"/>
    <x v="76"/>
    <x v="54"/>
    <x v="0"/>
    <x v="0"/>
    <n v="1"/>
    <n v="1"/>
    <n v="2"/>
    <n v="0.16666666666666666"/>
    <x v="1"/>
  </r>
  <r>
    <x v="18"/>
    <x v="59"/>
    <x v="605"/>
    <x v="89"/>
    <x v="54"/>
    <x v="0"/>
    <x v="0"/>
    <n v="4"/>
    <n v="4"/>
    <n v="8"/>
    <n v="0.66666666666666663"/>
    <x v="1"/>
  </r>
  <r>
    <x v="18"/>
    <x v="59"/>
    <x v="605"/>
    <x v="74"/>
    <x v="54"/>
    <x v="0"/>
    <x v="0"/>
    <n v="1"/>
    <n v="1"/>
    <n v="2"/>
    <n v="0.16666666666666666"/>
    <x v="1"/>
  </r>
  <r>
    <x v="18"/>
    <x v="59"/>
    <x v="606"/>
    <x v="88"/>
    <x v="71"/>
    <x v="0"/>
    <x v="0"/>
    <n v="10"/>
    <n v="10"/>
    <n v="20"/>
    <n v="1.6666666666666667"/>
    <x v="1"/>
  </r>
  <r>
    <x v="18"/>
    <x v="59"/>
    <x v="606"/>
    <x v="76"/>
    <x v="71"/>
    <x v="0"/>
    <x v="0"/>
    <n v="12"/>
    <n v="12"/>
    <n v="24"/>
    <n v="2"/>
    <x v="1"/>
  </r>
  <r>
    <x v="18"/>
    <x v="59"/>
    <x v="606"/>
    <x v="89"/>
    <x v="71"/>
    <x v="0"/>
    <x v="0"/>
    <n v="6"/>
    <n v="6"/>
    <n v="12"/>
    <n v="1"/>
    <x v="1"/>
  </r>
  <r>
    <x v="18"/>
    <x v="60"/>
    <x v="607"/>
    <x v="88"/>
    <x v="165"/>
    <x v="4"/>
    <x v="1"/>
    <n v="55"/>
    <n v="55"/>
    <n v="110"/>
    <n v="9.1666666666666661"/>
    <x v="1"/>
  </r>
  <r>
    <x v="18"/>
    <x v="60"/>
    <x v="607"/>
    <x v="76"/>
    <x v="165"/>
    <x v="4"/>
    <x v="1"/>
    <n v="27"/>
    <n v="27"/>
    <n v="54"/>
    <n v="4.5"/>
    <x v="1"/>
  </r>
  <r>
    <x v="18"/>
    <x v="60"/>
    <x v="607"/>
    <x v="89"/>
    <x v="165"/>
    <x v="4"/>
    <x v="1"/>
    <n v="18"/>
    <n v="18"/>
    <n v="36"/>
    <n v="3"/>
    <x v="1"/>
  </r>
  <r>
    <x v="18"/>
    <x v="60"/>
    <x v="607"/>
    <x v="74"/>
    <x v="165"/>
    <x v="4"/>
    <x v="1"/>
    <n v="7"/>
    <n v="7"/>
    <n v="14"/>
    <n v="1.1666666666666667"/>
    <x v="1"/>
  </r>
  <r>
    <x v="18"/>
    <x v="60"/>
    <x v="608"/>
    <x v="88"/>
    <x v="115"/>
    <x v="4"/>
    <x v="1"/>
    <n v="7"/>
    <n v="7"/>
    <n v="14"/>
    <n v="1.1666666666666667"/>
    <x v="1"/>
  </r>
  <r>
    <x v="18"/>
    <x v="60"/>
    <x v="608"/>
    <x v="76"/>
    <x v="115"/>
    <x v="4"/>
    <x v="1"/>
    <n v="14"/>
    <n v="14"/>
    <n v="28"/>
    <n v="2.3333333333333335"/>
    <x v="1"/>
  </r>
  <r>
    <x v="18"/>
    <x v="60"/>
    <x v="608"/>
    <x v="89"/>
    <x v="115"/>
    <x v="4"/>
    <x v="1"/>
    <n v="9"/>
    <n v="9"/>
    <n v="18"/>
    <n v="1.5"/>
    <x v="1"/>
  </r>
  <r>
    <x v="18"/>
    <x v="60"/>
    <x v="609"/>
    <x v="88"/>
    <x v="2"/>
    <x v="0"/>
    <x v="0"/>
    <n v="9"/>
    <n v="9"/>
    <n v="18"/>
    <n v="1.5"/>
    <x v="1"/>
  </r>
  <r>
    <x v="18"/>
    <x v="60"/>
    <x v="609"/>
    <x v="76"/>
    <x v="2"/>
    <x v="0"/>
    <x v="0"/>
    <n v="10"/>
    <n v="10"/>
    <n v="20"/>
    <n v="1.6666666666666667"/>
    <x v="1"/>
  </r>
  <r>
    <x v="18"/>
    <x v="60"/>
    <x v="609"/>
    <x v="89"/>
    <x v="2"/>
    <x v="0"/>
    <x v="0"/>
    <n v="1"/>
    <n v="1"/>
    <n v="2"/>
    <n v="0.16666666666666666"/>
    <x v="1"/>
  </r>
  <r>
    <x v="18"/>
    <x v="60"/>
    <x v="609"/>
    <x v="47"/>
    <x v="2"/>
    <x v="0"/>
    <x v="0"/>
    <n v="1"/>
    <n v="1"/>
    <n v="2"/>
    <n v="0.16666666666666666"/>
    <x v="1"/>
  </r>
  <r>
    <x v="18"/>
    <x v="60"/>
    <x v="610"/>
    <x v="88"/>
    <x v="25"/>
    <x v="4"/>
    <x v="1"/>
    <n v="11"/>
    <n v="11"/>
    <n v="22"/>
    <n v="1.8333333333333333"/>
    <x v="1"/>
  </r>
  <r>
    <x v="18"/>
    <x v="60"/>
    <x v="610"/>
    <x v="76"/>
    <x v="25"/>
    <x v="4"/>
    <x v="1"/>
    <n v="13"/>
    <n v="13"/>
    <n v="26"/>
    <n v="2.1666666666666665"/>
    <x v="1"/>
  </r>
  <r>
    <x v="18"/>
    <x v="60"/>
    <x v="610"/>
    <x v="89"/>
    <x v="25"/>
    <x v="4"/>
    <x v="1"/>
    <n v="17"/>
    <n v="17"/>
    <n v="34"/>
    <n v="2.8333333333333335"/>
    <x v="1"/>
  </r>
  <r>
    <x v="18"/>
    <x v="60"/>
    <x v="611"/>
    <x v="88"/>
    <x v="162"/>
    <x v="4"/>
    <x v="1"/>
    <n v="3"/>
    <n v="3"/>
    <n v="6"/>
    <n v="0.5"/>
    <x v="1"/>
  </r>
  <r>
    <x v="18"/>
    <x v="60"/>
    <x v="611"/>
    <x v="76"/>
    <x v="162"/>
    <x v="4"/>
    <x v="1"/>
    <n v="3"/>
    <n v="3"/>
    <n v="6"/>
    <n v="0.5"/>
    <x v="1"/>
  </r>
  <r>
    <x v="18"/>
    <x v="60"/>
    <x v="612"/>
    <x v="88"/>
    <x v="90"/>
    <x v="4"/>
    <x v="1"/>
    <n v="4"/>
    <n v="4"/>
    <n v="8"/>
    <n v="0.66666666666666663"/>
    <x v="1"/>
  </r>
  <r>
    <x v="18"/>
    <x v="60"/>
    <x v="612"/>
    <x v="76"/>
    <x v="90"/>
    <x v="4"/>
    <x v="1"/>
    <n v="2"/>
    <n v="2"/>
    <n v="4"/>
    <n v="0.33333333333333331"/>
    <x v="1"/>
  </r>
  <r>
    <x v="18"/>
    <x v="60"/>
    <x v="612"/>
    <x v="89"/>
    <x v="90"/>
    <x v="4"/>
    <x v="1"/>
    <n v="3"/>
    <n v="3"/>
    <n v="6"/>
    <n v="0.5"/>
    <x v="1"/>
  </r>
  <r>
    <x v="18"/>
    <x v="60"/>
    <x v="613"/>
    <x v="88"/>
    <x v="60"/>
    <x v="4"/>
    <x v="1"/>
    <n v="10"/>
    <n v="10"/>
    <n v="20"/>
    <n v="1.6666666666666667"/>
    <x v="1"/>
  </r>
  <r>
    <x v="18"/>
    <x v="60"/>
    <x v="613"/>
    <x v="76"/>
    <x v="60"/>
    <x v="4"/>
    <x v="1"/>
    <n v="16"/>
    <n v="16"/>
    <n v="32"/>
    <n v="2.6666666666666665"/>
    <x v="1"/>
  </r>
  <r>
    <x v="18"/>
    <x v="60"/>
    <x v="613"/>
    <x v="89"/>
    <x v="60"/>
    <x v="4"/>
    <x v="1"/>
    <n v="13"/>
    <n v="13"/>
    <n v="26"/>
    <n v="2.1666666666666665"/>
    <x v="1"/>
  </r>
  <r>
    <x v="18"/>
    <x v="60"/>
    <x v="613"/>
    <x v="74"/>
    <x v="60"/>
    <x v="4"/>
    <x v="1"/>
    <n v="4"/>
    <n v="4"/>
    <n v="8"/>
    <n v="0.66666666666666663"/>
    <x v="1"/>
  </r>
  <r>
    <x v="18"/>
    <x v="60"/>
    <x v="613"/>
    <x v="6"/>
    <x v="60"/>
    <x v="4"/>
    <x v="1"/>
    <n v="1"/>
    <n v="1"/>
    <n v="2"/>
    <n v="0.16666666666666666"/>
    <x v="1"/>
  </r>
  <r>
    <x v="18"/>
    <x v="60"/>
    <x v="614"/>
    <x v="88"/>
    <x v="61"/>
    <x v="4"/>
    <x v="1"/>
    <n v="6"/>
    <n v="6"/>
    <n v="12"/>
    <n v="1"/>
    <x v="1"/>
  </r>
  <r>
    <x v="18"/>
    <x v="60"/>
    <x v="614"/>
    <x v="76"/>
    <x v="61"/>
    <x v="4"/>
    <x v="1"/>
    <n v="7"/>
    <n v="7"/>
    <n v="14"/>
    <n v="1.1666666666666667"/>
    <x v="1"/>
  </r>
  <r>
    <x v="18"/>
    <x v="60"/>
    <x v="614"/>
    <x v="89"/>
    <x v="61"/>
    <x v="4"/>
    <x v="1"/>
    <n v="1"/>
    <n v="1"/>
    <n v="2"/>
    <n v="0.16666666666666666"/>
    <x v="1"/>
  </r>
  <r>
    <x v="18"/>
    <x v="60"/>
    <x v="615"/>
    <x v="88"/>
    <x v="152"/>
    <x v="4"/>
    <x v="1"/>
    <n v="4"/>
    <n v="4"/>
    <n v="8"/>
    <n v="0.66666666666666663"/>
    <x v="1"/>
  </r>
  <r>
    <x v="18"/>
    <x v="60"/>
    <x v="615"/>
    <x v="76"/>
    <x v="152"/>
    <x v="4"/>
    <x v="1"/>
    <n v="6"/>
    <n v="6"/>
    <n v="12"/>
    <n v="1"/>
    <x v="1"/>
  </r>
  <r>
    <x v="18"/>
    <x v="60"/>
    <x v="615"/>
    <x v="89"/>
    <x v="152"/>
    <x v="4"/>
    <x v="1"/>
    <n v="1"/>
    <n v="1"/>
    <n v="2"/>
    <n v="0.16666666666666666"/>
    <x v="1"/>
  </r>
  <r>
    <x v="18"/>
    <x v="60"/>
    <x v="616"/>
    <x v="88"/>
    <x v="100"/>
    <x v="4"/>
    <x v="1"/>
    <n v="11"/>
    <n v="11"/>
    <n v="22"/>
    <n v="1.8333333333333333"/>
    <x v="1"/>
  </r>
  <r>
    <x v="18"/>
    <x v="60"/>
    <x v="616"/>
    <x v="76"/>
    <x v="100"/>
    <x v="4"/>
    <x v="1"/>
    <n v="8"/>
    <n v="8"/>
    <n v="16"/>
    <n v="1.3333333333333333"/>
    <x v="1"/>
  </r>
  <r>
    <x v="18"/>
    <x v="60"/>
    <x v="616"/>
    <x v="89"/>
    <x v="100"/>
    <x v="4"/>
    <x v="1"/>
    <n v="21"/>
    <n v="21"/>
    <n v="42"/>
    <n v="3.5"/>
    <x v="1"/>
  </r>
  <r>
    <x v="18"/>
    <x v="60"/>
    <x v="616"/>
    <x v="74"/>
    <x v="100"/>
    <x v="4"/>
    <x v="1"/>
    <n v="4"/>
    <n v="4"/>
    <n v="8"/>
    <n v="0.66666666666666663"/>
    <x v="1"/>
  </r>
  <r>
    <x v="18"/>
    <x v="60"/>
    <x v="617"/>
    <x v="88"/>
    <x v="177"/>
    <x v="4"/>
    <x v="1"/>
    <n v="8"/>
    <n v="8"/>
    <n v="16"/>
    <n v="1.3333333333333333"/>
    <x v="1"/>
  </r>
  <r>
    <x v="18"/>
    <x v="60"/>
    <x v="617"/>
    <x v="76"/>
    <x v="177"/>
    <x v="4"/>
    <x v="1"/>
    <n v="3"/>
    <n v="3"/>
    <n v="6"/>
    <n v="0.5"/>
    <x v="1"/>
  </r>
  <r>
    <x v="18"/>
    <x v="60"/>
    <x v="617"/>
    <x v="89"/>
    <x v="177"/>
    <x v="4"/>
    <x v="1"/>
    <n v="4"/>
    <n v="4"/>
    <n v="8"/>
    <n v="0.66666666666666663"/>
    <x v="1"/>
  </r>
  <r>
    <x v="18"/>
    <x v="60"/>
    <x v="618"/>
    <x v="88"/>
    <x v="65"/>
    <x v="4"/>
    <x v="1"/>
    <n v="2"/>
    <n v="2"/>
    <n v="4"/>
    <n v="0.33333333333333331"/>
    <x v="1"/>
  </r>
  <r>
    <x v="18"/>
    <x v="60"/>
    <x v="618"/>
    <x v="76"/>
    <x v="65"/>
    <x v="4"/>
    <x v="1"/>
    <n v="3"/>
    <n v="3"/>
    <n v="6"/>
    <n v="0.5"/>
    <x v="1"/>
  </r>
  <r>
    <x v="18"/>
    <x v="61"/>
    <x v="619"/>
    <x v="88"/>
    <x v="33"/>
    <x v="4"/>
    <x v="1"/>
    <n v="5"/>
    <n v="5"/>
    <n v="10"/>
    <n v="0.83333333333333337"/>
    <x v="1"/>
  </r>
  <r>
    <x v="18"/>
    <x v="61"/>
    <x v="619"/>
    <x v="76"/>
    <x v="33"/>
    <x v="4"/>
    <x v="1"/>
    <n v="6"/>
    <n v="6"/>
    <n v="12"/>
    <n v="1"/>
    <x v="1"/>
  </r>
  <r>
    <x v="18"/>
    <x v="61"/>
    <x v="620"/>
    <x v="88"/>
    <x v="92"/>
    <x v="4"/>
    <x v="1"/>
    <n v="3"/>
    <n v="3"/>
    <n v="6"/>
    <n v="0.5"/>
    <x v="1"/>
  </r>
  <r>
    <x v="18"/>
    <x v="61"/>
    <x v="620"/>
    <x v="76"/>
    <x v="92"/>
    <x v="4"/>
    <x v="1"/>
    <n v="2"/>
    <n v="2"/>
    <n v="4"/>
    <n v="0.33333333333333331"/>
    <x v="1"/>
  </r>
  <r>
    <x v="18"/>
    <x v="61"/>
    <x v="620"/>
    <x v="89"/>
    <x v="92"/>
    <x v="4"/>
    <x v="1"/>
    <n v="2"/>
    <n v="2"/>
    <n v="4"/>
    <n v="0.33333333333333331"/>
    <x v="1"/>
  </r>
  <r>
    <x v="18"/>
    <x v="61"/>
    <x v="620"/>
    <x v="47"/>
    <x v="92"/>
    <x v="4"/>
    <x v="1"/>
    <n v="2"/>
    <n v="2"/>
    <n v="4"/>
    <n v="0.33333333333333331"/>
    <x v="1"/>
  </r>
  <r>
    <x v="18"/>
    <x v="61"/>
    <x v="621"/>
    <x v="88"/>
    <x v="29"/>
    <x v="4"/>
    <x v="1"/>
    <n v="8"/>
    <n v="8"/>
    <n v="16"/>
    <n v="1.3333333333333333"/>
    <x v="1"/>
  </r>
  <r>
    <x v="18"/>
    <x v="61"/>
    <x v="621"/>
    <x v="89"/>
    <x v="29"/>
    <x v="4"/>
    <x v="1"/>
    <n v="2"/>
    <n v="2"/>
    <n v="4"/>
    <n v="0.33333333333333331"/>
    <x v="1"/>
  </r>
  <r>
    <x v="18"/>
    <x v="61"/>
    <x v="622"/>
    <x v="88"/>
    <x v="45"/>
    <x v="0"/>
    <x v="0"/>
    <n v="108"/>
    <n v="108"/>
    <n v="216"/>
    <n v="18"/>
    <x v="1"/>
  </r>
  <r>
    <x v="18"/>
    <x v="61"/>
    <x v="622"/>
    <x v="76"/>
    <x v="45"/>
    <x v="0"/>
    <x v="0"/>
    <n v="23"/>
    <n v="23"/>
    <n v="46"/>
    <n v="3.8333333333333335"/>
    <x v="1"/>
  </r>
  <r>
    <x v="18"/>
    <x v="61"/>
    <x v="622"/>
    <x v="89"/>
    <x v="45"/>
    <x v="0"/>
    <x v="0"/>
    <n v="21"/>
    <n v="21"/>
    <n v="42"/>
    <n v="3.5"/>
    <x v="1"/>
  </r>
  <r>
    <x v="18"/>
    <x v="61"/>
    <x v="622"/>
    <x v="47"/>
    <x v="45"/>
    <x v="0"/>
    <x v="0"/>
    <n v="2"/>
    <n v="2"/>
    <n v="4"/>
    <n v="0.33333333333333331"/>
    <x v="1"/>
  </r>
  <r>
    <x v="18"/>
    <x v="61"/>
    <x v="622"/>
    <x v="62"/>
    <x v="45"/>
    <x v="0"/>
    <x v="0"/>
    <n v="2"/>
    <n v="2"/>
    <n v="4"/>
    <n v="0.33333333333333331"/>
    <x v="1"/>
  </r>
  <r>
    <x v="18"/>
    <x v="61"/>
    <x v="622"/>
    <x v="19"/>
    <x v="45"/>
    <x v="0"/>
    <x v="0"/>
    <n v="1"/>
    <n v="1"/>
    <n v="2"/>
    <n v="0.16666666666666666"/>
    <x v="1"/>
  </r>
  <r>
    <x v="18"/>
    <x v="61"/>
    <x v="622"/>
    <x v="74"/>
    <x v="45"/>
    <x v="0"/>
    <x v="0"/>
    <n v="9"/>
    <n v="9"/>
    <n v="18"/>
    <n v="1.5"/>
    <x v="1"/>
  </r>
  <r>
    <x v="18"/>
    <x v="61"/>
    <x v="623"/>
    <x v="88"/>
    <x v="38"/>
    <x v="0"/>
    <x v="0"/>
    <n v="3"/>
    <n v="3"/>
    <n v="6"/>
    <n v="0.5"/>
    <x v="1"/>
  </r>
  <r>
    <x v="18"/>
    <x v="61"/>
    <x v="623"/>
    <x v="76"/>
    <x v="38"/>
    <x v="0"/>
    <x v="0"/>
    <n v="2"/>
    <n v="2"/>
    <n v="4"/>
    <n v="0.33333333333333331"/>
    <x v="1"/>
  </r>
  <r>
    <x v="18"/>
    <x v="61"/>
    <x v="623"/>
    <x v="89"/>
    <x v="38"/>
    <x v="0"/>
    <x v="0"/>
    <n v="2"/>
    <n v="2"/>
    <n v="4"/>
    <n v="0.33333333333333331"/>
    <x v="1"/>
  </r>
  <r>
    <x v="18"/>
    <x v="61"/>
    <x v="623"/>
    <x v="47"/>
    <x v="38"/>
    <x v="0"/>
    <x v="0"/>
    <n v="1"/>
    <n v="1"/>
    <n v="2"/>
    <n v="0.16666666666666666"/>
    <x v="1"/>
  </r>
  <r>
    <x v="18"/>
    <x v="61"/>
    <x v="624"/>
    <x v="88"/>
    <x v="38"/>
    <x v="0"/>
    <x v="0"/>
    <n v="2"/>
    <n v="2"/>
    <n v="4"/>
    <n v="0.33333333333333331"/>
    <x v="1"/>
  </r>
  <r>
    <x v="18"/>
    <x v="61"/>
    <x v="624"/>
    <x v="76"/>
    <x v="38"/>
    <x v="0"/>
    <x v="0"/>
    <n v="1"/>
    <n v="1"/>
    <n v="2"/>
    <n v="0.16666666666666666"/>
    <x v="1"/>
  </r>
  <r>
    <x v="18"/>
    <x v="61"/>
    <x v="625"/>
    <x v="88"/>
    <x v="53"/>
    <x v="4"/>
    <x v="1"/>
    <n v="14"/>
    <n v="14"/>
    <n v="28"/>
    <n v="2.3333333333333335"/>
    <x v="1"/>
  </r>
  <r>
    <x v="18"/>
    <x v="61"/>
    <x v="625"/>
    <x v="76"/>
    <x v="53"/>
    <x v="4"/>
    <x v="1"/>
    <n v="6"/>
    <n v="6"/>
    <n v="12"/>
    <n v="1"/>
    <x v="1"/>
  </r>
  <r>
    <x v="18"/>
    <x v="61"/>
    <x v="625"/>
    <x v="89"/>
    <x v="53"/>
    <x v="4"/>
    <x v="1"/>
    <n v="1"/>
    <n v="1"/>
    <n v="2"/>
    <n v="0.16666666666666666"/>
    <x v="1"/>
  </r>
  <r>
    <x v="18"/>
    <x v="61"/>
    <x v="625"/>
    <x v="74"/>
    <x v="53"/>
    <x v="4"/>
    <x v="1"/>
    <n v="1"/>
    <n v="1"/>
    <n v="2"/>
    <n v="0.16666666666666666"/>
    <x v="1"/>
  </r>
  <r>
    <x v="18"/>
    <x v="61"/>
    <x v="626"/>
    <x v="88"/>
    <x v="18"/>
    <x v="0"/>
    <x v="0"/>
    <n v="3"/>
    <n v="3"/>
    <n v="6"/>
    <n v="0.5"/>
    <x v="1"/>
  </r>
  <r>
    <x v="18"/>
    <x v="61"/>
    <x v="626"/>
    <x v="76"/>
    <x v="18"/>
    <x v="0"/>
    <x v="0"/>
    <n v="1"/>
    <n v="1"/>
    <n v="2"/>
    <n v="0.16666666666666666"/>
    <x v="1"/>
  </r>
  <r>
    <x v="18"/>
    <x v="61"/>
    <x v="626"/>
    <x v="74"/>
    <x v="18"/>
    <x v="0"/>
    <x v="0"/>
    <n v="2"/>
    <n v="2"/>
    <n v="4"/>
    <n v="0.33333333333333331"/>
    <x v="1"/>
  </r>
  <r>
    <x v="18"/>
    <x v="61"/>
    <x v="627"/>
    <x v="88"/>
    <x v="55"/>
    <x v="0"/>
    <x v="0"/>
    <n v="5"/>
    <n v="5"/>
    <n v="10"/>
    <n v="0.83333333333333337"/>
    <x v="1"/>
  </r>
  <r>
    <x v="18"/>
    <x v="61"/>
    <x v="627"/>
    <x v="76"/>
    <x v="55"/>
    <x v="0"/>
    <x v="0"/>
    <n v="2"/>
    <n v="2"/>
    <n v="4"/>
    <n v="0.33333333333333331"/>
    <x v="1"/>
  </r>
  <r>
    <x v="18"/>
    <x v="61"/>
    <x v="627"/>
    <x v="89"/>
    <x v="55"/>
    <x v="0"/>
    <x v="0"/>
    <n v="3"/>
    <n v="3"/>
    <n v="6"/>
    <n v="0.5"/>
    <x v="1"/>
  </r>
  <r>
    <x v="18"/>
    <x v="61"/>
    <x v="628"/>
    <x v="88"/>
    <x v="18"/>
    <x v="0"/>
    <x v="0"/>
    <n v="4"/>
    <n v="4"/>
    <n v="8"/>
    <n v="0.66666666666666663"/>
    <x v="1"/>
  </r>
  <r>
    <x v="18"/>
    <x v="61"/>
    <x v="629"/>
    <x v="88"/>
    <x v="42"/>
    <x v="0"/>
    <x v="0"/>
    <n v="5"/>
    <n v="5"/>
    <n v="10"/>
    <n v="0.83333333333333337"/>
    <x v="1"/>
  </r>
  <r>
    <x v="18"/>
    <x v="61"/>
    <x v="629"/>
    <x v="76"/>
    <x v="42"/>
    <x v="0"/>
    <x v="0"/>
    <n v="1"/>
    <n v="1"/>
    <n v="2"/>
    <n v="0.16666666666666666"/>
    <x v="1"/>
  </r>
  <r>
    <x v="18"/>
    <x v="61"/>
    <x v="629"/>
    <x v="89"/>
    <x v="42"/>
    <x v="0"/>
    <x v="0"/>
    <n v="2"/>
    <n v="2"/>
    <n v="4"/>
    <n v="0.33333333333333331"/>
    <x v="1"/>
  </r>
  <r>
    <x v="18"/>
    <x v="61"/>
    <x v="630"/>
    <x v="89"/>
    <x v="28"/>
    <x v="4"/>
    <x v="1"/>
    <n v="1"/>
    <n v="1"/>
    <n v="2"/>
    <n v="0.16666666666666666"/>
    <x v="1"/>
  </r>
  <r>
    <x v="18"/>
    <x v="61"/>
    <x v="631"/>
    <x v="89"/>
    <x v="47"/>
    <x v="4"/>
    <x v="1"/>
    <n v="3"/>
    <n v="3"/>
    <n v="6"/>
    <n v="0.5"/>
    <x v="1"/>
  </r>
  <r>
    <x v="18"/>
    <x v="61"/>
    <x v="632"/>
    <x v="88"/>
    <x v="53"/>
    <x v="4"/>
    <x v="1"/>
    <n v="37"/>
    <n v="37"/>
    <n v="74"/>
    <n v="6.166666666666667"/>
    <x v="1"/>
  </r>
  <r>
    <x v="18"/>
    <x v="61"/>
    <x v="632"/>
    <x v="76"/>
    <x v="53"/>
    <x v="4"/>
    <x v="1"/>
    <n v="37"/>
    <n v="37"/>
    <n v="74"/>
    <n v="6.166666666666667"/>
    <x v="1"/>
  </r>
  <r>
    <x v="18"/>
    <x v="61"/>
    <x v="632"/>
    <x v="89"/>
    <x v="53"/>
    <x v="4"/>
    <x v="1"/>
    <n v="10"/>
    <n v="10"/>
    <n v="20"/>
    <n v="1.6666666666666667"/>
    <x v="1"/>
  </r>
  <r>
    <x v="18"/>
    <x v="61"/>
    <x v="632"/>
    <x v="47"/>
    <x v="53"/>
    <x v="4"/>
    <x v="1"/>
    <n v="3"/>
    <n v="3"/>
    <n v="6"/>
    <n v="0.5"/>
    <x v="1"/>
  </r>
  <r>
    <x v="18"/>
    <x v="61"/>
    <x v="632"/>
    <x v="74"/>
    <x v="53"/>
    <x v="4"/>
    <x v="1"/>
    <n v="1"/>
    <n v="1"/>
    <n v="2"/>
    <n v="0.16666666666666666"/>
    <x v="1"/>
  </r>
  <r>
    <x v="18"/>
    <x v="61"/>
    <x v="633"/>
    <x v="88"/>
    <x v="53"/>
    <x v="4"/>
    <x v="1"/>
    <n v="2"/>
    <n v="2"/>
    <n v="4"/>
    <n v="0.33333333333333331"/>
    <x v="1"/>
  </r>
  <r>
    <x v="18"/>
    <x v="61"/>
    <x v="633"/>
    <x v="76"/>
    <x v="53"/>
    <x v="4"/>
    <x v="1"/>
    <n v="4"/>
    <n v="4"/>
    <n v="8"/>
    <n v="0.66666666666666663"/>
    <x v="1"/>
  </r>
  <r>
    <x v="18"/>
    <x v="61"/>
    <x v="633"/>
    <x v="89"/>
    <x v="53"/>
    <x v="4"/>
    <x v="1"/>
    <n v="1"/>
    <n v="1"/>
    <n v="2"/>
    <n v="0.16666666666666666"/>
    <x v="1"/>
  </r>
  <r>
    <x v="18"/>
    <x v="61"/>
    <x v="634"/>
    <x v="88"/>
    <x v="68"/>
    <x v="4"/>
    <x v="1"/>
    <n v="6"/>
    <n v="6"/>
    <n v="12"/>
    <n v="1"/>
    <x v="1"/>
  </r>
  <r>
    <x v="18"/>
    <x v="61"/>
    <x v="634"/>
    <x v="76"/>
    <x v="68"/>
    <x v="4"/>
    <x v="1"/>
    <n v="2"/>
    <n v="2"/>
    <n v="4"/>
    <n v="0.33333333333333331"/>
    <x v="1"/>
  </r>
  <r>
    <x v="18"/>
    <x v="61"/>
    <x v="634"/>
    <x v="89"/>
    <x v="68"/>
    <x v="4"/>
    <x v="1"/>
    <n v="1"/>
    <n v="1"/>
    <n v="2"/>
    <n v="0.16666666666666666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3091D86-079E-40F5-950D-75437C285BC7}" name="Tabela dinâmica7" cacheId="0" applyNumberFormats="0" applyBorderFormats="0" applyFontFormats="0" applyPatternFormats="0" applyAlignmentFormats="0" applyWidthHeightFormats="1" dataCaption="Valores" updatedVersion="8" minRefreshableVersion="3" itemPrintTitles="1" createdVersion="8" indent="0" outline="1" outlineData="1" multipleFieldFilters="0" rowHeaderCaption="RRAS" colHeaderCaption="Total de pessoas a serem transpotadas (Pac + acomp)">
  <location ref="A5:G1847" firstHeaderRow="1" firstDataRow="2" firstDataCol="4" rowPageCount="1" colPageCount="1"/>
  <pivotFields count="12">
    <pivotField axis="axisRow" outline="0" showAll="0">
      <items count="2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t="default"/>
      </items>
    </pivotField>
    <pivotField axis="axisRow" outline="0" showAll="0">
      <items count="63">
        <item x="1"/>
        <item x="2"/>
        <item x="3"/>
        <item x="4"/>
        <item x="0"/>
        <item x="5"/>
        <item x="59"/>
        <item x="60"/>
        <item x="61"/>
        <item x="56"/>
        <item x="57"/>
        <item x="58"/>
        <item x="6"/>
        <item x="33"/>
        <item x="34"/>
        <item x="11"/>
        <item x="12"/>
        <item x="13"/>
        <item x="14"/>
        <item x="15"/>
        <item x="50"/>
        <item x="45"/>
        <item x="51"/>
        <item x="46"/>
        <item x="35"/>
        <item x="36"/>
        <item x="37"/>
        <item x="16"/>
        <item x="17"/>
        <item x="18"/>
        <item x="19"/>
        <item x="20"/>
        <item x="41"/>
        <item x="42"/>
        <item x="43"/>
        <item x="44"/>
        <item x="21"/>
        <item x="22"/>
        <item x="23"/>
        <item x="24"/>
        <item x="25"/>
        <item x="7"/>
        <item x="38"/>
        <item x="39"/>
        <item x="40"/>
        <item x="47"/>
        <item x="48"/>
        <item x="49"/>
        <item x="26"/>
        <item x="27"/>
        <item x="28"/>
        <item x="29"/>
        <item x="30"/>
        <item x="31"/>
        <item x="32"/>
        <item x="8"/>
        <item x="9"/>
        <item x="10"/>
        <item x="52"/>
        <item x="53"/>
        <item x="54"/>
        <item x="55"/>
        <item t="default"/>
      </items>
    </pivotField>
    <pivotField axis="axisRow" outline="0" showAll="0" defaultSubtotal="0">
      <items count="643">
        <item x="176"/>
        <item x="347"/>
        <item x="490"/>
        <item x="491"/>
        <item x="481"/>
        <item x="110"/>
        <item x="448"/>
        <item x="127"/>
        <item x="63"/>
        <item x="246"/>
        <item x="374"/>
        <item x="433"/>
        <item x="608"/>
        <item x="91"/>
        <item x="357"/>
        <item x="247"/>
        <item x="195"/>
        <item x="196"/>
        <item x="462"/>
        <item x="563"/>
        <item x="358"/>
        <item x="482"/>
        <item m="1" x="642"/>
        <item x="596"/>
        <item x="64"/>
        <item x="145"/>
        <item x="248"/>
        <item x="532"/>
        <item x="300"/>
        <item x="76"/>
        <item x="92"/>
        <item x="586"/>
        <item x="93"/>
        <item x="408"/>
        <item x="111"/>
        <item x="533"/>
        <item x="564"/>
        <item x="439"/>
        <item x="227"/>
        <item x="128"/>
        <item x="534"/>
        <item x="146"/>
        <item x="629"/>
        <item x="463"/>
        <item x="7"/>
        <item x="301"/>
        <item x="186"/>
        <item x="506"/>
        <item x="587"/>
        <item x="129"/>
        <item x="609"/>
        <item x="112"/>
        <item x="327"/>
        <item x="130"/>
        <item x="328"/>
        <item x="535"/>
        <item x="113"/>
        <item x="610"/>
        <item x="158"/>
        <item x="159"/>
        <item x="77"/>
        <item x="48"/>
        <item x="375"/>
        <item x="414"/>
        <item x="31"/>
        <item x="228"/>
        <item x="434"/>
        <item x="131"/>
        <item x="384"/>
        <item x="588"/>
        <item x="214"/>
        <item x="39"/>
        <item x="589"/>
        <item x="611"/>
        <item x="8"/>
        <item x="565"/>
        <item x="160"/>
        <item x="147"/>
        <item x="94"/>
        <item x="507"/>
        <item x="78"/>
        <item m="1" x="638"/>
        <item x="161"/>
        <item x="571"/>
        <item x="132"/>
        <item x="148"/>
        <item x="508"/>
        <item x="612"/>
        <item x="613"/>
        <item x="435"/>
        <item x="162"/>
        <item x="79"/>
        <item x="614"/>
        <item x="409"/>
        <item x="133"/>
        <item x="517"/>
        <item x="524"/>
        <item x="536"/>
        <item x="498"/>
        <item x="169"/>
        <item x="249"/>
        <item x="18"/>
        <item x="270"/>
        <item x="19"/>
        <item x="49"/>
        <item x="376"/>
        <item x="436"/>
        <item x="65"/>
        <item x="464"/>
        <item x="518"/>
        <item x="553"/>
        <item x="197"/>
        <item x="50"/>
        <item x="537"/>
        <item x="187"/>
        <item x="637"/>
        <item x="215"/>
        <item x="66"/>
        <item x="95"/>
        <item x="449"/>
        <item x="549"/>
        <item x="32"/>
        <item x="359"/>
        <item x="499"/>
        <item x="437"/>
        <item x="597"/>
        <item x="278"/>
        <item x="279"/>
        <item x="329"/>
        <item x="114"/>
        <item x="67"/>
        <item x="68"/>
        <item x="450"/>
        <item x="216"/>
        <item x="615"/>
        <item x="377"/>
        <item x="378"/>
        <item x="440"/>
        <item x="149"/>
        <item x="444"/>
        <item x="616"/>
        <item x="115"/>
        <item x="636"/>
        <item x="465"/>
        <item x="360"/>
        <item x="23"/>
        <item x="423"/>
        <item x="392"/>
        <item x="626"/>
        <item x="538"/>
        <item x="40"/>
        <item x="539"/>
        <item x="580"/>
        <item x="0"/>
        <item x="302"/>
        <item x="500"/>
        <item x="572"/>
        <item x="163"/>
        <item x="632"/>
        <item x="581"/>
        <item x="235"/>
        <item x="134"/>
        <item x="415"/>
        <item x="198"/>
        <item x="51"/>
        <item x="451"/>
        <item x="280"/>
        <item x="630"/>
        <item x="24"/>
        <item x="25"/>
        <item x="250"/>
        <item x="445"/>
        <item x="492"/>
        <item x="217"/>
        <item x="486"/>
        <item x="251"/>
        <item x="314"/>
        <item x="275"/>
        <item x="116"/>
        <item x="281"/>
        <item x="315"/>
        <item x="199"/>
        <item x="9"/>
        <item m="1" x="639"/>
        <item x="361"/>
        <item x="177"/>
        <item x="627"/>
        <item x="393"/>
        <item x="20"/>
        <item x="21"/>
        <item x="617"/>
        <item x="200"/>
        <item x="201"/>
        <item x="362"/>
        <item x="566"/>
        <item x="363"/>
        <item x="170"/>
        <item x="618"/>
        <item x="171"/>
        <item x="202"/>
        <item x="379"/>
        <item x="330"/>
        <item x="80"/>
        <item x="410"/>
        <item x="598"/>
        <item x="380"/>
        <item x="316"/>
        <item x="203"/>
        <item x="590"/>
        <item x="10"/>
        <item x="540"/>
        <item x="69"/>
        <item x="416"/>
        <item x="41"/>
        <item x="11"/>
        <item x="424"/>
        <item x="591"/>
        <item x="229"/>
        <item x="466"/>
        <item x="467"/>
        <item x="135"/>
        <item x="230"/>
        <item x="117"/>
        <item x="582"/>
        <item x="331"/>
        <item x="218"/>
        <item x="573"/>
        <item x="96"/>
        <item x="332"/>
        <item x="265"/>
        <item x="164"/>
        <item x="411"/>
        <item x="525"/>
        <item x="52"/>
        <item x="53"/>
        <item x="599"/>
        <item x="550"/>
        <item x="468"/>
        <item x="252"/>
        <item x="317"/>
        <item x="178"/>
        <item x="219"/>
        <item x="97"/>
        <item x="458"/>
        <item x="333"/>
        <item x="54"/>
        <item x="402"/>
        <item x="446"/>
        <item x="282"/>
        <item x="236"/>
        <item x="81"/>
        <item x="118"/>
        <item x="283"/>
        <item x="624"/>
        <item x="42"/>
        <item x="82"/>
        <item x="26"/>
        <item x="70"/>
        <item x="83"/>
        <item x="33"/>
        <item x="487"/>
        <item x="84"/>
        <item x="574"/>
        <item x="119"/>
        <item x="165"/>
        <item x="600"/>
        <item x="12"/>
        <item x="85"/>
        <item x="55"/>
        <item x="469"/>
        <item x="150"/>
        <item x="459"/>
        <item x="394"/>
        <item x="501"/>
        <item x="98"/>
        <item x="519"/>
        <item x="412"/>
        <item x="381"/>
        <item x="417"/>
        <item x="526"/>
        <item x="348"/>
        <item x="56"/>
        <item x="470"/>
        <item x="303"/>
        <item x="527"/>
        <item x="34"/>
        <item x="425"/>
        <item x="520"/>
        <item x="166"/>
        <item x="395"/>
        <item x="509"/>
        <item x="266"/>
        <item x="349"/>
        <item x="204"/>
        <item m="1" x="641"/>
        <item x="521"/>
        <item x="237"/>
        <item x="57"/>
        <item x="27"/>
        <item x="554"/>
        <item x="151"/>
        <item x="601"/>
        <item x="541"/>
        <item x="441"/>
        <item x="136"/>
        <item x="447"/>
        <item x="483"/>
        <item x="172"/>
        <item x="542"/>
        <item x="619"/>
        <item x="522"/>
        <item x="179"/>
        <item x="137"/>
        <item x="426"/>
        <item x="620"/>
        <item x="205"/>
        <item x="188"/>
        <item x="138"/>
        <item x="364"/>
        <item x="318"/>
        <item x="365"/>
        <item x="99"/>
        <item x="22"/>
        <item x="120"/>
        <item x="271"/>
        <item x="189"/>
        <item x="284"/>
        <item x="180"/>
        <item x="206"/>
        <item x="304"/>
        <item x="253"/>
        <item x="575"/>
        <item x="1"/>
        <item x="350"/>
        <item x="319"/>
        <item x="305"/>
        <item x="413"/>
        <item x="167"/>
        <item x="320"/>
        <item x="58"/>
        <item x="602"/>
        <item x="276"/>
        <item x="334"/>
        <item x="335"/>
        <item x="502"/>
        <item x="13"/>
        <item x="488"/>
        <item x="489"/>
        <item m="1" x="640"/>
        <item x="366"/>
        <item x="43"/>
        <item x="484"/>
        <item x="418"/>
        <item x="351"/>
        <item x="385"/>
        <item x="238"/>
        <item x="471"/>
        <item x="528"/>
        <item x="403"/>
        <item x="472"/>
        <item x="567"/>
        <item x="603"/>
        <item x="267"/>
        <item x="254"/>
        <item x="555"/>
        <item x="510"/>
        <item x="336"/>
        <item x="367"/>
        <item x="352"/>
        <item x="337"/>
        <item x="86"/>
        <item x="295"/>
        <item x="576"/>
        <item x="338"/>
        <item x="239"/>
        <item x="604"/>
        <item x="592"/>
        <item x="473"/>
        <item x="285"/>
        <item x="286"/>
        <item x="404"/>
        <item x="207"/>
        <item x="220"/>
        <item x="382"/>
        <item x="339"/>
        <item x="208"/>
        <item x="340"/>
        <item x="405"/>
        <item x="35"/>
        <item x="209"/>
        <item x="181"/>
        <item x="221"/>
        <item x="240"/>
        <item x="321"/>
        <item x="182"/>
        <item x="341"/>
        <item x="287"/>
        <item x="306"/>
        <item x="190"/>
        <item x="241"/>
        <item x="191"/>
        <item x="529"/>
        <item x="288"/>
        <item x="121"/>
        <item x="307"/>
        <item x="231"/>
        <item x="152"/>
        <item x="59"/>
        <item x="368"/>
        <item x="396"/>
        <item x="242"/>
        <item x="474"/>
        <item x="139"/>
        <item x="342"/>
        <item x="140"/>
        <item x="511"/>
        <item x="322"/>
        <item x="397"/>
        <item x="475"/>
        <item x="192"/>
        <item x="60"/>
        <item x="621"/>
        <item x="605"/>
        <item x="153"/>
        <item x="44"/>
        <item x="622"/>
        <item x="100"/>
        <item x="101"/>
        <item x="556"/>
        <item x="289"/>
        <item x="512"/>
        <item x="272"/>
        <item x="543"/>
        <item x="513"/>
        <item x="452"/>
        <item x="122"/>
        <item x="141"/>
        <item x="290"/>
        <item x="36"/>
        <item x="255"/>
        <item x="442"/>
        <item x="142"/>
        <item x="419"/>
        <item x="353"/>
        <item x="193"/>
        <item x="14"/>
        <item x="634"/>
        <item x="210"/>
        <item x="625"/>
        <item x="420"/>
        <item x="308"/>
        <item x="369"/>
        <item x="323"/>
        <item x="154"/>
        <item x="102"/>
        <item x="583"/>
        <item x="544"/>
        <item x="343"/>
        <item x="183"/>
        <item x="421"/>
        <item x="45"/>
        <item x="155"/>
        <item x="143"/>
        <item x="256"/>
        <item x="273"/>
        <item x="257"/>
        <item x="274"/>
        <item x="173"/>
        <item x="71"/>
        <item x="268"/>
        <item x="232"/>
        <item x="545"/>
        <item x="211"/>
        <item x="453"/>
        <item x="269"/>
        <item x="557"/>
        <item x="258"/>
        <item x="144"/>
        <item x="61"/>
        <item x="398"/>
        <item x="87"/>
        <item x="584"/>
        <item x="88"/>
        <item x="399"/>
        <item x="222"/>
        <item x="259"/>
        <item x="72"/>
        <item x="2"/>
        <item x="427"/>
        <item x="400"/>
        <item x="568"/>
        <item x="233"/>
        <item x="460"/>
        <item x="454"/>
        <item x="3"/>
        <item x="370"/>
        <item x="89"/>
        <item x="628"/>
        <item x="546"/>
        <item x="593"/>
        <item x="296"/>
        <item x="174"/>
        <item x="184"/>
        <item x="291"/>
        <item x="406"/>
        <item x="15"/>
        <item x="185"/>
        <item x="455"/>
        <item x="103"/>
        <item x="104"/>
        <item x="223"/>
        <item x="260"/>
        <item x="292"/>
        <item x="309"/>
        <item x="476"/>
        <item x="530"/>
        <item x="297"/>
        <item x="443"/>
        <item x="635"/>
        <item x="493"/>
        <item x="224"/>
        <item x="577"/>
        <item x="298"/>
        <item x="461"/>
        <item x="16"/>
        <item x="569"/>
        <item x="456"/>
        <item x="243"/>
        <item x="428"/>
        <item x="631"/>
        <item x="429"/>
        <item x="310"/>
        <item x="311"/>
        <item x="37"/>
        <item x="261"/>
        <item x="4"/>
        <item x="438"/>
        <item x="477"/>
        <item x="594"/>
        <item x="494"/>
        <item x="558"/>
        <item x="262"/>
        <item x="623"/>
        <item x="46"/>
        <item x="559"/>
        <item x="5"/>
        <item x="6"/>
        <item x="585"/>
        <item x="633"/>
        <item x="495"/>
        <item x="324"/>
        <item x="325"/>
        <item x="244"/>
        <item x="407"/>
        <item x="401"/>
        <item x="547"/>
        <item x="503"/>
        <item x="344"/>
        <item x="531"/>
        <item x="28"/>
        <item x="560"/>
        <item x="156"/>
        <item x="73"/>
        <item x="38"/>
        <item x="457"/>
        <item x="225"/>
        <item x="105"/>
        <item x="551"/>
        <item x="504"/>
        <item x="430"/>
        <item x="47"/>
        <item x="74"/>
        <item x="123"/>
        <item x="371"/>
        <item x="431"/>
        <item x="485"/>
        <item x="432"/>
        <item x="422"/>
        <item x="62"/>
        <item x="383"/>
        <item x="548"/>
        <item x="514"/>
        <item x="106"/>
        <item x="606"/>
        <item x="478"/>
        <item x="607"/>
        <item x="17"/>
        <item x="293"/>
        <item x="578"/>
        <item x="29"/>
        <item x="263"/>
        <item x="124"/>
        <item x="386"/>
        <item x="387"/>
        <item x="496"/>
        <item x="345"/>
        <item x="107"/>
        <item x="505"/>
        <item x="388"/>
        <item x="579"/>
        <item x="125"/>
        <item x="90"/>
        <item x="264"/>
        <item x="194"/>
        <item x="75"/>
        <item x="561"/>
        <item x="126"/>
        <item x="277"/>
        <item x="389"/>
        <item x="108"/>
        <item x="226"/>
        <item x="157"/>
        <item x="168"/>
        <item x="570"/>
        <item x="562"/>
        <item x="299"/>
        <item x="515"/>
        <item x="234"/>
        <item x="245"/>
        <item x="326"/>
        <item x="354"/>
        <item x="552"/>
        <item x="212"/>
        <item x="346"/>
        <item x="355"/>
        <item x="312"/>
        <item x="175"/>
        <item x="294"/>
        <item x="372"/>
        <item x="479"/>
        <item x="595"/>
        <item x="516"/>
        <item x="497"/>
        <item x="30"/>
        <item x="523"/>
        <item x="213"/>
        <item x="480"/>
        <item x="390"/>
        <item x="391"/>
        <item x="313"/>
        <item x="109"/>
        <item x="373"/>
        <item x="356"/>
      </items>
    </pivotField>
    <pivotField axis="axisRow" outline="0" showAll="0" defaultSubtotal="0">
      <items count="91">
        <item x="47"/>
        <item x="44"/>
        <item x="78"/>
        <item x="87"/>
        <item x="27"/>
        <item x="68"/>
        <item x="48"/>
        <item x="39"/>
        <item x="59"/>
        <item x="19"/>
        <item x="67"/>
        <item x="40"/>
        <item x="56"/>
        <item x="36"/>
        <item x="18"/>
        <item x="17"/>
        <item x="15"/>
        <item x="85"/>
        <item x="20"/>
        <item x="53"/>
        <item x="84"/>
        <item x="28"/>
        <item x="0"/>
        <item x="50"/>
        <item x="21"/>
        <item x="58"/>
        <item x="62"/>
        <item x="13"/>
        <item x="14"/>
        <item x="83"/>
        <item x="30"/>
        <item x="8"/>
        <item x="76"/>
        <item x="88"/>
        <item x="38"/>
        <item x="22"/>
        <item x="34"/>
        <item x="37"/>
        <item x="26"/>
        <item x="9"/>
        <item x="77"/>
        <item x="35"/>
        <item x="63"/>
        <item x="66"/>
        <item x="82"/>
        <item x="89"/>
        <item x="42"/>
        <item x="16"/>
        <item x="69"/>
        <item x="70"/>
        <item x="46"/>
        <item x="54"/>
        <item x="1"/>
        <item x="10"/>
        <item x="90"/>
        <item x="73"/>
        <item x="60"/>
        <item x="23"/>
        <item x="43"/>
        <item x="33"/>
        <item x="80"/>
        <item x="74"/>
        <item x="71"/>
        <item x="32"/>
        <item x="51"/>
        <item x="52"/>
        <item x="41"/>
        <item x="61"/>
        <item x="45"/>
        <item x="75"/>
        <item x="24"/>
        <item x="2"/>
        <item x="29"/>
        <item x="3"/>
        <item x="4"/>
        <item x="86"/>
        <item x="72"/>
        <item x="64"/>
        <item x="79"/>
        <item x="55"/>
        <item x="81"/>
        <item x="5"/>
        <item x="31"/>
        <item x="65"/>
        <item x="7"/>
        <item x="11"/>
        <item x="6"/>
        <item x="25"/>
        <item x="12"/>
        <item x="49"/>
        <item x="57"/>
      </items>
    </pivotField>
    <pivotField outline="0" showAll="0" defaultSubtotal="0">
      <items count="178">
        <item x="0"/>
        <item x="7"/>
        <item x="10"/>
        <item x="5"/>
        <item x="77"/>
        <item x="57"/>
        <item x="81"/>
        <item x="17"/>
        <item x="27"/>
        <item x="16"/>
        <item x="58"/>
        <item x="12"/>
        <item x="11"/>
        <item x="76"/>
        <item x="45"/>
        <item x="161"/>
        <item x="3"/>
        <item x="66"/>
        <item x="1"/>
        <item x="14"/>
        <item x="55"/>
        <item x="74"/>
        <item x="51"/>
        <item x="2"/>
        <item x="20"/>
        <item x="48"/>
        <item x="15"/>
        <item x="54"/>
        <item x="4"/>
        <item x="79"/>
        <item x="42"/>
        <item x="9"/>
        <item x="52"/>
        <item x="36"/>
        <item x="23"/>
        <item x="6"/>
        <item x="38"/>
        <item x="13"/>
        <item x="18"/>
        <item x="22"/>
        <item x="19"/>
        <item x="71"/>
        <item x="92"/>
        <item x="8"/>
        <item x="49"/>
        <item x="31"/>
        <item x="80"/>
        <item x="53"/>
        <item x="68"/>
        <item x="50"/>
        <item x="24"/>
        <item x="69"/>
        <item x="67"/>
        <item x="35"/>
        <item x="32"/>
        <item x="28"/>
        <item x="41"/>
        <item x="64"/>
        <item x="78"/>
        <item x="34"/>
        <item x="33"/>
        <item x="90"/>
        <item x="93"/>
        <item x="56"/>
        <item x="62"/>
        <item x="70"/>
        <item x="72"/>
        <item x="89"/>
        <item x="47"/>
        <item x="88"/>
        <item x="98"/>
        <item x="37"/>
        <item x="29"/>
        <item x="82"/>
        <item x="39"/>
        <item x="40"/>
        <item x="151"/>
        <item x="60"/>
        <item x="63"/>
        <item x="99"/>
        <item x="91"/>
        <item x="65"/>
        <item x="87"/>
        <item x="86"/>
        <item x="95"/>
        <item x="75"/>
        <item x="97"/>
        <item x="128"/>
        <item x="164"/>
        <item x="153"/>
        <item x="152"/>
        <item x="61"/>
        <item x="150"/>
        <item x="44"/>
        <item x="25"/>
        <item x="30"/>
        <item x="170"/>
        <item x="43"/>
        <item x="85"/>
        <item x="84"/>
        <item x="163"/>
        <item x="26"/>
        <item x="135"/>
        <item x="157"/>
        <item x="110"/>
        <item x="113"/>
        <item x="46"/>
        <item x="138"/>
        <item x="160"/>
        <item x="149"/>
        <item x="59"/>
        <item x="129"/>
        <item x="21"/>
        <item x="136"/>
        <item x="147"/>
        <item x="166"/>
        <item x="169"/>
        <item x="139"/>
        <item x="134"/>
        <item x="154"/>
        <item x="114"/>
        <item x="156"/>
        <item x="108"/>
        <item x="83"/>
        <item x="137"/>
        <item x="165"/>
        <item x="132"/>
        <item m="1" x="177"/>
        <item x="142"/>
        <item x="145"/>
        <item x="130"/>
        <item x="73"/>
        <item x="107"/>
        <item m="1" x="175"/>
        <item x="155"/>
        <item m="1" x="176"/>
        <item x="96"/>
        <item x="126"/>
        <item x="118"/>
        <item x="131"/>
        <item x="146"/>
        <item x="133"/>
        <item x="141"/>
        <item x="158"/>
        <item x="119"/>
        <item x="125"/>
        <item x="148"/>
        <item x="94"/>
        <item x="167"/>
        <item x="162"/>
        <item x="127"/>
        <item x="111"/>
        <item x="143"/>
        <item x="144"/>
        <item x="140"/>
        <item x="115"/>
        <item x="168"/>
        <item x="121"/>
        <item m="1" x="174"/>
        <item sd="0" x="104"/>
        <item x="112"/>
        <item x="123"/>
        <item x="109"/>
        <item x="159"/>
        <item x="106"/>
        <item m="1" x="173"/>
        <item x="116"/>
        <item x="120"/>
        <item m="1" x="171"/>
        <item x="101"/>
        <item m="1" x="172"/>
        <item x="103"/>
        <item x="122"/>
        <item x="117"/>
        <item x="124"/>
        <item x="102"/>
        <item x="105"/>
        <item x="10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outline="0" showAll="0" defaultSubtotal="0">
      <items count="7">
        <item x="2"/>
        <item x="1"/>
        <item x="3"/>
        <item x="4"/>
        <item x="6"/>
        <item x="5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Page" showAll="0">
      <items count="4">
        <item m="1" x="2"/>
        <item x="0"/>
        <item x="1"/>
        <item t="default"/>
      </items>
    </pivotField>
    <pivotField showAll="0"/>
    <pivotField numFmtId="3" showAll="0"/>
    <pivotField numFmtId="3" showAll="0"/>
    <pivotField dataField="1" numFmtId="3" showAll="0"/>
    <pivotField axis="axisCol" outline="0" showAll="0" defaultSubtotal="0">
      <items count="2">
        <item x="0"/>
        <item x="1"/>
      </items>
    </pivotField>
  </pivotFields>
  <rowFields count="4">
    <field x="0"/>
    <field x="1"/>
    <field x="2"/>
    <field x="3"/>
  </rowFields>
  <rowItems count="1841">
    <i>
      <x/>
      <x v="4"/>
      <x v="153"/>
      <x v="22"/>
    </i>
    <i r="3">
      <x v="31"/>
    </i>
    <i r="3">
      <x v="52"/>
    </i>
    <i r="3">
      <x v="71"/>
    </i>
    <i r="3">
      <x v="73"/>
    </i>
    <i r="3">
      <x v="74"/>
    </i>
    <i r="3">
      <x v="81"/>
    </i>
    <i r="2">
      <x v="332"/>
      <x v="22"/>
    </i>
    <i r="3">
      <x v="31"/>
    </i>
    <i r="3">
      <x v="52"/>
    </i>
    <i r="3">
      <x v="71"/>
    </i>
    <i r="3">
      <x v="73"/>
    </i>
    <i r="3">
      <x v="74"/>
    </i>
    <i r="3">
      <x v="81"/>
    </i>
    <i r="2">
      <x v="487"/>
      <x v="22"/>
    </i>
    <i r="3">
      <x v="31"/>
    </i>
    <i r="3">
      <x v="71"/>
    </i>
    <i r="3">
      <x v="74"/>
    </i>
    <i r="3">
      <x v="81"/>
    </i>
    <i r="2">
      <x v="494"/>
      <x v="22"/>
    </i>
    <i r="3">
      <x v="71"/>
    </i>
    <i r="3">
      <x v="74"/>
    </i>
    <i r="3">
      <x v="81"/>
    </i>
    <i r="2">
      <x v="535"/>
      <x v="22"/>
    </i>
    <i r="3">
      <x v="31"/>
    </i>
    <i r="3">
      <x v="71"/>
    </i>
    <i r="3">
      <x v="73"/>
    </i>
    <i r="3">
      <x v="74"/>
    </i>
    <i r="3">
      <x v="81"/>
    </i>
    <i r="3">
      <x v="86"/>
    </i>
    <i r="2">
      <x v="545"/>
      <x v="22"/>
    </i>
    <i r="3">
      <x v="71"/>
    </i>
    <i r="3">
      <x v="73"/>
    </i>
    <i r="3">
      <x v="74"/>
    </i>
    <i r="3">
      <x v="81"/>
    </i>
    <i r="3">
      <x v="84"/>
    </i>
    <i r="2">
      <x v="546"/>
      <x v="22"/>
    </i>
    <i r="3">
      <x v="71"/>
    </i>
    <i r="3">
      <x v="73"/>
    </i>
    <i r="3">
      <x v="74"/>
    </i>
    <i r="3">
      <x v="81"/>
    </i>
    <i t="default" r="1">
      <x v="4"/>
    </i>
    <i t="default">
      <x/>
    </i>
    <i>
      <x v="1"/>
      <x/>
      <x v="44"/>
      <x v="31"/>
    </i>
    <i r="3">
      <x v="39"/>
    </i>
    <i r="3">
      <x v="53"/>
    </i>
    <i r="3">
      <x v="81"/>
    </i>
    <i r="3">
      <x v="85"/>
    </i>
    <i r="3">
      <x v="86"/>
    </i>
    <i r="2">
      <x v="74"/>
      <x v="39"/>
    </i>
    <i r="3">
      <x v="53"/>
    </i>
    <i r="3">
      <x v="81"/>
    </i>
    <i r="3">
      <x v="86"/>
    </i>
    <i r="2">
      <x v="182"/>
      <x v="31"/>
    </i>
    <i r="3">
      <x v="39"/>
    </i>
    <i r="3">
      <x v="53"/>
    </i>
    <i r="3">
      <x v="81"/>
    </i>
    <i r="3">
      <x v="86"/>
    </i>
    <i r="2">
      <x v="209"/>
      <x v="53"/>
    </i>
    <i r="3">
      <x v="81"/>
    </i>
    <i r="3">
      <x v="86"/>
    </i>
    <i r="2">
      <x v="214"/>
      <x v="8"/>
    </i>
    <i r="3">
      <x v="31"/>
    </i>
    <i r="3">
      <x v="53"/>
    </i>
    <i r="3">
      <x v="71"/>
    </i>
    <i r="3">
      <x v="81"/>
    </i>
    <i r="3">
      <x v="88"/>
    </i>
    <i r="2">
      <x v="266"/>
      <x v="31"/>
    </i>
    <i r="3">
      <x v="39"/>
    </i>
    <i r="3">
      <x v="53"/>
    </i>
    <i r="3">
      <x v="71"/>
    </i>
    <i r="3">
      <x v="81"/>
    </i>
    <i r="3">
      <x v="86"/>
    </i>
    <i r="2">
      <x v="345"/>
      <x v="31"/>
    </i>
    <i r="3">
      <x v="39"/>
    </i>
    <i r="3">
      <x v="53"/>
    </i>
    <i r="3">
      <x v="81"/>
    </i>
    <i r="3">
      <x v="86"/>
    </i>
    <i r="2">
      <x v="445"/>
      <x v="31"/>
    </i>
    <i r="3">
      <x v="39"/>
    </i>
    <i r="3">
      <x v="53"/>
    </i>
    <i r="3">
      <x v="81"/>
    </i>
    <i r="3">
      <x v="86"/>
    </i>
    <i r="2">
      <x v="505"/>
      <x v="39"/>
    </i>
    <i r="3">
      <x v="53"/>
    </i>
    <i r="3">
      <x v="81"/>
    </i>
    <i r="3">
      <x v="86"/>
    </i>
    <i r="2">
      <x v="524"/>
      <x v="31"/>
    </i>
    <i r="3">
      <x v="39"/>
    </i>
    <i r="3">
      <x v="53"/>
    </i>
    <i r="3">
      <x v="81"/>
    </i>
    <i r="3">
      <x v="86"/>
    </i>
    <i r="2">
      <x v="586"/>
      <x v="8"/>
    </i>
    <i r="3">
      <x v="22"/>
    </i>
    <i r="3">
      <x v="31"/>
    </i>
    <i r="3">
      <x v="39"/>
    </i>
    <i r="3">
      <x v="53"/>
    </i>
    <i r="3">
      <x v="71"/>
    </i>
    <i r="3">
      <x v="81"/>
    </i>
    <i r="3">
      <x v="86"/>
    </i>
    <i t="default" r="1">
      <x/>
    </i>
    <i t="default">
      <x v="1"/>
    </i>
    <i>
      <x v="2"/>
      <x v="1"/>
      <x v="101"/>
      <x v="27"/>
    </i>
    <i r="3">
      <x v="28"/>
    </i>
    <i r="3">
      <x v="31"/>
    </i>
    <i r="3">
      <x v="81"/>
    </i>
    <i r="2">
      <x v="103"/>
      <x v="16"/>
    </i>
    <i r="3">
      <x v="27"/>
    </i>
    <i r="3">
      <x v="28"/>
    </i>
    <i r="3">
      <x v="31"/>
    </i>
    <i r="3">
      <x v="47"/>
    </i>
    <i r="3">
      <x v="81"/>
    </i>
    <i r="2">
      <x v="188"/>
      <x v="15"/>
    </i>
    <i r="3">
      <x v="27"/>
    </i>
    <i r="3">
      <x v="28"/>
    </i>
    <i r="3">
      <x v="31"/>
    </i>
    <i r="3">
      <x v="71"/>
    </i>
    <i r="3">
      <x v="81"/>
    </i>
    <i r="2">
      <x v="189"/>
      <x v="16"/>
    </i>
    <i r="3">
      <x v="27"/>
    </i>
    <i r="3">
      <x v="28"/>
    </i>
    <i r="3">
      <x v="31"/>
    </i>
    <i r="3">
      <x v="81"/>
    </i>
    <i r="2">
      <x v="322"/>
      <x v="14"/>
    </i>
    <i r="3">
      <x v="27"/>
    </i>
    <i r="3">
      <x v="28"/>
    </i>
    <i r="3">
      <x v="31"/>
    </i>
    <i r="3">
      <x v="71"/>
    </i>
    <i r="3">
      <x v="81"/>
    </i>
    <i t="default" r="1">
      <x v="1"/>
    </i>
    <i t="default">
      <x v="2"/>
    </i>
    <i>
      <x v="3"/>
      <x v="2"/>
      <x v="145"/>
      <x v="9"/>
    </i>
    <i r="3">
      <x v="18"/>
    </i>
    <i r="3">
      <x v="24"/>
    </i>
    <i r="3">
      <x v="31"/>
    </i>
    <i r="3">
      <x v="35"/>
    </i>
    <i r="3">
      <x v="57"/>
    </i>
    <i r="3">
      <x v="70"/>
    </i>
    <i r="3">
      <x v="71"/>
    </i>
    <i r="3">
      <x v="81"/>
    </i>
    <i r="3">
      <x v="87"/>
    </i>
    <i r="2">
      <x v="168"/>
      <x v="24"/>
    </i>
    <i r="3">
      <x v="31"/>
    </i>
    <i r="3">
      <x v="35"/>
    </i>
    <i r="3">
      <x v="57"/>
    </i>
    <i r="3">
      <x v="81"/>
    </i>
    <i r="3">
      <x v="87"/>
    </i>
    <i r="2">
      <x v="169"/>
      <x v="8"/>
    </i>
    <i r="3">
      <x v="24"/>
    </i>
    <i r="3">
      <x v="35"/>
    </i>
    <i r="3">
      <x v="81"/>
    </i>
    <i r="3">
      <x v="87"/>
    </i>
    <i r="2">
      <x v="256"/>
      <x v="24"/>
    </i>
    <i r="3">
      <x v="35"/>
    </i>
    <i r="3">
      <x v="71"/>
    </i>
    <i r="3">
      <x v="81"/>
    </i>
    <i r="3">
      <x v="87"/>
    </i>
    <i r="2">
      <x v="298"/>
      <x v="24"/>
    </i>
    <i r="3">
      <x v="35"/>
    </i>
    <i r="3">
      <x v="57"/>
    </i>
    <i r="3">
      <x v="81"/>
    </i>
    <i r="3">
      <x v="87"/>
    </i>
    <i r="2">
      <x v="559"/>
      <x v="24"/>
    </i>
    <i r="3">
      <x v="35"/>
    </i>
    <i r="3">
      <x v="81"/>
    </i>
    <i r="3">
      <x v="87"/>
    </i>
    <i r="2">
      <x v="589"/>
      <x v="24"/>
    </i>
    <i r="3">
      <x v="31"/>
    </i>
    <i r="3">
      <x v="35"/>
    </i>
    <i r="3">
      <x v="71"/>
    </i>
    <i r="3">
      <x v="81"/>
    </i>
    <i r="3">
      <x v="87"/>
    </i>
    <i r="2">
      <x v="633"/>
      <x v="24"/>
    </i>
    <i r="3">
      <x v="31"/>
    </i>
    <i r="3">
      <x v="35"/>
    </i>
    <i r="3">
      <x v="57"/>
    </i>
    <i r="3">
      <x v="81"/>
    </i>
    <i r="3">
      <x v="87"/>
    </i>
    <i t="default" r="1">
      <x v="2"/>
    </i>
    <i t="default">
      <x v="3"/>
    </i>
    <i>
      <x v="4"/>
      <x v="3"/>
      <x v="64"/>
      <x v="9"/>
    </i>
    <i r="3">
      <x v="18"/>
    </i>
    <i r="3">
      <x v="24"/>
    </i>
    <i r="3">
      <x v="31"/>
    </i>
    <i r="3">
      <x v="57"/>
    </i>
    <i r="3">
      <x v="70"/>
    </i>
    <i r="3">
      <x v="71"/>
    </i>
    <i r="3">
      <x v="81"/>
    </i>
    <i r="2">
      <x v="121"/>
      <x v="9"/>
    </i>
    <i r="3">
      <x v="18"/>
    </i>
    <i r="3">
      <x v="24"/>
    </i>
    <i r="3">
      <x v="31"/>
    </i>
    <i r="3">
      <x v="35"/>
    </i>
    <i r="3">
      <x v="57"/>
    </i>
    <i r="3">
      <x v="70"/>
    </i>
    <i r="3">
      <x v="71"/>
    </i>
    <i r="3">
      <x v="81"/>
    </i>
    <i r="3">
      <x v="84"/>
    </i>
    <i r="3">
      <x v="87"/>
    </i>
    <i r="2">
      <x v="259"/>
      <x v="9"/>
    </i>
    <i r="3">
      <x v="18"/>
    </i>
    <i r="3">
      <x v="24"/>
    </i>
    <i r="3">
      <x v="31"/>
    </i>
    <i r="3">
      <x v="38"/>
    </i>
    <i r="3">
      <x v="57"/>
    </i>
    <i r="3">
      <x v="70"/>
    </i>
    <i r="3">
      <x v="71"/>
    </i>
    <i r="3">
      <x v="81"/>
    </i>
    <i r="3">
      <x v="87"/>
    </i>
    <i r="2">
      <x v="285"/>
      <x v="9"/>
    </i>
    <i r="3">
      <x v="18"/>
    </i>
    <i r="3">
      <x v="24"/>
    </i>
    <i r="3">
      <x v="57"/>
    </i>
    <i r="3">
      <x v="70"/>
    </i>
    <i r="3">
      <x v="81"/>
    </i>
    <i r="3">
      <x v="87"/>
    </i>
    <i r="2">
      <x v="388"/>
      <x v="18"/>
    </i>
    <i r="3">
      <x v="24"/>
    </i>
    <i r="3">
      <x v="31"/>
    </i>
    <i r="3">
      <x v="35"/>
    </i>
    <i r="3">
      <x v="57"/>
    </i>
    <i r="3">
      <x v="71"/>
    </i>
    <i r="3">
      <x v="81"/>
    </i>
    <i r="3">
      <x v="84"/>
    </i>
    <i r="3">
      <x v="87"/>
    </i>
    <i r="2">
      <x v="438"/>
      <x v="70"/>
    </i>
    <i r="3">
      <x v="81"/>
    </i>
    <i r="2">
      <x v="533"/>
      <x v="18"/>
    </i>
    <i r="3">
      <x v="31"/>
    </i>
    <i r="3">
      <x v="70"/>
    </i>
    <i r="3">
      <x v="81"/>
    </i>
    <i t="default" r="1">
      <x v="3"/>
    </i>
    <i t="default">
      <x v="4"/>
    </i>
    <i>
      <x v="5"/>
      <x v="5"/>
      <x v="563"/>
      <x v="4"/>
    </i>
    <i r="3">
      <x v="8"/>
    </i>
    <i r="3">
      <x v="15"/>
    </i>
    <i r="3">
      <x v="18"/>
    </i>
    <i r="3">
      <x v="21"/>
    </i>
    <i r="3">
      <x v="22"/>
    </i>
    <i r="3">
      <x v="24"/>
    </i>
    <i r="3">
      <x v="28"/>
    </i>
    <i r="3">
      <x v="31"/>
    </i>
    <i r="3">
      <x v="35"/>
    </i>
    <i r="3">
      <x v="39"/>
    </i>
    <i r="3">
      <x v="52"/>
    </i>
    <i r="3">
      <x v="53"/>
    </i>
    <i r="3">
      <x v="57"/>
    </i>
    <i r="3">
      <x v="67"/>
    </i>
    <i r="3">
      <x v="71"/>
    </i>
    <i r="3">
      <x v="72"/>
    </i>
    <i r="3">
      <x v="73"/>
    </i>
    <i r="3">
      <x v="74"/>
    </i>
    <i r="3">
      <x v="81"/>
    </i>
    <i r="3">
      <x v="84"/>
    </i>
    <i r="3">
      <x v="86"/>
    </i>
    <i r="3">
      <x v="87"/>
    </i>
    <i r="3">
      <x v="88"/>
    </i>
    <i t="default" r="1">
      <x v="5"/>
    </i>
    <i t="default">
      <x v="5"/>
    </i>
    <i>
      <x v="6"/>
      <x v="12"/>
      <x v="71"/>
      <x v="30"/>
    </i>
    <i r="3">
      <x v="72"/>
    </i>
    <i r="3">
      <x v="81"/>
    </i>
    <i r="2">
      <x v="150"/>
      <x v="21"/>
    </i>
    <i r="3">
      <x v="71"/>
    </i>
    <i r="3">
      <x v="72"/>
    </i>
    <i r="3">
      <x v="81"/>
    </i>
    <i r="3">
      <x v="82"/>
    </i>
    <i r="2">
      <x v="213"/>
      <x v="30"/>
    </i>
    <i r="3">
      <x v="72"/>
    </i>
    <i r="3">
      <x v="81"/>
    </i>
    <i r="3">
      <x v="82"/>
    </i>
    <i r="2">
      <x v="254"/>
      <x v="63"/>
    </i>
    <i r="3">
      <x v="72"/>
    </i>
    <i r="3">
      <x v="81"/>
    </i>
    <i r="3">
      <x v="82"/>
    </i>
    <i r="2">
      <x v="350"/>
      <x v="63"/>
    </i>
    <i r="3">
      <x v="72"/>
    </i>
    <i r="3">
      <x v="81"/>
    </i>
    <i r="3">
      <x v="82"/>
    </i>
    <i r="2">
      <x v="424"/>
      <x v="59"/>
    </i>
    <i r="3">
      <x v="63"/>
    </i>
    <i r="3">
      <x v="72"/>
    </i>
    <i r="3">
      <x v="81"/>
    </i>
    <i r="3">
      <x v="82"/>
    </i>
    <i r="2">
      <x v="460"/>
      <x v="8"/>
    </i>
    <i r="3">
      <x v="21"/>
    </i>
    <i r="3">
      <x v="63"/>
    </i>
    <i r="3">
      <x v="72"/>
    </i>
    <i r="3">
      <x v="81"/>
    </i>
    <i r="3">
      <x v="82"/>
    </i>
    <i r="2">
      <x v="543"/>
      <x v="8"/>
    </i>
    <i r="3">
      <x v="71"/>
    </i>
    <i r="3">
      <x v="72"/>
    </i>
    <i r="3">
      <x v="81"/>
    </i>
    <i r="3">
      <x v="82"/>
    </i>
    <i r="2">
      <x v="570"/>
      <x v="8"/>
    </i>
    <i r="3">
      <x v="21"/>
    </i>
    <i r="3">
      <x v="63"/>
    </i>
    <i r="3">
      <x v="72"/>
    </i>
    <i r="3">
      <x v="81"/>
    </i>
    <i r="3">
      <x v="82"/>
    </i>
    <i t="default" r="1">
      <x v="12"/>
    </i>
    <i r="1">
      <x v="41"/>
      <x v="61"/>
      <x v="59"/>
    </i>
    <i r="3">
      <x v="72"/>
    </i>
    <i r="2">
      <x v="104"/>
      <x v="59"/>
    </i>
    <i r="3">
      <x v="72"/>
    </i>
    <i r="2">
      <x v="112"/>
      <x v="59"/>
    </i>
    <i r="3">
      <x v="72"/>
    </i>
    <i r="2">
      <x v="164"/>
      <x v="59"/>
    </i>
    <i r="3">
      <x v="72"/>
    </i>
    <i r="2">
      <x v="233"/>
      <x v="59"/>
    </i>
    <i r="3">
      <x v="72"/>
    </i>
    <i r="3">
      <x v="81"/>
    </i>
    <i r="2">
      <x v="234"/>
      <x v="59"/>
    </i>
    <i r="3">
      <x v="72"/>
    </i>
    <i r="2">
      <x v="245"/>
      <x v="59"/>
    </i>
    <i r="3">
      <x v="72"/>
    </i>
    <i r="2">
      <x v="268"/>
      <x v="59"/>
    </i>
    <i r="3">
      <x v="72"/>
    </i>
    <i r="3">
      <x v="81"/>
    </i>
    <i r="2">
      <x v="281"/>
      <x v="59"/>
    </i>
    <i r="3">
      <x v="72"/>
    </i>
    <i r="2">
      <x v="297"/>
      <x v="59"/>
    </i>
    <i r="3">
      <x v="72"/>
    </i>
    <i r="2">
      <x v="339"/>
      <x v="59"/>
    </i>
    <i r="3">
      <x v="72"/>
    </i>
    <i r="3">
      <x v="81"/>
    </i>
    <i r="2">
      <x v="407"/>
      <x v="59"/>
    </i>
    <i r="3">
      <x v="72"/>
    </i>
    <i r="2">
      <x v="420"/>
      <x v="59"/>
    </i>
    <i r="3">
      <x v="72"/>
    </i>
    <i r="2">
      <x v="478"/>
      <x v="59"/>
    </i>
    <i r="3">
      <x v="72"/>
    </i>
    <i r="3">
      <x v="81"/>
    </i>
    <i r="2">
      <x v="578"/>
      <x v="59"/>
    </i>
    <i r="3">
      <x v="72"/>
    </i>
    <i t="default" r="1">
      <x v="41"/>
    </i>
    <i t="default">
      <x v="6"/>
    </i>
    <i>
      <x v="7"/>
      <x v="55"/>
      <x v="8"/>
      <x v="36"/>
    </i>
    <i r="3">
      <x v="84"/>
    </i>
    <i r="2">
      <x v="24"/>
      <x v="13"/>
    </i>
    <i r="3">
      <x v="36"/>
    </i>
    <i r="3">
      <x v="46"/>
    </i>
    <i r="3">
      <x v="84"/>
    </i>
    <i r="2">
      <x v="107"/>
      <x v="36"/>
    </i>
    <i r="2">
      <x v="117"/>
      <x v="8"/>
    </i>
    <i r="3">
      <x v="36"/>
    </i>
    <i r="3">
      <x v="46"/>
    </i>
    <i r="3">
      <x v="84"/>
    </i>
    <i r="2">
      <x v="130"/>
      <x v="41"/>
    </i>
    <i r="3">
      <x v="84"/>
    </i>
    <i r="2">
      <x v="131"/>
      <x v="36"/>
    </i>
    <i r="3">
      <x v="41"/>
    </i>
    <i r="3">
      <x v="84"/>
    </i>
    <i r="2">
      <x v="211"/>
      <x v="13"/>
    </i>
    <i r="3">
      <x v="36"/>
    </i>
    <i r="3">
      <x v="46"/>
    </i>
    <i r="3">
      <x v="84"/>
    </i>
    <i r="2">
      <x v="257"/>
      <x v="8"/>
    </i>
    <i r="3">
      <x v="13"/>
    </i>
    <i r="3">
      <x v="36"/>
    </i>
    <i r="3">
      <x v="46"/>
    </i>
    <i r="3">
      <x v="81"/>
    </i>
    <i r="3">
      <x v="84"/>
    </i>
    <i r="2">
      <x v="468"/>
      <x v="13"/>
    </i>
    <i r="3">
      <x v="36"/>
    </i>
    <i r="2">
      <x v="486"/>
      <x v="36"/>
    </i>
    <i r="3">
      <x v="84"/>
    </i>
    <i r="2">
      <x v="562"/>
      <x v="36"/>
    </i>
    <i r="3">
      <x v="46"/>
    </i>
    <i r="3">
      <x v="84"/>
    </i>
    <i r="2">
      <x v="571"/>
      <x v="36"/>
    </i>
    <i r="3">
      <x v="84"/>
    </i>
    <i r="2">
      <x v="604"/>
      <x v="13"/>
    </i>
    <i r="3">
      <x v="36"/>
    </i>
    <i r="3">
      <x v="41"/>
    </i>
    <i r="3">
      <x v="46"/>
    </i>
    <i r="3">
      <x v="81"/>
    </i>
    <i r="3">
      <x v="84"/>
    </i>
    <i t="default" r="1">
      <x v="55"/>
    </i>
    <i r="1">
      <x v="56"/>
      <x v="29"/>
      <x v="36"/>
    </i>
    <i r="3">
      <x v="37"/>
    </i>
    <i r="3">
      <x v="81"/>
    </i>
    <i r="3">
      <x v="84"/>
    </i>
    <i r="2">
      <x v="60"/>
      <x v="37"/>
    </i>
    <i r="3">
      <x v="84"/>
    </i>
    <i r="2">
      <x v="80"/>
      <x v="36"/>
    </i>
    <i r="3">
      <x v="37"/>
    </i>
    <i r="3">
      <x v="84"/>
    </i>
    <i r="2">
      <x v="91"/>
      <x v="36"/>
    </i>
    <i r="3">
      <x v="37"/>
    </i>
    <i r="3">
      <x v="46"/>
    </i>
    <i r="2">
      <x v="202"/>
      <x v="36"/>
    </i>
    <i r="3">
      <x v="37"/>
    </i>
    <i r="3">
      <x v="84"/>
    </i>
    <i r="2">
      <x v="250"/>
      <x v="36"/>
    </i>
    <i r="3">
      <x v="37"/>
    </i>
    <i r="3">
      <x v="46"/>
    </i>
    <i r="3">
      <x v="84"/>
    </i>
    <i r="2">
      <x v="255"/>
      <x v="36"/>
    </i>
    <i r="3">
      <x v="37"/>
    </i>
    <i r="2">
      <x v="258"/>
      <x v="36"/>
    </i>
    <i r="3">
      <x v="37"/>
    </i>
    <i r="3">
      <x v="46"/>
    </i>
    <i r="3">
      <x v="81"/>
    </i>
    <i r="3">
      <x v="84"/>
    </i>
    <i r="2">
      <x v="261"/>
      <x v="37"/>
    </i>
    <i r="2">
      <x v="267"/>
      <x v="36"/>
    </i>
    <i r="3">
      <x v="37"/>
    </i>
    <i r="3">
      <x v="46"/>
    </i>
    <i r="3">
      <x v="84"/>
    </i>
    <i r="2">
      <x v="370"/>
      <x v="37"/>
    </i>
    <i r="2">
      <x v="480"/>
      <x v="37"/>
    </i>
    <i r="2">
      <x v="482"/>
      <x v="36"/>
    </i>
    <i r="3">
      <x v="37"/>
    </i>
    <i r="3">
      <x v="81"/>
    </i>
    <i r="3">
      <x v="84"/>
    </i>
    <i r="2">
      <x v="496"/>
      <x v="36"/>
    </i>
    <i r="3">
      <x v="37"/>
    </i>
    <i r="3">
      <x v="46"/>
    </i>
    <i r="2">
      <x v="601"/>
      <x v="36"/>
    </i>
    <i r="3">
      <x v="37"/>
    </i>
    <i r="3">
      <x v="84"/>
    </i>
    <i t="default" r="1">
      <x v="56"/>
    </i>
    <i r="1">
      <x v="57"/>
      <x v="13"/>
      <x v="84"/>
    </i>
    <i r="2">
      <x v="30"/>
      <x v="41"/>
    </i>
    <i r="3">
      <x v="81"/>
    </i>
    <i r="3">
      <x v="84"/>
    </i>
    <i r="2">
      <x v="32"/>
      <x v="84"/>
    </i>
    <i r="2">
      <x v="78"/>
      <x v="36"/>
    </i>
    <i r="3">
      <x v="41"/>
    </i>
    <i r="3">
      <x v="46"/>
    </i>
    <i r="3">
      <x v="84"/>
    </i>
    <i r="2">
      <x v="118"/>
      <x v="36"/>
    </i>
    <i r="3">
      <x v="84"/>
    </i>
    <i r="2">
      <x v="227"/>
      <x v="41"/>
    </i>
    <i r="3">
      <x v="81"/>
    </i>
    <i r="3">
      <x v="84"/>
    </i>
    <i r="2">
      <x v="242"/>
      <x v="41"/>
    </i>
    <i r="3">
      <x v="84"/>
    </i>
    <i r="2">
      <x v="274"/>
      <x v="41"/>
    </i>
    <i r="3">
      <x v="46"/>
    </i>
    <i r="3">
      <x v="81"/>
    </i>
    <i r="3">
      <x v="84"/>
    </i>
    <i r="2">
      <x v="321"/>
      <x v="41"/>
    </i>
    <i r="3">
      <x v="81"/>
    </i>
    <i r="3">
      <x v="84"/>
    </i>
    <i r="2">
      <x v="426"/>
      <x v="41"/>
    </i>
    <i r="3">
      <x v="81"/>
    </i>
    <i r="3">
      <x v="84"/>
    </i>
    <i r="2">
      <x v="427"/>
      <x v="8"/>
    </i>
    <i r="3">
      <x v="84"/>
    </i>
    <i r="2">
      <x v="454"/>
      <x v="41"/>
    </i>
    <i r="3">
      <x v="46"/>
    </i>
    <i r="3">
      <x v="84"/>
    </i>
    <i r="2">
      <x v="508"/>
      <x v="15"/>
    </i>
    <i r="3">
      <x v="34"/>
    </i>
    <i r="3">
      <x v="41"/>
    </i>
    <i r="3">
      <x v="46"/>
    </i>
    <i r="3">
      <x v="81"/>
    </i>
    <i r="3">
      <x v="84"/>
    </i>
    <i r="2">
      <x v="509"/>
      <x v="81"/>
    </i>
    <i r="3">
      <x v="84"/>
    </i>
    <i r="2">
      <x v="566"/>
      <x v="24"/>
    </i>
    <i r="3">
      <x v="41"/>
    </i>
    <i r="3">
      <x v="81"/>
    </i>
    <i r="3">
      <x v="84"/>
    </i>
    <i r="3">
      <x v="87"/>
    </i>
    <i r="2">
      <x v="582"/>
      <x v="15"/>
    </i>
    <i r="3">
      <x v="41"/>
    </i>
    <i r="3">
      <x v="81"/>
    </i>
    <i r="3">
      <x v="84"/>
    </i>
    <i r="2">
      <x v="596"/>
      <x v="84"/>
    </i>
    <i r="2">
      <x v="609"/>
      <x v="41"/>
    </i>
    <i r="3">
      <x v="46"/>
    </i>
    <i r="3">
      <x v="81"/>
    </i>
    <i r="3">
      <x v="84"/>
    </i>
    <i r="2">
      <x v="640"/>
      <x v="81"/>
    </i>
    <i r="3">
      <x v="84"/>
    </i>
    <i t="default" r="1">
      <x v="57"/>
    </i>
    <i t="default">
      <x v="7"/>
    </i>
    <i>
      <x v="8"/>
      <x v="15"/>
      <x v="5"/>
      <x v="7"/>
    </i>
    <i r="3">
      <x v="13"/>
    </i>
    <i r="3">
      <x v="46"/>
    </i>
    <i r="2">
      <x v="34"/>
      <x v="7"/>
    </i>
    <i r="3">
      <x v="13"/>
    </i>
    <i r="2">
      <x v="51"/>
      <x v="7"/>
    </i>
    <i r="3">
      <x v="13"/>
    </i>
    <i r="3">
      <x v="46"/>
    </i>
    <i r="2">
      <x v="56"/>
      <x v="13"/>
    </i>
    <i r="2">
      <x v="129"/>
      <x v="7"/>
    </i>
    <i r="3">
      <x v="13"/>
    </i>
    <i r="3">
      <x v="46"/>
    </i>
    <i r="2">
      <x v="141"/>
      <x v="7"/>
    </i>
    <i r="3">
      <x v="13"/>
    </i>
    <i r="3">
      <x v="46"/>
    </i>
    <i r="2">
      <x v="178"/>
      <x v="7"/>
    </i>
    <i r="3">
      <x v="13"/>
    </i>
    <i r="3">
      <x v="46"/>
    </i>
    <i r="2">
      <x v="222"/>
      <x v="7"/>
    </i>
    <i r="3">
      <x v="13"/>
    </i>
    <i r="3">
      <x v="46"/>
    </i>
    <i r="2">
      <x v="251"/>
      <x v="7"/>
    </i>
    <i r="3">
      <x v="13"/>
    </i>
    <i r="3">
      <x v="46"/>
    </i>
    <i r="2">
      <x v="263"/>
      <x v="7"/>
    </i>
    <i r="3">
      <x v="13"/>
    </i>
    <i r="3">
      <x v="46"/>
    </i>
    <i r="2">
      <x v="323"/>
      <x v="7"/>
    </i>
    <i r="3">
      <x v="13"/>
    </i>
    <i r="3">
      <x v="46"/>
    </i>
    <i r="2">
      <x v="403"/>
      <x v="7"/>
    </i>
    <i r="3">
      <x v="13"/>
    </i>
    <i r="3">
      <x v="46"/>
    </i>
    <i r="2">
      <x v="435"/>
      <x v="7"/>
    </i>
    <i r="3">
      <x v="13"/>
    </i>
    <i r="3">
      <x v="46"/>
    </i>
    <i r="2">
      <x v="572"/>
      <x v="13"/>
    </i>
    <i r="3">
      <x v="46"/>
    </i>
    <i r="2">
      <x v="591"/>
      <x v="7"/>
    </i>
    <i r="3">
      <x v="11"/>
    </i>
    <i r="3">
      <x v="13"/>
    </i>
    <i r="3">
      <x v="46"/>
    </i>
    <i r="2">
      <x v="600"/>
      <x v="7"/>
    </i>
    <i r="3">
      <x v="13"/>
    </i>
    <i r="3">
      <x v="46"/>
    </i>
    <i r="2">
      <x v="606"/>
      <x v="7"/>
    </i>
    <i r="3">
      <x v="46"/>
    </i>
    <i t="default" r="1">
      <x v="15"/>
    </i>
    <i r="1">
      <x v="16"/>
      <x v="7"/>
      <x v="11"/>
    </i>
    <i r="3">
      <x v="46"/>
    </i>
    <i r="3">
      <x v="66"/>
    </i>
    <i r="2">
      <x v="39"/>
      <x v="11"/>
    </i>
    <i r="3">
      <x v="46"/>
    </i>
    <i r="2">
      <x v="49"/>
      <x v="11"/>
    </i>
    <i r="3">
      <x v="66"/>
    </i>
    <i r="2">
      <x v="53"/>
      <x v="66"/>
    </i>
    <i r="2">
      <x v="67"/>
      <x v="11"/>
    </i>
    <i r="3">
      <x v="13"/>
    </i>
    <i r="3">
      <x v="46"/>
    </i>
    <i r="3">
      <x v="66"/>
    </i>
    <i r="2">
      <x v="84"/>
      <x v="11"/>
    </i>
    <i r="3">
      <x v="46"/>
    </i>
    <i r="2">
      <x v="94"/>
      <x v="11"/>
    </i>
    <i r="3">
      <x v="46"/>
    </i>
    <i r="2">
      <x v="161"/>
      <x v="11"/>
    </i>
    <i r="3">
      <x v="46"/>
    </i>
    <i r="2">
      <x v="220"/>
      <x v="11"/>
    </i>
    <i r="3">
      <x v="46"/>
    </i>
    <i r="2">
      <x v="304"/>
      <x v="11"/>
    </i>
    <i r="3">
      <x v="13"/>
    </i>
    <i r="3">
      <x v="46"/>
    </i>
    <i r="3">
      <x v="81"/>
    </i>
    <i r="2">
      <x v="312"/>
      <x v="11"/>
    </i>
    <i r="3">
      <x v="46"/>
    </i>
    <i r="2">
      <x v="317"/>
      <x v="11"/>
    </i>
    <i r="3">
      <x v="46"/>
    </i>
    <i r="2">
      <x v="412"/>
      <x v="11"/>
    </i>
    <i r="3">
      <x v="46"/>
    </i>
    <i r="3">
      <x v="58"/>
    </i>
    <i r="2">
      <x v="414"/>
      <x v="11"/>
    </i>
    <i r="3">
      <x v="13"/>
    </i>
    <i r="3">
      <x v="46"/>
    </i>
    <i r="2">
      <x v="436"/>
      <x v="11"/>
    </i>
    <i r="3">
      <x v="13"/>
    </i>
    <i r="3">
      <x v="46"/>
    </i>
    <i r="3">
      <x v="66"/>
    </i>
    <i r="2">
      <x v="441"/>
      <x v="11"/>
    </i>
    <i r="3">
      <x v="46"/>
    </i>
    <i r="2">
      <x v="462"/>
      <x v="11"/>
    </i>
    <i r="3">
      <x v="46"/>
    </i>
    <i r="3">
      <x v="66"/>
    </i>
    <i r="2">
      <x v="477"/>
      <x v="11"/>
    </i>
    <i r="3">
      <x v="13"/>
    </i>
    <i r="3">
      <x v="46"/>
    </i>
    <i r="3">
      <x v="66"/>
    </i>
    <i t="default" r="1">
      <x v="16"/>
    </i>
    <i r="1">
      <x v="17"/>
      <x v="25"/>
      <x v="1"/>
    </i>
    <i r="3">
      <x v="13"/>
    </i>
    <i r="2">
      <x v="41"/>
      <x v="13"/>
    </i>
    <i r="2">
      <x v="77"/>
      <x v="13"/>
    </i>
    <i r="2">
      <x v="85"/>
      <x v="7"/>
    </i>
    <i r="3">
      <x v="13"/>
    </i>
    <i r="3">
      <x v="46"/>
    </i>
    <i r="2">
      <x v="138"/>
      <x v="13"/>
    </i>
    <i r="3">
      <x v="46"/>
    </i>
    <i r="2">
      <x v="270"/>
      <x v="13"/>
    </i>
    <i r="2">
      <x v="300"/>
      <x v="13"/>
    </i>
    <i r="3">
      <x v="46"/>
    </i>
    <i r="2">
      <x v="406"/>
      <x v="13"/>
    </i>
    <i r="2">
      <x v="423"/>
      <x v="13"/>
    </i>
    <i r="2">
      <x v="453"/>
      <x v="13"/>
    </i>
    <i r="2">
      <x v="461"/>
      <x v="13"/>
    </i>
    <i r="2">
      <x v="561"/>
      <x v="13"/>
    </i>
    <i r="3">
      <x v="46"/>
    </i>
    <i r="2">
      <x v="611"/>
      <x v="13"/>
    </i>
    <i t="default" r="1">
      <x v="17"/>
    </i>
    <i r="1">
      <x v="18"/>
      <x v="58"/>
      <x v="46"/>
    </i>
    <i r="2">
      <x v="59"/>
      <x v="13"/>
    </i>
    <i r="3">
      <x v="46"/>
    </i>
    <i r="2">
      <x v="76"/>
      <x v="13"/>
    </i>
    <i r="3">
      <x v="46"/>
    </i>
    <i r="2">
      <x v="82"/>
      <x v="13"/>
    </i>
    <i r="3">
      <x v="46"/>
    </i>
    <i r="2">
      <x v="90"/>
      <x v="11"/>
    </i>
    <i r="3">
      <x v="46"/>
    </i>
    <i r="2">
      <x v="157"/>
      <x v="13"/>
    </i>
    <i r="3">
      <x v="46"/>
    </i>
    <i r="2">
      <x v="230"/>
      <x v="13"/>
    </i>
    <i r="3">
      <x v="46"/>
    </i>
    <i r="2">
      <x v="253"/>
      <x v="46"/>
    </i>
    <i r="2">
      <x v="264"/>
      <x v="11"/>
    </i>
    <i r="3">
      <x v="46"/>
    </i>
    <i r="2">
      <x v="288"/>
      <x v="13"/>
    </i>
    <i r="3">
      <x v="46"/>
    </i>
    <i r="2">
      <x v="337"/>
      <x v="13"/>
    </i>
    <i r="3">
      <x v="46"/>
    </i>
    <i r="2">
      <x v="612"/>
      <x v="46"/>
    </i>
    <i t="default" r="1">
      <x v="18"/>
    </i>
    <i r="1">
      <x v="19"/>
      <x v="99"/>
      <x v="8"/>
    </i>
    <i r="3">
      <x v="46"/>
    </i>
    <i r="3">
      <x v="66"/>
    </i>
    <i r="3">
      <x v="68"/>
    </i>
    <i r="2">
      <x v="196"/>
      <x v="46"/>
    </i>
    <i r="3">
      <x v="50"/>
    </i>
    <i r="3">
      <x v="66"/>
    </i>
    <i r="2">
      <x v="198"/>
      <x v="11"/>
    </i>
    <i r="3">
      <x v="46"/>
    </i>
    <i r="3">
      <x v="66"/>
    </i>
    <i r="2">
      <x v="307"/>
      <x v="11"/>
    </i>
    <i r="3">
      <x v="46"/>
    </i>
    <i r="3">
      <x v="50"/>
    </i>
    <i r="3">
      <x v="66"/>
    </i>
    <i r="2">
      <x v="448"/>
      <x v="46"/>
    </i>
    <i r="2">
      <x v="467"/>
      <x v="46"/>
    </i>
    <i r="3">
      <x v="66"/>
    </i>
    <i r="2">
      <x v="501"/>
      <x v="46"/>
    </i>
    <i r="3">
      <x v="66"/>
    </i>
    <i r="2">
      <x v="626"/>
      <x v="11"/>
    </i>
    <i r="3">
      <x v="66"/>
    </i>
    <i t="default" r="1">
      <x v="19"/>
    </i>
    <i t="default">
      <x v="8"/>
    </i>
    <i>
      <x v="9"/>
      <x v="27"/>
      <x/>
      <x/>
    </i>
    <i r="3">
      <x v="46"/>
    </i>
    <i r="3">
      <x v="50"/>
    </i>
    <i r="3">
      <x v="58"/>
    </i>
    <i r="2">
      <x v="185"/>
      <x/>
    </i>
    <i r="3">
      <x v="46"/>
    </i>
    <i r="3">
      <x v="50"/>
    </i>
    <i r="2">
      <x v="240"/>
      <x/>
    </i>
    <i r="2">
      <x v="311"/>
      <x/>
    </i>
    <i r="3">
      <x v="46"/>
    </i>
    <i r="3">
      <x v="50"/>
    </i>
    <i r="2">
      <x v="327"/>
      <x/>
    </i>
    <i r="3">
      <x v="46"/>
    </i>
    <i r="2">
      <x v="390"/>
      <x/>
    </i>
    <i r="3">
      <x v="46"/>
    </i>
    <i r="3">
      <x v="50"/>
    </i>
    <i r="3">
      <x v="58"/>
    </i>
    <i r="2">
      <x v="394"/>
      <x/>
    </i>
    <i r="3">
      <x v="50"/>
    </i>
    <i r="2">
      <x v="458"/>
      <x/>
    </i>
    <i r="2">
      <x v="502"/>
      <x/>
    </i>
    <i r="2">
      <x v="506"/>
      <x/>
    </i>
    <i r="3">
      <x v="46"/>
    </i>
    <i t="default" r="1">
      <x v="27"/>
    </i>
    <i r="1">
      <x v="28"/>
      <x v="46"/>
      <x v="6"/>
    </i>
    <i r="3">
      <x v="46"/>
    </i>
    <i r="3">
      <x v="50"/>
    </i>
    <i r="3">
      <x v="58"/>
    </i>
    <i r="2">
      <x v="114"/>
      <x v="6"/>
    </i>
    <i r="3">
      <x v="46"/>
    </i>
    <i r="3">
      <x v="50"/>
    </i>
    <i r="3">
      <x v="58"/>
    </i>
    <i r="2">
      <x v="148"/>
      <x v="58"/>
    </i>
    <i r="2">
      <x v="186"/>
      <x v="50"/>
    </i>
    <i r="2">
      <x v="316"/>
      <x v="6"/>
    </i>
    <i r="2">
      <x v="325"/>
      <x v="6"/>
    </i>
    <i r="3">
      <x v="46"/>
    </i>
    <i r="3">
      <x v="50"/>
    </i>
    <i r="3">
      <x v="58"/>
    </i>
    <i r="2">
      <x v="398"/>
      <x v="6"/>
    </i>
    <i r="3">
      <x v="46"/>
    </i>
    <i r="3">
      <x v="50"/>
    </i>
    <i r="3">
      <x v="58"/>
    </i>
    <i r="2">
      <x v="400"/>
      <x/>
    </i>
    <i r="3">
      <x v="6"/>
    </i>
    <i r="3">
      <x v="46"/>
    </i>
    <i r="3">
      <x v="50"/>
    </i>
    <i r="3">
      <x v="58"/>
    </i>
    <i r="2">
      <x v="419"/>
      <x v="6"/>
    </i>
    <i r="2">
      <x v="444"/>
      <x v="6"/>
    </i>
    <i r="2">
      <x v="603"/>
      <x v="6"/>
    </i>
    <i r="3">
      <x v="50"/>
    </i>
    <i r="3">
      <x v="58"/>
    </i>
    <i t="default" r="1">
      <x v="28"/>
    </i>
    <i r="1">
      <x v="29"/>
      <x v="16"/>
      <x v="50"/>
    </i>
    <i r="2">
      <x v="17"/>
      <x v="50"/>
    </i>
    <i r="2">
      <x v="111"/>
      <x v="50"/>
    </i>
    <i r="2">
      <x v="163"/>
      <x v="50"/>
    </i>
    <i r="2">
      <x v="181"/>
      <x v="50"/>
    </i>
    <i r="2">
      <x v="191"/>
      <x v="50"/>
    </i>
    <i r="2">
      <x v="192"/>
      <x v="46"/>
    </i>
    <i r="3">
      <x v="50"/>
    </i>
    <i r="2">
      <x v="199"/>
      <x v="50"/>
    </i>
    <i r="2">
      <x v="207"/>
      <x v="50"/>
    </i>
    <i r="2">
      <x v="293"/>
      <x v="50"/>
    </i>
    <i r="2">
      <x v="315"/>
      <x v="50"/>
    </i>
    <i r="2">
      <x v="328"/>
      <x v="8"/>
    </i>
    <i r="3">
      <x v="50"/>
    </i>
    <i r="3">
      <x v="58"/>
    </i>
    <i r="2">
      <x v="381"/>
      <x v="50"/>
    </i>
    <i r="2">
      <x v="385"/>
      <x v="50"/>
    </i>
    <i r="2">
      <x v="389"/>
      <x v="50"/>
    </i>
    <i r="3">
      <x v="58"/>
    </i>
    <i r="2">
      <x v="447"/>
      <x v="50"/>
    </i>
    <i r="2">
      <x v="472"/>
      <x v="50"/>
    </i>
    <i r="3">
      <x v="89"/>
    </i>
    <i r="2">
      <x v="622"/>
      <x v="46"/>
    </i>
    <i r="3">
      <x v="50"/>
    </i>
    <i r="2">
      <x v="635"/>
      <x v="50"/>
    </i>
    <i t="default" r="1">
      <x v="29"/>
    </i>
    <i r="1">
      <x v="30"/>
      <x v="70"/>
      <x v="46"/>
    </i>
    <i r="3">
      <x v="58"/>
    </i>
    <i r="2">
      <x v="116"/>
      <x v="58"/>
    </i>
    <i r="2">
      <x v="133"/>
      <x v="50"/>
    </i>
    <i r="3">
      <x v="58"/>
    </i>
    <i r="2">
      <x v="173"/>
      <x v="58"/>
    </i>
    <i r="2">
      <x v="225"/>
      <x v="6"/>
    </i>
    <i r="3">
      <x v="46"/>
    </i>
    <i r="3">
      <x v="58"/>
    </i>
    <i r="2">
      <x v="241"/>
      <x v="13"/>
    </i>
    <i r="3">
      <x v="46"/>
    </i>
    <i r="3">
      <x v="58"/>
    </i>
    <i r="2">
      <x v="382"/>
      <x v="58"/>
    </i>
    <i r="2">
      <x v="391"/>
      <x v="46"/>
    </i>
    <i r="3">
      <x v="50"/>
    </i>
    <i r="3">
      <x v="58"/>
    </i>
    <i r="2">
      <x v="484"/>
      <x v="58"/>
    </i>
    <i r="2">
      <x v="510"/>
      <x v="46"/>
    </i>
    <i r="3">
      <x v="58"/>
    </i>
    <i r="2">
      <x v="520"/>
      <x v="46"/>
    </i>
    <i r="3">
      <x v="58"/>
    </i>
    <i r="2">
      <x v="565"/>
      <x v="46"/>
    </i>
    <i r="3">
      <x v="58"/>
    </i>
    <i r="2">
      <x v="610"/>
      <x v="58"/>
    </i>
    <i t="default" r="1">
      <x v="30"/>
    </i>
    <i r="1">
      <x v="31"/>
      <x v="38"/>
      <x v="50"/>
    </i>
    <i r="3">
      <x v="89"/>
    </i>
    <i r="2">
      <x v="65"/>
      <x v="46"/>
    </i>
    <i r="3">
      <x v="50"/>
    </i>
    <i r="3">
      <x v="89"/>
    </i>
    <i r="2">
      <x v="217"/>
      <x v="46"/>
    </i>
    <i r="3">
      <x v="50"/>
    </i>
    <i r="3">
      <x v="89"/>
    </i>
    <i r="2">
      <x v="221"/>
      <x v="46"/>
    </i>
    <i r="3">
      <x v="89"/>
    </i>
    <i r="2">
      <x v="405"/>
      <x v="46"/>
    </i>
    <i r="3">
      <x v="50"/>
    </i>
    <i r="3">
      <x v="89"/>
    </i>
    <i r="2">
      <x v="470"/>
      <x v="89"/>
    </i>
    <i r="2">
      <x v="491"/>
      <x v="46"/>
    </i>
    <i r="3">
      <x v="50"/>
    </i>
    <i r="3">
      <x v="89"/>
    </i>
    <i r="2">
      <x v="617"/>
      <x v="8"/>
    </i>
    <i r="3">
      <x v="46"/>
    </i>
    <i r="3">
      <x v="50"/>
    </i>
    <i r="3">
      <x v="58"/>
    </i>
    <i r="3">
      <x v="89"/>
    </i>
    <i t="default" r="1">
      <x v="31"/>
    </i>
    <i t="default">
      <x v="9"/>
    </i>
    <i>
      <x v="10"/>
      <x v="36"/>
      <x v="160"/>
      <x v="23"/>
    </i>
    <i r="3">
      <x v="46"/>
    </i>
    <i r="3">
      <x v="65"/>
    </i>
    <i r="3">
      <x v="79"/>
    </i>
    <i r="2">
      <x v="249"/>
      <x v="23"/>
    </i>
    <i r="3">
      <x v="65"/>
    </i>
    <i r="2">
      <x v="296"/>
      <x v="23"/>
    </i>
    <i r="3">
      <x v="65"/>
    </i>
    <i r="2">
      <x v="355"/>
      <x v="23"/>
    </i>
    <i r="3">
      <x v="65"/>
    </i>
    <i r="2">
      <x v="374"/>
      <x v="23"/>
    </i>
    <i r="2">
      <x v="392"/>
      <x v="23"/>
    </i>
    <i r="3">
      <x v="65"/>
    </i>
    <i r="2">
      <x v="399"/>
      <x v="23"/>
    </i>
    <i r="3">
      <x v="46"/>
    </i>
    <i r="3">
      <x v="64"/>
    </i>
    <i r="3">
      <x v="65"/>
    </i>
    <i r="2">
      <x v="410"/>
      <x v="23"/>
    </i>
    <i r="3">
      <x v="65"/>
    </i>
    <i r="2">
      <x v="527"/>
      <x v="23"/>
    </i>
    <i r="3">
      <x v="65"/>
    </i>
    <i r="2">
      <x v="552"/>
      <x v="23"/>
    </i>
    <i r="2">
      <x v="618"/>
      <x v="23"/>
    </i>
    <i r="3">
      <x v="65"/>
    </i>
    <i t="default" r="1">
      <x v="36"/>
    </i>
    <i r="1">
      <x v="37"/>
      <x v="9"/>
      <x v="65"/>
    </i>
    <i r="2">
      <x v="15"/>
      <x v="65"/>
    </i>
    <i r="2">
      <x v="26"/>
      <x v="65"/>
    </i>
    <i r="2">
      <x v="100"/>
      <x v="65"/>
    </i>
    <i r="3">
      <x v="68"/>
    </i>
    <i r="2">
      <x v="170"/>
      <x v="65"/>
    </i>
    <i r="2">
      <x v="175"/>
      <x v="65"/>
    </i>
    <i r="2">
      <x v="238"/>
      <x v="65"/>
    </i>
    <i r="2">
      <x v="330"/>
      <x v="65"/>
    </i>
    <i r="2">
      <x v="363"/>
      <x v="65"/>
    </i>
    <i r="2">
      <x v="439"/>
      <x v="65"/>
    </i>
    <i r="3">
      <x v="79"/>
    </i>
    <i r="2">
      <x v="463"/>
      <x v="65"/>
    </i>
    <i r="2">
      <x v="465"/>
      <x v="8"/>
    </i>
    <i r="3">
      <x v="65"/>
    </i>
    <i r="3">
      <x v="79"/>
    </i>
    <i r="2">
      <x v="476"/>
      <x v="64"/>
    </i>
    <i r="3">
      <x v="65"/>
    </i>
    <i r="3">
      <x v="79"/>
    </i>
    <i r="2">
      <x v="485"/>
      <x v="64"/>
    </i>
    <i r="3">
      <x v="65"/>
    </i>
    <i r="2">
      <x v="511"/>
      <x v="65"/>
    </i>
    <i r="2">
      <x v="534"/>
      <x v="64"/>
    </i>
    <i r="3">
      <x v="65"/>
    </i>
    <i r="2">
      <x v="541"/>
      <x v="65"/>
    </i>
    <i r="2">
      <x v="590"/>
      <x v="65"/>
    </i>
    <i r="2">
      <x v="602"/>
      <x v="65"/>
    </i>
    <i t="default" r="1">
      <x v="37"/>
    </i>
    <i r="1">
      <x v="38"/>
      <x v="229"/>
      <x v="65"/>
    </i>
    <i r="2">
      <x v="291"/>
      <x v="65"/>
    </i>
    <i r="2">
      <x v="362"/>
      <x v="65"/>
    </i>
    <i r="2">
      <x v="469"/>
      <x v="65"/>
    </i>
    <i r="2">
      <x v="474"/>
      <x v="6"/>
    </i>
    <i r="3">
      <x v="46"/>
    </i>
    <i r="3">
      <x v="64"/>
    </i>
    <i r="3">
      <x v="65"/>
    </i>
    <i t="default" r="1">
      <x v="38"/>
    </i>
    <i r="1">
      <x v="39"/>
      <x v="102"/>
      <x v="64"/>
    </i>
    <i r="3">
      <x v="65"/>
    </i>
    <i r="2">
      <x v="324"/>
      <x v="64"/>
    </i>
    <i r="3">
      <x v="65"/>
    </i>
    <i r="2">
      <x v="431"/>
      <x v="64"/>
    </i>
    <i r="3">
      <x v="65"/>
    </i>
    <i r="2">
      <x v="464"/>
      <x v="46"/>
    </i>
    <i r="3">
      <x v="64"/>
    </i>
    <i r="3">
      <x v="65"/>
    </i>
    <i r="2">
      <x v="466"/>
      <x v="64"/>
    </i>
    <i r="3">
      <x v="65"/>
    </i>
    <i t="default" r="1">
      <x v="39"/>
    </i>
    <i r="1">
      <x v="40"/>
      <x v="177"/>
      <x v="65"/>
    </i>
    <i r="2">
      <x v="341"/>
      <x v="65"/>
    </i>
    <i r="2">
      <x v="497"/>
      <x v="65"/>
    </i>
    <i r="2">
      <x v="607"/>
      <x v="8"/>
    </i>
    <i r="3">
      <x v="65"/>
    </i>
    <i t="default" r="1">
      <x v="40"/>
    </i>
    <i t="default">
      <x v="10"/>
    </i>
    <i>
      <x v="11"/>
      <x v="48"/>
      <x v="42"/>
      <x v="19"/>
    </i>
    <i r="3">
      <x v="79"/>
    </i>
    <i r="2">
      <x v="126"/>
      <x v="8"/>
    </i>
    <i r="3">
      <x v="19"/>
    </i>
    <i r="3">
      <x v="79"/>
    </i>
    <i r="2">
      <x v="127"/>
      <x v="19"/>
    </i>
    <i r="3">
      <x v="79"/>
    </i>
    <i r="2">
      <x v="166"/>
      <x v="19"/>
    </i>
    <i r="2">
      <x v="167"/>
      <x v="19"/>
    </i>
    <i r="2">
      <x v="179"/>
      <x v="19"/>
    </i>
    <i r="3">
      <x v="51"/>
    </i>
    <i r="2">
      <x v="248"/>
      <x v="19"/>
    </i>
    <i r="3">
      <x v="79"/>
    </i>
    <i r="2">
      <x v="252"/>
      <x v="8"/>
    </i>
    <i r="3">
      <x v="19"/>
    </i>
    <i r="3">
      <x v="79"/>
    </i>
    <i r="2">
      <x v="326"/>
      <x v="8"/>
    </i>
    <i r="3">
      <x v="19"/>
    </i>
    <i r="2">
      <x v="378"/>
      <x v="19"/>
    </i>
    <i r="2">
      <x v="379"/>
      <x v="8"/>
    </i>
    <i r="3">
      <x v="19"/>
    </i>
    <i r="3">
      <x v="79"/>
    </i>
    <i r="2">
      <x v="396"/>
      <x v="19"/>
    </i>
    <i r="2">
      <x v="402"/>
      <x v="19"/>
    </i>
    <i r="3">
      <x v="79"/>
    </i>
    <i r="2">
      <x v="429"/>
      <x v="19"/>
    </i>
    <i r="3">
      <x v="79"/>
    </i>
    <i r="2">
      <x v="437"/>
      <x v="8"/>
    </i>
    <i r="3">
      <x v="12"/>
    </i>
    <i r="3">
      <x v="19"/>
    </i>
    <i r="2">
      <x v="503"/>
      <x v="19"/>
    </i>
    <i r="3">
      <x v="79"/>
    </i>
    <i r="3">
      <x v="90"/>
    </i>
    <i r="2">
      <x v="512"/>
      <x v="19"/>
    </i>
    <i r="3">
      <x v="79"/>
    </i>
    <i r="2">
      <x v="587"/>
      <x v="19"/>
    </i>
    <i r="3">
      <x v="79"/>
    </i>
    <i r="2">
      <x v="627"/>
      <x v="19"/>
    </i>
    <i r="3">
      <x v="79"/>
    </i>
    <i t="default" r="1">
      <x v="48"/>
    </i>
    <i r="1">
      <x v="49"/>
      <x v="371"/>
      <x v="25"/>
    </i>
    <i r="3">
      <x v="79"/>
    </i>
    <i r="2">
      <x v="500"/>
      <x v="25"/>
    </i>
    <i r="3">
      <x v="45"/>
    </i>
    <i r="3">
      <x v="79"/>
    </i>
    <i r="2">
      <x v="516"/>
      <x v="25"/>
    </i>
    <i r="3">
      <x v="45"/>
    </i>
    <i r="2">
      <x v="522"/>
      <x v="8"/>
    </i>
    <i r="3">
      <x v="25"/>
    </i>
    <i r="3">
      <x v="45"/>
    </i>
    <i r="3">
      <x v="79"/>
    </i>
    <i r="2">
      <x v="529"/>
      <x v="45"/>
    </i>
    <i r="2">
      <x v="615"/>
      <x v="25"/>
    </i>
    <i r="3">
      <x v="45"/>
    </i>
    <i r="3">
      <x v="79"/>
    </i>
    <i t="default" r="1">
      <x v="49"/>
    </i>
    <i r="1">
      <x v="50"/>
      <x v="28"/>
      <x v="25"/>
    </i>
    <i r="3">
      <x v="45"/>
    </i>
    <i r="2">
      <x v="45"/>
      <x v="25"/>
    </i>
    <i r="3">
      <x v="45"/>
    </i>
    <i r="2">
      <x v="154"/>
      <x v="25"/>
    </i>
    <i r="3">
      <x v="79"/>
    </i>
    <i r="2">
      <x v="158"/>
      <x v="45"/>
    </i>
    <i r="2">
      <x v="283"/>
      <x v="8"/>
    </i>
    <i r="3">
      <x v="25"/>
    </i>
    <i r="3">
      <x v="45"/>
    </i>
    <i r="3">
      <x v="79"/>
    </i>
    <i r="2">
      <x v="329"/>
      <x v="25"/>
    </i>
    <i r="2">
      <x v="335"/>
      <x v="25"/>
    </i>
    <i r="2">
      <x v="397"/>
      <x v="25"/>
    </i>
    <i r="3">
      <x v="45"/>
    </i>
    <i r="3">
      <x v="79"/>
    </i>
    <i r="2">
      <x v="404"/>
      <x v="25"/>
    </i>
    <i r="3">
      <x v="45"/>
    </i>
    <i r="2">
      <x v="450"/>
      <x v="25"/>
    </i>
    <i r="2">
      <x v="513"/>
      <x v="25"/>
    </i>
    <i r="3">
      <x v="45"/>
    </i>
    <i r="3">
      <x v="79"/>
    </i>
    <i r="2">
      <x v="531"/>
      <x v="25"/>
    </i>
    <i r="3">
      <x v="79"/>
    </i>
    <i r="2">
      <x v="532"/>
      <x v="25"/>
    </i>
    <i r="3">
      <x v="79"/>
    </i>
    <i r="2">
      <x v="548"/>
      <x v="45"/>
    </i>
    <i r="2">
      <x v="625"/>
      <x v="25"/>
    </i>
    <i r="3">
      <x v="45"/>
    </i>
    <i r="3">
      <x v="79"/>
    </i>
    <i r="2">
      <x v="639"/>
      <x v="25"/>
    </i>
    <i r="3">
      <x v="45"/>
    </i>
    <i t="default" r="1">
      <x v="50"/>
    </i>
    <i r="1">
      <x v="51"/>
      <x v="176"/>
      <x v="25"/>
    </i>
    <i r="3">
      <x v="45"/>
    </i>
    <i r="2">
      <x v="180"/>
      <x v="8"/>
    </i>
    <i r="3">
      <x v="19"/>
    </i>
    <i r="3">
      <x v="25"/>
    </i>
    <i r="3">
      <x v="45"/>
    </i>
    <i r="3">
      <x v="79"/>
    </i>
    <i r="2">
      <x v="206"/>
      <x v="25"/>
    </i>
    <i r="3">
      <x v="45"/>
    </i>
    <i r="2">
      <x v="239"/>
      <x v="25"/>
    </i>
    <i r="3">
      <x v="45"/>
    </i>
    <i r="2">
      <x v="319"/>
      <x v="25"/>
    </i>
    <i r="3">
      <x v="45"/>
    </i>
    <i r="2">
      <x v="334"/>
      <x v="45"/>
    </i>
    <i r="3">
      <x v="79"/>
    </i>
    <i r="3">
      <x v="90"/>
    </i>
    <i r="2">
      <x v="338"/>
      <x v="25"/>
    </i>
    <i r="3">
      <x v="79"/>
    </i>
    <i r="2">
      <x v="393"/>
      <x v="8"/>
    </i>
    <i r="3">
      <x v="25"/>
    </i>
    <i r="3">
      <x v="45"/>
    </i>
    <i r="3">
      <x v="79"/>
    </i>
    <i r="2">
      <x v="416"/>
      <x v="25"/>
    </i>
    <i r="3">
      <x v="45"/>
    </i>
    <i r="2">
      <x v="452"/>
      <x v="25"/>
    </i>
    <i r="3">
      <x v="45"/>
    </i>
    <i r="2">
      <x v="550"/>
      <x v="25"/>
    </i>
    <i r="3">
      <x v="45"/>
    </i>
    <i r="3">
      <x v="79"/>
    </i>
    <i r="2">
      <x v="551"/>
      <x v="25"/>
    </i>
    <i r="3">
      <x v="90"/>
    </i>
    <i r="2">
      <x v="619"/>
      <x v="25"/>
    </i>
    <i r="3">
      <x v="45"/>
    </i>
    <i t="default" r="1">
      <x v="51"/>
    </i>
    <i r="1">
      <x v="52"/>
      <x v="52"/>
      <x v="79"/>
    </i>
    <i r="2">
      <x v="54"/>
      <x v="79"/>
    </i>
    <i r="2">
      <x v="128"/>
      <x v="79"/>
    </i>
    <i r="2">
      <x v="201"/>
      <x v="79"/>
    </i>
    <i r="2">
      <x v="224"/>
      <x v="79"/>
    </i>
    <i r="2">
      <x v="228"/>
      <x v="79"/>
    </i>
    <i r="2">
      <x v="244"/>
      <x v="79"/>
    </i>
    <i r="2">
      <x v="342"/>
      <x v="79"/>
    </i>
    <i r="2">
      <x v="343"/>
      <x v="79"/>
    </i>
    <i r="2">
      <x v="366"/>
      <x v="79"/>
    </i>
    <i r="2">
      <x v="369"/>
      <x v="79"/>
    </i>
    <i r="2">
      <x v="373"/>
      <x v="79"/>
    </i>
    <i r="2">
      <x v="384"/>
      <x v="79"/>
    </i>
    <i r="2">
      <x v="386"/>
      <x v="79"/>
    </i>
    <i r="2">
      <x v="395"/>
      <x v="79"/>
    </i>
    <i r="2">
      <x v="413"/>
      <x v="8"/>
    </i>
    <i r="3">
      <x v="79"/>
    </i>
    <i r="3">
      <x v="90"/>
    </i>
    <i r="2">
      <x v="457"/>
      <x v="79"/>
    </i>
    <i r="2">
      <x v="557"/>
      <x v="8"/>
    </i>
    <i r="3">
      <x v="79"/>
    </i>
    <i r="2">
      <x v="595"/>
      <x v="79"/>
    </i>
    <i r="2">
      <x v="623"/>
      <x v="79"/>
    </i>
    <i t="default" r="1">
      <x v="52"/>
    </i>
    <i r="1">
      <x v="53"/>
      <x v="1"/>
      <x v="79"/>
    </i>
    <i r="2">
      <x v="280"/>
      <x v="79"/>
    </i>
    <i r="2">
      <x v="292"/>
      <x v="8"/>
    </i>
    <i r="3">
      <x v="79"/>
    </i>
    <i r="2">
      <x v="333"/>
      <x v="79"/>
    </i>
    <i r="2">
      <x v="353"/>
      <x v="19"/>
    </i>
    <i r="3">
      <x v="79"/>
    </i>
    <i r="2">
      <x v="368"/>
      <x v="79"/>
    </i>
    <i r="2">
      <x v="443"/>
      <x v="79"/>
    </i>
    <i r="2">
      <x v="446"/>
      <x v="79"/>
    </i>
    <i r="2">
      <x v="620"/>
      <x v="79"/>
    </i>
    <i r="2">
      <x v="624"/>
      <x v="79"/>
    </i>
    <i r="2">
      <x v="642"/>
      <x v="79"/>
    </i>
    <i t="default" r="1">
      <x v="53"/>
    </i>
    <i r="1">
      <x v="54"/>
      <x v="14"/>
      <x v="79"/>
    </i>
    <i r="3">
      <x v="90"/>
    </i>
    <i r="2">
      <x v="20"/>
      <x v="79"/>
    </i>
    <i r="3">
      <x v="90"/>
    </i>
    <i r="2">
      <x v="122"/>
      <x v="45"/>
    </i>
    <i r="3">
      <x v="79"/>
    </i>
    <i r="3">
      <x v="90"/>
    </i>
    <i r="2">
      <x v="144"/>
      <x v="45"/>
    </i>
    <i r="3">
      <x v="79"/>
    </i>
    <i r="3">
      <x v="90"/>
    </i>
    <i r="2">
      <x v="184"/>
      <x v="79"/>
    </i>
    <i r="3">
      <x v="90"/>
    </i>
    <i r="2">
      <x v="193"/>
      <x v="90"/>
    </i>
    <i r="2">
      <x v="195"/>
      <x v="79"/>
    </i>
    <i r="3">
      <x v="90"/>
    </i>
    <i r="2">
      <x v="318"/>
      <x v="79"/>
    </i>
    <i r="3">
      <x v="90"/>
    </i>
    <i r="2">
      <x v="320"/>
      <x v="79"/>
    </i>
    <i r="3">
      <x v="90"/>
    </i>
    <i r="2">
      <x v="349"/>
      <x v="79"/>
    </i>
    <i r="3">
      <x v="90"/>
    </i>
    <i r="2">
      <x v="367"/>
      <x v="19"/>
    </i>
    <i r="3">
      <x v="79"/>
    </i>
    <i r="3">
      <x v="90"/>
    </i>
    <i r="2">
      <x v="408"/>
      <x v="79"/>
    </i>
    <i r="3">
      <x v="90"/>
    </i>
    <i r="2">
      <x v="451"/>
      <x v="79"/>
    </i>
    <i r="3">
      <x v="90"/>
    </i>
    <i r="2">
      <x v="495"/>
      <x v="79"/>
    </i>
    <i r="3">
      <x v="90"/>
    </i>
    <i r="2">
      <x v="573"/>
      <x v="79"/>
    </i>
    <i r="3">
      <x v="90"/>
    </i>
    <i r="2">
      <x v="628"/>
      <x v="79"/>
    </i>
    <i r="3">
      <x v="90"/>
    </i>
    <i r="2">
      <x v="641"/>
      <x v="45"/>
    </i>
    <i r="3">
      <x v="79"/>
    </i>
    <i r="3">
      <x v="90"/>
    </i>
    <i t="default" r="1">
      <x v="54"/>
    </i>
    <i t="default">
      <x v="11"/>
    </i>
    <i>
      <x v="12"/>
      <x v="13"/>
      <x v="10"/>
      <x v="8"/>
    </i>
    <i r="3">
      <x v="12"/>
    </i>
    <i r="3">
      <x v="56"/>
    </i>
    <i r="2">
      <x v="62"/>
      <x v="8"/>
    </i>
    <i r="3">
      <x v="12"/>
    </i>
    <i r="3">
      <x v="67"/>
    </i>
    <i r="2">
      <x v="105"/>
      <x v="8"/>
    </i>
    <i r="3">
      <x v="12"/>
    </i>
    <i r="2">
      <x v="135"/>
      <x v="8"/>
    </i>
    <i r="3">
      <x v="12"/>
    </i>
    <i r="3">
      <x v="79"/>
    </i>
    <i r="2">
      <x v="136"/>
      <x v="8"/>
    </i>
    <i r="3">
      <x v="12"/>
    </i>
    <i r="2">
      <x v="200"/>
      <x v="8"/>
    </i>
    <i r="3">
      <x v="12"/>
    </i>
    <i r="2">
      <x v="205"/>
      <x v="8"/>
    </i>
    <i r="3">
      <x v="12"/>
    </i>
    <i r="3">
      <x v="56"/>
    </i>
    <i r="2">
      <x v="277"/>
      <x v="8"/>
    </i>
    <i r="3">
      <x v="12"/>
    </i>
    <i r="2">
      <x v="383"/>
      <x v="8"/>
    </i>
    <i r="3">
      <x v="56"/>
    </i>
    <i r="3">
      <x v="67"/>
    </i>
    <i r="2">
      <x v="579"/>
      <x v="8"/>
    </i>
    <i r="3">
      <x v="12"/>
    </i>
    <i r="3">
      <x v="56"/>
    </i>
    <i t="default" r="1">
      <x v="13"/>
    </i>
    <i r="1">
      <x v="14"/>
      <x v="68"/>
      <x v="8"/>
    </i>
    <i r="3">
      <x v="12"/>
    </i>
    <i r="2">
      <x v="354"/>
      <x v="8"/>
    </i>
    <i r="3">
      <x v="12"/>
    </i>
    <i r="2">
      <x v="592"/>
      <x v="8"/>
    </i>
    <i r="3">
      <x v="12"/>
    </i>
    <i r="2">
      <x v="593"/>
      <x v="8"/>
    </i>
    <i r="3">
      <x v="12"/>
    </i>
    <i r="2">
      <x v="598"/>
      <x v="8"/>
    </i>
    <i r="3">
      <x v="12"/>
    </i>
    <i r="2">
      <x v="608"/>
      <x v="8"/>
    </i>
    <i r="3">
      <x v="12"/>
    </i>
    <i r="3">
      <x v="67"/>
    </i>
    <i r="2">
      <x v="637"/>
      <x v="8"/>
    </i>
    <i r="3">
      <x v="12"/>
    </i>
    <i r="2">
      <x v="638"/>
      <x v="8"/>
    </i>
    <i r="3">
      <x v="12"/>
    </i>
    <i t="default" r="1">
      <x v="14"/>
    </i>
    <i r="1">
      <x v="24"/>
      <x v="147"/>
      <x v="26"/>
    </i>
    <i r="3">
      <x v="42"/>
    </i>
    <i r="2">
      <x v="187"/>
      <x v="8"/>
    </i>
    <i r="3">
      <x v="26"/>
    </i>
    <i r="3">
      <x v="67"/>
    </i>
    <i r="3">
      <x v="81"/>
    </i>
    <i r="2">
      <x v="272"/>
      <x v="26"/>
    </i>
    <i r="2">
      <x v="289"/>
      <x v="26"/>
    </i>
    <i r="2">
      <x v="409"/>
      <x v="8"/>
    </i>
    <i r="3">
      <x v="26"/>
    </i>
    <i r="2">
      <x v="417"/>
      <x v="26"/>
    </i>
    <i r="2">
      <x v="479"/>
      <x v="26"/>
    </i>
    <i r="2">
      <x v="483"/>
      <x v="26"/>
    </i>
    <i r="2">
      <x v="489"/>
      <x v="26"/>
    </i>
    <i r="2">
      <x v="554"/>
      <x v="26"/>
    </i>
    <i t="default" r="1">
      <x v="24"/>
    </i>
    <i r="1">
      <x v="25"/>
      <x v="246"/>
      <x v="8"/>
    </i>
    <i r="3">
      <x v="26"/>
    </i>
    <i r="3">
      <x v="42"/>
    </i>
    <i r="3">
      <x v="77"/>
    </i>
    <i r="2">
      <x v="358"/>
      <x v="8"/>
    </i>
    <i r="3">
      <x v="26"/>
    </i>
    <i r="3">
      <x v="67"/>
    </i>
    <i r="3">
      <x v="77"/>
    </i>
    <i r="2">
      <x v="380"/>
      <x v="8"/>
    </i>
    <i r="3">
      <x v="26"/>
    </i>
    <i r="3">
      <x v="42"/>
    </i>
    <i r="2">
      <x v="387"/>
      <x v="8"/>
    </i>
    <i r="3">
      <x v="26"/>
    </i>
    <i r="3">
      <x v="42"/>
    </i>
    <i r="3">
      <x v="67"/>
    </i>
    <i r="3">
      <x v="77"/>
    </i>
    <i r="2">
      <x v="504"/>
      <x v="8"/>
    </i>
    <i r="3">
      <x v="26"/>
    </i>
    <i r="3">
      <x v="77"/>
    </i>
    <i r="2">
      <x v="553"/>
      <x v="8"/>
    </i>
    <i r="3">
      <x v="26"/>
    </i>
    <i r="3">
      <x v="67"/>
    </i>
    <i r="3">
      <x v="77"/>
    </i>
    <i t="default" r="1">
      <x v="25"/>
    </i>
    <i r="1">
      <x v="26"/>
      <x v="33"/>
      <x v="8"/>
    </i>
    <i r="3">
      <x v="26"/>
    </i>
    <i r="3">
      <x v="42"/>
    </i>
    <i r="2">
      <x v="93"/>
      <x v="8"/>
    </i>
    <i r="3">
      <x v="26"/>
    </i>
    <i r="3">
      <x v="42"/>
    </i>
    <i r="2">
      <x v="203"/>
      <x v="8"/>
    </i>
    <i r="3">
      <x v="26"/>
    </i>
    <i r="3">
      <x v="42"/>
    </i>
    <i r="3">
      <x v="77"/>
    </i>
    <i r="2">
      <x v="231"/>
      <x v="8"/>
    </i>
    <i r="3">
      <x v="26"/>
    </i>
    <i r="3">
      <x v="42"/>
    </i>
    <i r="2">
      <x v="276"/>
      <x v="8"/>
    </i>
    <i r="3">
      <x v="26"/>
    </i>
    <i r="3">
      <x v="42"/>
    </i>
    <i r="3">
      <x v="67"/>
    </i>
    <i r="2">
      <x v="336"/>
      <x v="8"/>
    </i>
    <i r="3">
      <x v="26"/>
    </i>
    <i r="3">
      <x v="42"/>
    </i>
    <i t="default" r="1">
      <x v="26"/>
    </i>
    <i r="1">
      <x v="42"/>
      <x v="63"/>
      <x v="67"/>
    </i>
    <i r="3">
      <x v="83"/>
    </i>
    <i r="2">
      <x v="162"/>
      <x v="67"/>
    </i>
    <i r="3">
      <x v="83"/>
    </i>
    <i r="2">
      <x v="212"/>
      <x v="43"/>
    </i>
    <i r="3">
      <x v="67"/>
    </i>
    <i r="2">
      <x v="278"/>
      <x v="8"/>
    </i>
    <i r="3">
      <x v="43"/>
    </i>
    <i r="3">
      <x v="67"/>
    </i>
    <i r="2">
      <x v="352"/>
      <x v="8"/>
    </i>
    <i r="3">
      <x v="43"/>
    </i>
    <i r="3">
      <x v="67"/>
    </i>
    <i r="2">
      <x v="442"/>
      <x v="8"/>
    </i>
    <i r="3">
      <x v="67"/>
    </i>
    <i r="3">
      <x v="83"/>
    </i>
    <i r="2">
      <x v="449"/>
      <x v="67"/>
    </i>
    <i r="3">
      <x v="83"/>
    </i>
    <i r="2">
      <x v="459"/>
      <x v="67"/>
    </i>
    <i r="3">
      <x v="83"/>
    </i>
    <i r="2">
      <x v="577"/>
      <x v="8"/>
    </i>
    <i r="3">
      <x v="67"/>
    </i>
    <i r="3">
      <x v="83"/>
    </i>
    <i t="default" r="1">
      <x v="42"/>
    </i>
    <i r="1">
      <x v="43"/>
      <x v="146"/>
      <x v="67"/>
    </i>
    <i r="2">
      <x v="215"/>
      <x v="67"/>
    </i>
    <i r="2">
      <x v="286"/>
      <x v="67"/>
    </i>
    <i r="3">
      <x v="83"/>
    </i>
    <i r="2">
      <x v="313"/>
      <x v="67"/>
    </i>
    <i r="3">
      <x v="83"/>
    </i>
    <i r="2">
      <x v="488"/>
      <x v="8"/>
    </i>
    <i r="3">
      <x v="67"/>
    </i>
    <i r="2">
      <x v="528"/>
      <x v="67"/>
    </i>
    <i r="2">
      <x v="530"/>
      <x v="67"/>
    </i>
    <i r="2">
      <x v="569"/>
      <x v="67"/>
    </i>
    <i r="2">
      <x v="574"/>
      <x v="67"/>
    </i>
    <i r="2">
      <x v="576"/>
      <x v="67"/>
    </i>
    <i t="default" r="1">
      <x v="43"/>
    </i>
    <i r="1">
      <x v="44"/>
      <x v="11"/>
      <x v="10"/>
    </i>
    <i r="3">
      <x v="67"/>
    </i>
    <i r="2">
      <x v="66"/>
      <x v="10"/>
    </i>
    <i r="3">
      <x v="67"/>
    </i>
    <i r="2">
      <x v="89"/>
      <x v="10"/>
    </i>
    <i r="3">
      <x v="67"/>
    </i>
    <i r="2">
      <x v="106"/>
      <x v="10"/>
    </i>
    <i r="3">
      <x v="67"/>
    </i>
    <i r="2">
      <x v="124"/>
      <x v="10"/>
    </i>
    <i r="3">
      <x v="67"/>
    </i>
    <i r="2">
      <x v="518"/>
      <x v="67"/>
    </i>
    <i r="2">
      <x v="536"/>
      <x v="10"/>
    </i>
    <i r="3">
      <x v="67"/>
    </i>
    <i t="default" r="1">
      <x v="44"/>
    </i>
    <i t="default">
      <x v="12"/>
    </i>
    <i>
      <x v="13"/>
      <x v="32"/>
      <x v="37"/>
      <x v="5"/>
    </i>
    <i r="3">
      <x v="48"/>
    </i>
    <i r="3">
      <x v="49"/>
    </i>
    <i r="3">
      <x v="61"/>
    </i>
    <i r="3">
      <x v="62"/>
    </i>
    <i r="2">
      <x v="137"/>
      <x v="5"/>
    </i>
    <i r="3">
      <x v="48"/>
    </i>
    <i r="3">
      <x v="49"/>
    </i>
    <i r="3">
      <x v="62"/>
    </i>
    <i r="2">
      <x v="303"/>
      <x v="5"/>
    </i>
    <i r="3">
      <x v="8"/>
    </i>
    <i r="3">
      <x v="15"/>
    </i>
    <i r="3">
      <x v="48"/>
    </i>
    <i r="3">
      <x v="49"/>
    </i>
    <i r="3">
      <x v="61"/>
    </i>
    <i r="2">
      <x v="440"/>
      <x v="5"/>
    </i>
    <i r="3">
      <x v="8"/>
    </i>
    <i r="3">
      <x v="46"/>
    </i>
    <i r="3">
      <x v="49"/>
    </i>
    <i r="3">
      <x v="62"/>
    </i>
    <i r="3">
      <x v="67"/>
    </i>
    <i r="3">
      <x v="76"/>
    </i>
    <i r="2">
      <x v="517"/>
      <x v="62"/>
    </i>
    <i t="default" r="1">
      <x v="32"/>
    </i>
    <i r="1">
      <x v="33"/>
      <x v="139"/>
      <x v="5"/>
    </i>
    <i r="3">
      <x v="48"/>
    </i>
    <i r="3">
      <x v="49"/>
    </i>
    <i r="2">
      <x v="171"/>
      <x v="5"/>
    </i>
    <i r="3">
      <x v="49"/>
    </i>
    <i r="3">
      <x v="55"/>
    </i>
    <i r="2">
      <x v="247"/>
      <x v="5"/>
    </i>
    <i r="3">
      <x v="49"/>
    </i>
    <i r="3">
      <x v="68"/>
    </i>
    <i r="2">
      <x v="305"/>
      <x v="5"/>
    </i>
    <i r="3">
      <x v="8"/>
    </i>
    <i r="3">
      <x v="15"/>
    </i>
    <i r="3">
      <x v="48"/>
    </i>
    <i r="3">
      <x v="49"/>
    </i>
    <i r="3">
      <x v="61"/>
    </i>
    <i r="3">
      <x v="62"/>
    </i>
    <i r="3">
      <x v="68"/>
    </i>
    <i t="default" r="1">
      <x v="33"/>
    </i>
    <i r="1">
      <x v="34"/>
      <x v="6"/>
      <x v="48"/>
    </i>
    <i r="3">
      <x v="61"/>
    </i>
    <i r="2">
      <x v="119"/>
      <x v="48"/>
    </i>
    <i r="3">
      <x v="61"/>
    </i>
    <i r="3">
      <x v="68"/>
    </i>
    <i r="2">
      <x v="132"/>
      <x v="48"/>
    </i>
    <i r="3">
      <x v="61"/>
    </i>
    <i r="3">
      <x v="62"/>
    </i>
    <i r="2">
      <x v="165"/>
      <x v="48"/>
    </i>
    <i r="3">
      <x v="61"/>
    </i>
    <i r="2">
      <x v="434"/>
      <x v="5"/>
    </i>
    <i r="3">
      <x v="15"/>
    </i>
    <i r="3">
      <x v="48"/>
    </i>
    <i r="3">
      <x v="61"/>
    </i>
    <i r="3">
      <x v="62"/>
    </i>
    <i r="3">
      <x v="68"/>
    </i>
    <i r="2">
      <x v="473"/>
      <x v="48"/>
    </i>
    <i r="3">
      <x v="61"/>
    </i>
    <i r="3">
      <x v="68"/>
    </i>
    <i r="2">
      <x v="493"/>
      <x v="48"/>
    </i>
    <i r="3">
      <x v="61"/>
    </i>
    <i r="2">
      <x v="507"/>
      <x v="48"/>
    </i>
    <i r="3">
      <x v="61"/>
    </i>
    <i r="2">
      <x v="526"/>
      <x v="48"/>
    </i>
    <i r="3">
      <x v="61"/>
    </i>
    <i r="2">
      <x v="564"/>
      <x v="48"/>
    </i>
    <i r="3">
      <x v="61"/>
    </i>
    <i r="3">
      <x v="62"/>
    </i>
    <i r="3">
      <x v="68"/>
    </i>
    <i t="default" r="1">
      <x v="34"/>
    </i>
    <i r="1">
      <x v="35"/>
      <x v="142"/>
      <x v="61"/>
    </i>
    <i r="2">
      <x v="243"/>
      <x v="48"/>
    </i>
    <i r="3">
      <x v="61"/>
    </i>
    <i r="3">
      <x v="68"/>
    </i>
    <i r="2">
      <x v="271"/>
      <x v="61"/>
    </i>
    <i r="3">
      <x v="68"/>
    </i>
    <i r="2">
      <x v="492"/>
      <x v="5"/>
    </i>
    <i r="3">
      <x v="15"/>
    </i>
    <i r="3">
      <x v="48"/>
    </i>
    <i r="3">
      <x v="61"/>
    </i>
    <i r="3">
      <x v="62"/>
    </i>
    <i r="3">
      <x v="68"/>
    </i>
    <i r="2">
      <x v="523"/>
      <x v="61"/>
    </i>
    <i r="3">
      <x v="68"/>
    </i>
    <i t="default" r="1">
      <x v="35"/>
    </i>
    <i t="default">
      <x v="13"/>
    </i>
    <i>
      <x v="14"/>
      <x v="21"/>
      <x v="18"/>
      <x v="1"/>
    </i>
    <i r="3">
      <x v="8"/>
    </i>
    <i r="3">
      <x v="14"/>
    </i>
    <i r="3">
      <x v="15"/>
    </i>
    <i r="3">
      <x v="31"/>
    </i>
    <i r="3">
      <x v="69"/>
    </i>
    <i r="3">
      <x v="71"/>
    </i>
    <i r="3">
      <x v="81"/>
    </i>
    <i r="3">
      <x v="85"/>
    </i>
    <i r="2">
      <x v="43"/>
      <x v="15"/>
    </i>
    <i r="3">
      <x v="48"/>
    </i>
    <i r="3">
      <x v="69"/>
    </i>
    <i r="3">
      <x v="85"/>
    </i>
    <i r="2">
      <x v="108"/>
      <x v="15"/>
    </i>
    <i r="3">
      <x v="85"/>
    </i>
    <i r="2">
      <x v="143"/>
      <x v="15"/>
    </i>
    <i r="3">
      <x v="69"/>
    </i>
    <i r="3">
      <x v="85"/>
    </i>
    <i r="2">
      <x v="218"/>
      <x v="15"/>
    </i>
    <i r="3">
      <x v="85"/>
    </i>
    <i r="2">
      <x v="219"/>
      <x v="14"/>
    </i>
    <i r="3">
      <x v="15"/>
    </i>
    <i r="3">
      <x v="32"/>
    </i>
    <i r="3">
      <x v="81"/>
    </i>
    <i r="3">
      <x v="85"/>
    </i>
    <i r="2">
      <x v="237"/>
      <x v="14"/>
    </i>
    <i r="3">
      <x v="15"/>
    </i>
    <i r="3">
      <x v="31"/>
    </i>
    <i r="3">
      <x v="34"/>
    </i>
    <i r="3">
      <x v="41"/>
    </i>
    <i r="3">
      <x v="85"/>
    </i>
    <i r="2">
      <x v="269"/>
      <x v="8"/>
    </i>
    <i r="3">
      <x v="14"/>
    </i>
    <i r="3">
      <x v="15"/>
    </i>
    <i r="3">
      <x v="40"/>
    </i>
    <i r="3">
      <x v="47"/>
    </i>
    <i r="3">
      <x v="81"/>
    </i>
    <i r="3">
      <x v="85"/>
    </i>
    <i r="2">
      <x v="282"/>
      <x v="2"/>
    </i>
    <i r="3">
      <x v="15"/>
    </i>
    <i r="3">
      <x v="81"/>
    </i>
    <i r="3">
      <x v="85"/>
    </i>
    <i r="2">
      <x v="356"/>
      <x v="15"/>
    </i>
    <i r="3">
      <x v="81"/>
    </i>
    <i r="3">
      <x v="85"/>
    </i>
    <i r="2">
      <x v="359"/>
      <x v="2"/>
    </i>
    <i r="3">
      <x v="15"/>
    </i>
    <i r="3">
      <x v="47"/>
    </i>
    <i r="2">
      <x v="377"/>
      <x v="1"/>
    </i>
    <i r="3">
      <x v="15"/>
    </i>
    <i r="3">
      <x v="31"/>
    </i>
    <i r="3">
      <x v="69"/>
    </i>
    <i r="3">
      <x v="85"/>
    </i>
    <i r="2">
      <x v="411"/>
      <x v="14"/>
    </i>
    <i r="3">
      <x v="15"/>
    </i>
    <i r="3">
      <x v="55"/>
    </i>
    <i r="3">
      <x v="85"/>
    </i>
    <i r="2">
      <x v="418"/>
      <x v="2"/>
    </i>
    <i r="3">
      <x v="14"/>
    </i>
    <i r="3">
      <x v="15"/>
    </i>
    <i r="2">
      <x v="514"/>
      <x v="1"/>
    </i>
    <i r="3">
      <x v="8"/>
    </i>
    <i r="3">
      <x v="14"/>
    </i>
    <i r="3">
      <x v="15"/>
    </i>
    <i r="3">
      <x v="69"/>
    </i>
    <i r="3">
      <x v="81"/>
    </i>
    <i r="3">
      <x v="85"/>
    </i>
    <i r="2">
      <x v="537"/>
      <x v="2"/>
    </i>
    <i r="3">
      <x v="15"/>
    </i>
    <i r="3">
      <x v="55"/>
    </i>
    <i r="3">
      <x v="85"/>
    </i>
    <i r="2">
      <x v="584"/>
      <x v="14"/>
    </i>
    <i r="3">
      <x v="15"/>
    </i>
    <i r="3">
      <x v="31"/>
    </i>
    <i r="3">
      <x v="69"/>
    </i>
    <i r="3">
      <x v="81"/>
    </i>
    <i r="3">
      <x v="85"/>
    </i>
    <i r="2">
      <x v="629"/>
      <x v="8"/>
    </i>
    <i r="3">
      <x v="14"/>
    </i>
    <i r="3">
      <x v="15"/>
    </i>
    <i r="3">
      <x v="31"/>
    </i>
    <i r="3">
      <x v="85"/>
    </i>
    <i r="2">
      <x v="636"/>
      <x v="15"/>
    </i>
    <i r="3">
      <x v="47"/>
    </i>
    <i r="3">
      <x v="81"/>
    </i>
    <i t="default" r="1">
      <x v="21"/>
    </i>
    <i r="1">
      <x v="23"/>
      <x v="4"/>
      <x v="2"/>
    </i>
    <i r="3">
      <x v="8"/>
    </i>
    <i r="3">
      <x v="14"/>
    </i>
    <i r="3">
      <x v="15"/>
    </i>
    <i r="2">
      <x v="21"/>
      <x v="2"/>
    </i>
    <i r="3">
      <x v="14"/>
    </i>
    <i r="3">
      <x v="15"/>
    </i>
    <i r="2">
      <x v="306"/>
      <x v="2"/>
    </i>
    <i r="3">
      <x v="8"/>
    </i>
    <i r="3">
      <x v="15"/>
    </i>
    <i r="2">
      <x v="351"/>
      <x v="2"/>
    </i>
    <i r="3">
      <x v="15"/>
    </i>
    <i r="2">
      <x v="575"/>
      <x v="2"/>
    </i>
    <i r="3">
      <x v="8"/>
    </i>
    <i r="3">
      <x v="14"/>
    </i>
    <i r="3">
      <x v="15"/>
    </i>
    <i t="default" r="1">
      <x v="23"/>
    </i>
    <i r="1">
      <x v="45"/>
      <x v="174"/>
      <x v="54"/>
    </i>
    <i r="3">
      <x v="55"/>
    </i>
    <i r="2">
      <x v="260"/>
      <x v="15"/>
    </i>
    <i r="3">
      <x v="46"/>
    </i>
    <i r="3">
      <x v="54"/>
    </i>
    <i r="2">
      <x v="346"/>
      <x v="15"/>
    </i>
    <i r="3">
      <x v="46"/>
    </i>
    <i r="3">
      <x v="54"/>
    </i>
    <i r="3">
      <x v="55"/>
    </i>
    <i r="3">
      <x v="81"/>
    </i>
    <i r="2">
      <x v="347"/>
      <x v="15"/>
    </i>
    <i r="3">
      <x v="54"/>
    </i>
    <i r="3">
      <x v="55"/>
    </i>
    <i t="default" r="1">
      <x v="45"/>
    </i>
    <i r="1">
      <x v="46"/>
      <x v="2"/>
      <x v="46"/>
    </i>
    <i r="3">
      <x v="76"/>
    </i>
    <i r="3">
      <x v="81"/>
    </i>
    <i r="2">
      <x v="3"/>
      <x v="8"/>
    </i>
    <i r="3">
      <x v="76"/>
    </i>
    <i r="2">
      <x v="172"/>
      <x v="15"/>
    </i>
    <i r="3">
      <x v="46"/>
    </i>
    <i r="3">
      <x v="76"/>
    </i>
    <i r="2">
      <x v="519"/>
      <x v="8"/>
    </i>
    <i r="3">
      <x v="67"/>
    </i>
    <i r="3">
      <x v="76"/>
    </i>
    <i r="2">
      <x v="539"/>
      <x v="15"/>
    </i>
    <i r="3">
      <x v="76"/>
    </i>
    <i r="2">
      <x v="549"/>
      <x v="8"/>
    </i>
    <i r="3">
      <x v="15"/>
    </i>
    <i r="3">
      <x v="46"/>
    </i>
    <i r="3">
      <x v="67"/>
    </i>
    <i r="3">
      <x v="76"/>
    </i>
    <i r="3">
      <x v="81"/>
    </i>
    <i r="2">
      <x v="594"/>
      <x v="8"/>
    </i>
    <i r="3">
      <x v="46"/>
    </i>
    <i r="3">
      <x v="67"/>
    </i>
    <i r="3">
      <x v="76"/>
    </i>
    <i r="2">
      <x v="632"/>
      <x v="8"/>
    </i>
    <i r="3">
      <x v="15"/>
    </i>
    <i r="3">
      <x v="76"/>
    </i>
    <i t="default" r="1">
      <x v="46"/>
    </i>
    <i r="1">
      <x v="47"/>
      <x v="98"/>
      <x v="54"/>
    </i>
    <i r="3">
      <x v="67"/>
    </i>
    <i r="3">
      <x v="76"/>
    </i>
    <i r="3">
      <x v="78"/>
    </i>
    <i r="2">
      <x v="123"/>
      <x v="15"/>
    </i>
    <i r="3">
      <x v="54"/>
    </i>
    <i r="3">
      <x v="76"/>
    </i>
    <i r="3">
      <x v="78"/>
    </i>
    <i r="2">
      <x v="155"/>
      <x v="8"/>
    </i>
    <i r="3">
      <x v="76"/>
    </i>
    <i r="3">
      <x v="78"/>
    </i>
    <i r="2">
      <x v="273"/>
      <x v="76"/>
    </i>
    <i r="3">
      <x v="78"/>
    </i>
    <i r="2">
      <x v="344"/>
      <x v="8"/>
    </i>
    <i r="3">
      <x v="15"/>
    </i>
    <i r="3">
      <x v="54"/>
    </i>
    <i r="3">
      <x v="76"/>
    </i>
    <i r="3">
      <x v="78"/>
    </i>
    <i r="3">
      <x v="81"/>
    </i>
    <i r="2">
      <x v="556"/>
      <x v="8"/>
    </i>
    <i r="3">
      <x v="15"/>
    </i>
    <i r="3">
      <x v="54"/>
    </i>
    <i r="3">
      <x v="76"/>
    </i>
    <i r="3">
      <x v="78"/>
    </i>
    <i r="2">
      <x v="568"/>
      <x v="54"/>
    </i>
    <i r="3">
      <x v="76"/>
    </i>
    <i r="3">
      <x v="78"/>
    </i>
    <i r="2">
      <x v="597"/>
      <x v="8"/>
    </i>
    <i r="3">
      <x v="54"/>
    </i>
    <i r="3">
      <x v="76"/>
    </i>
    <i r="3">
      <x v="78"/>
    </i>
    <i t="default" r="1">
      <x v="47"/>
    </i>
    <i t="default">
      <x v="14"/>
    </i>
    <i>
      <x v="15"/>
      <x v="20"/>
      <x v="47"/>
      <x v="14"/>
    </i>
    <i r="3">
      <x v="15"/>
    </i>
    <i r="3">
      <x v="16"/>
    </i>
    <i r="3">
      <x v="81"/>
    </i>
    <i r="2">
      <x v="79"/>
      <x v="8"/>
    </i>
    <i r="3">
      <x v="14"/>
    </i>
    <i r="3">
      <x v="15"/>
    </i>
    <i r="2">
      <x v="86"/>
      <x v="8"/>
    </i>
    <i r="3">
      <x v="14"/>
    </i>
    <i r="3">
      <x v="15"/>
    </i>
    <i r="3">
      <x v="81"/>
    </i>
    <i r="2">
      <x v="290"/>
      <x v="14"/>
    </i>
    <i r="3">
      <x v="15"/>
    </i>
    <i r="2">
      <x v="365"/>
      <x v="8"/>
    </i>
    <i r="3">
      <x v="14"/>
    </i>
    <i r="3">
      <x v="15"/>
    </i>
    <i r="2">
      <x v="415"/>
      <x v="14"/>
    </i>
    <i r="2">
      <x v="430"/>
      <x v="2"/>
    </i>
    <i r="3">
      <x v="14"/>
    </i>
    <i r="3">
      <x v="15"/>
    </i>
    <i r="2">
      <x v="433"/>
      <x v="14"/>
    </i>
    <i r="3">
      <x v="15"/>
    </i>
    <i r="2">
      <x v="581"/>
      <x v="2"/>
    </i>
    <i r="3">
      <x v="8"/>
    </i>
    <i r="3">
      <x v="14"/>
    </i>
    <i r="3">
      <x v="15"/>
    </i>
    <i r="2">
      <x v="616"/>
      <x v="2"/>
    </i>
    <i r="3">
      <x v="14"/>
    </i>
    <i r="2">
      <x v="631"/>
      <x v="14"/>
    </i>
    <i r="3">
      <x v="15"/>
    </i>
    <i t="default" r="1">
      <x v="20"/>
    </i>
    <i r="1">
      <x v="22"/>
      <x v="95"/>
      <x v="16"/>
    </i>
    <i r="3">
      <x v="41"/>
    </i>
    <i r="3">
      <x v="47"/>
    </i>
    <i r="3">
      <x v="85"/>
    </i>
    <i r="2">
      <x v="109"/>
      <x v="16"/>
    </i>
    <i r="3">
      <x v="47"/>
    </i>
    <i r="2">
      <x v="275"/>
      <x v="14"/>
    </i>
    <i r="3">
      <x v="15"/>
    </i>
    <i r="3">
      <x v="16"/>
    </i>
    <i r="3">
      <x v="47"/>
    </i>
    <i r="3">
      <x v="85"/>
    </i>
    <i r="2">
      <x v="287"/>
      <x v="14"/>
    </i>
    <i r="3">
      <x v="15"/>
    </i>
    <i r="3">
      <x v="16"/>
    </i>
    <i r="3">
      <x v="47"/>
    </i>
    <i r="2">
      <x v="295"/>
      <x v="14"/>
    </i>
    <i r="3">
      <x v="15"/>
    </i>
    <i r="3">
      <x v="16"/>
    </i>
    <i r="3">
      <x v="28"/>
    </i>
    <i r="3">
      <x v="47"/>
    </i>
    <i r="3">
      <x v="81"/>
    </i>
    <i r="3">
      <x v="85"/>
    </i>
    <i r="2">
      <x v="310"/>
      <x v="15"/>
    </i>
    <i r="3">
      <x v="16"/>
    </i>
    <i r="3">
      <x v="47"/>
    </i>
    <i r="3">
      <x v="85"/>
    </i>
    <i r="2">
      <x v="634"/>
      <x v="15"/>
    </i>
    <i r="3">
      <x v="16"/>
    </i>
    <i r="3">
      <x v="47"/>
    </i>
    <i t="default" r="1">
      <x v="22"/>
    </i>
    <i t="default">
      <x v="15"/>
    </i>
    <i>
      <x v="16"/>
      <x v="58"/>
      <x v="96"/>
      <x v="44"/>
    </i>
    <i r="3">
      <x v="60"/>
    </i>
    <i r="3">
      <x v="80"/>
    </i>
    <i r="3">
      <x v="81"/>
    </i>
    <i r="3">
      <x v="88"/>
    </i>
    <i r="2">
      <x v="232"/>
      <x v="44"/>
    </i>
    <i r="3">
      <x v="80"/>
    </i>
    <i r="2">
      <x v="279"/>
      <x v="44"/>
    </i>
    <i r="3">
      <x v="80"/>
    </i>
    <i r="3">
      <x v="81"/>
    </i>
    <i r="3">
      <x v="88"/>
    </i>
    <i r="2">
      <x v="284"/>
      <x v="80"/>
    </i>
    <i r="2">
      <x v="357"/>
      <x v="80"/>
    </i>
    <i r="2">
      <x v="401"/>
      <x v="80"/>
    </i>
    <i r="3">
      <x v="81"/>
    </i>
    <i r="3">
      <x v="88"/>
    </i>
    <i r="2">
      <x v="515"/>
      <x v="44"/>
    </i>
    <i r="3">
      <x v="80"/>
    </i>
    <i r="2">
      <x v="558"/>
      <x v="79"/>
    </i>
    <i r="3">
      <x v="80"/>
    </i>
    <i r="3">
      <x v="81"/>
    </i>
    <i r="3">
      <x v="88"/>
    </i>
    <i t="default" r="1">
      <x v="58"/>
    </i>
    <i r="1">
      <x v="59"/>
      <x v="27"/>
      <x v="29"/>
    </i>
    <i r="3">
      <x v="60"/>
    </i>
    <i r="3">
      <x v="88"/>
    </i>
    <i r="2">
      <x v="35"/>
      <x v="20"/>
    </i>
    <i r="3">
      <x v="88"/>
    </i>
    <i r="2">
      <x v="40"/>
      <x v="20"/>
    </i>
    <i r="3">
      <x v="88"/>
    </i>
    <i r="2">
      <x v="55"/>
      <x v="20"/>
    </i>
    <i r="3">
      <x v="88"/>
    </i>
    <i r="2">
      <x v="97"/>
      <x v="17"/>
    </i>
    <i r="3">
      <x v="20"/>
    </i>
    <i r="3">
      <x v="29"/>
    </i>
    <i r="3">
      <x v="81"/>
    </i>
    <i r="3">
      <x v="88"/>
    </i>
    <i r="2">
      <x v="113"/>
      <x v="20"/>
    </i>
    <i r="3">
      <x v="29"/>
    </i>
    <i r="3">
      <x v="88"/>
    </i>
    <i r="2">
      <x v="149"/>
      <x v="17"/>
    </i>
    <i r="3">
      <x v="20"/>
    </i>
    <i r="3">
      <x v="29"/>
    </i>
    <i r="3">
      <x v="81"/>
    </i>
    <i r="3">
      <x v="88"/>
    </i>
    <i r="2">
      <x v="151"/>
      <x v="20"/>
    </i>
    <i r="3">
      <x v="29"/>
    </i>
    <i r="3">
      <x v="88"/>
    </i>
    <i r="2">
      <x v="210"/>
      <x v="17"/>
    </i>
    <i r="3">
      <x v="20"/>
    </i>
    <i r="3">
      <x v="29"/>
    </i>
    <i r="3">
      <x v="60"/>
    </i>
    <i r="3">
      <x v="81"/>
    </i>
    <i r="3">
      <x v="88"/>
    </i>
    <i r="2">
      <x v="302"/>
      <x v="20"/>
    </i>
    <i r="3">
      <x v="88"/>
    </i>
    <i r="2">
      <x v="308"/>
      <x v="17"/>
    </i>
    <i r="3">
      <x v="20"/>
    </i>
    <i r="3">
      <x v="29"/>
    </i>
    <i r="3">
      <x v="60"/>
    </i>
    <i r="3">
      <x v="81"/>
    </i>
    <i r="3">
      <x v="88"/>
    </i>
    <i r="2">
      <x v="432"/>
      <x v="20"/>
    </i>
    <i r="3">
      <x v="29"/>
    </i>
    <i r="3">
      <x v="81"/>
    </i>
    <i r="3">
      <x v="88"/>
    </i>
    <i r="2">
      <x v="456"/>
      <x v="17"/>
    </i>
    <i r="3">
      <x v="20"/>
    </i>
    <i r="3">
      <x v="29"/>
    </i>
    <i r="3">
      <x v="60"/>
    </i>
    <i r="3">
      <x v="88"/>
    </i>
    <i r="2">
      <x v="471"/>
      <x v="20"/>
    </i>
    <i r="3">
      <x v="88"/>
    </i>
    <i r="2">
      <x v="498"/>
      <x v="29"/>
    </i>
    <i r="3">
      <x v="60"/>
    </i>
    <i r="3">
      <x v="88"/>
    </i>
    <i r="2">
      <x v="555"/>
      <x v="20"/>
    </i>
    <i r="3">
      <x v="88"/>
    </i>
    <i r="2">
      <x v="580"/>
      <x v="20"/>
    </i>
    <i r="3">
      <x v="88"/>
    </i>
    <i t="default" r="1">
      <x v="59"/>
    </i>
    <i r="1">
      <x v="60"/>
      <x v="120"/>
      <x v="17"/>
    </i>
    <i r="3">
      <x v="21"/>
    </i>
    <i r="3">
      <x v="44"/>
    </i>
    <i r="3">
      <x v="80"/>
    </i>
    <i r="3">
      <x v="81"/>
    </i>
    <i r="3">
      <x v="88"/>
    </i>
    <i r="2">
      <x v="236"/>
      <x v="17"/>
    </i>
    <i r="3">
      <x v="80"/>
    </i>
    <i r="3">
      <x v="88"/>
    </i>
    <i r="2">
      <x v="567"/>
      <x v="8"/>
    </i>
    <i r="3">
      <x v="17"/>
    </i>
    <i r="3">
      <x v="80"/>
    </i>
    <i r="3">
      <x v="81"/>
    </i>
    <i r="3">
      <x v="88"/>
    </i>
    <i r="2">
      <x v="621"/>
      <x v="17"/>
    </i>
    <i r="3">
      <x v="81"/>
    </i>
    <i r="3">
      <x v="88"/>
    </i>
    <i t="default" r="1">
      <x v="60"/>
    </i>
    <i r="1">
      <x v="61"/>
      <x v="110"/>
      <x v="17"/>
    </i>
    <i r="3">
      <x v="60"/>
    </i>
    <i r="3">
      <x v="81"/>
    </i>
    <i r="3">
      <x v="88"/>
    </i>
    <i r="2">
      <x v="299"/>
      <x v="88"/>
    </i>
    <i r="2">
      <x v="364"/>
      <x v="17"/>
    </i>
    <i r="3">
      <x v="60"/>
    </i>
    <i r="3">
      <x v="88"/>
    </i>
    <i r="2">
      <x v="428"/>
      <x v="17"/>
    </i>
    <i r="3">
      <x v="31"/>
    </i>
    <i r="3">
      <x v="60"/>
    </i>
    <i r="3">
      <x v="81"/>
    </i>
    <i r="3">
      <x v="88"/>
    </i>
    <i r="2">
      <x v="475"/>
      <x v="60"/>
    </i>
    <i r="3">
      <x v="88"/>
    </i>
    <i r="2">
      <x v="540"/>
      <x v="88"/>
    </i>
    <i r="2">
      <x v="544"/>
      <x v="60"/>
    </i>
    <i r="3">
      <x v="88"/>
    </i>
    <i r="2">
      <x v="560"/>
      <x v="88"/>
    </i>
    <i r="2">
      <x v="605"/>
      <x v="17"/>
    </i>
    <i r="3">
      <x v="81"/>
    </i>
    <i r="3">
      <x v="88"/>
    </i>
    <i r="2">
      <x v="614"/>
      <x v="60"/>
    </i>
    <i r="3">
      <x v="88"/>
    </i>
    <i t="default" r="1">
      <x v="61"/>
    </i>
    <i t="default">
      <x v="16"/>
    </i>
    <i>
      <x v="17"/>
      <x v="9"/>
      <x v="19"/>
      <x v="4"/>
    </i>
    <i r="3">
      <x v="67"/>
    </i>
    <i r="2">
      <x v="36"/>
      <x v="4"/>
    </i>
    <i r="3">
      <x v="8"/>
    </i>
    <i r="3">
      <x v="67"/>
    </i>
    <i r="3">
      <x v="75"/>
    </i>
    <i r="2">
      <x v="75"/>
      <x v="4"/>
    </i>
    <i r="3">
      <x v="46"/>
    </i>
    <i r="2">
      <x v="194"/>
      <x v="4"/>
    </i>
    <i r="2">
      <x v="360"/>
      <x v="4"/>
    </i>
    <i r="3">
      <x v="51"/>
    </i>
    <i r="2">
      <x v="490"/>
      <x v="4"/>
    </i>
    <i r="2">
      <x v="525"/>
      <x v="4"/>
    </i>
    <i r="2">
      <x v="613"/>
      <x v="4"/>
    </i>
    <i t="default" r="1">
      <x v="9"/>
    </i>
    <i r="1">
      <x v="10"/>
      <x v="83"/>
      <x v="4"/>
    </i>
    <i r="3">
      <x v="46"/>
    </i>
    <i r="3">
      <x v="51"/>
    </i>
    <i r="2">
      <x v="115"/>
      <x v="4"/>
    </i>
    <i r="3">
      <x v="19"/>
    </i>
    <i r="2">
      <x v="156"/>
      <x v="4"/>
    </i>
    <i r="3">
      <x v="51"/>
    </i>
    <i r="2">
      <x v="226"/>
      <x v="4"/>
    </i>
    <i r="3">
      <x v="46"/>
    </i>
    <i r="3">
      <x v="51"/>
    </i>
    <i r="2">
      <x v="262"/>
      <x v="4"/>
    </i>
    <i r="3">
      <x v="8"/>
    </i>
    <i r="3">
      <x v="46"/>
    </i>
    <i r="3">
      <x v="51"/>
    </i>
    <i r="3">
      <x v="67"/>
    </i>
    <i r="2">
      <x v="331"/>
      <x v="4"/>
    </i>
    <i r="3">
      <x v="8"/>
    </i>
    <i r="3">
      <x v="46"/>
    </i>
    <i r="3">
      <x v="51"/>
    </i>
    <i r="3">
      <x v="67"/>
    </i>
    <i r="2">
      <x v="372"/>
      <x v="4"/>
    </i>
    <i r="3">
      <x v="51"/>
    </i>
    <i r="2">
      <x v="521"/>
      <x v="4"/>
    </i>
    <i r="3">
      <x v="51"/>
    </i>
    <i r="2">
      <x v="588"/>
      <x v="4"/>
    </i>
    <i r="3">
      <x v="51"/>
    </i>
    <i r="2">
      <x v="599"/>
      <x v="4"/>
    </i>
    <i r="3">
      <x v="8"/>
    </i>
    <i r="3">
      <x v="51"/>
    </i>
    <i r="3">
      <x v="67"/>
    </i>
    <i t="default" r="1">
      <x v="10"/>
    </i>
    <i r="1">
      <x v="11"/>
      <x v="152"/>
      <x v="4"/>
    </i>
    <i r="3">
      <x v="8"/>
    </i>
    <i r="3">
      <x v="51"/>
    </i>
    <i r="3">
      <x v="75"/>
    </i>
    <i r="2">
      <x v="159"/>
      <x v="4"/>
    </i>
    <i r="3">
      <x v="46"/>
    </i>
    <i r="3">
      <x v="75"/>
    </i>
    <i r="2">
      <x v="223"/>
      <x v="4"/>
    </i>
    <i r="3">
      <x v="51"/>
    </i>
    <i r="3">
      <x v="75"/>
    </i>
    <i r="2">
      <x v="455"/>
      <x v="4"/>
    </i>
    <i r="3">
      <x v="8"/>
    </i>
    <i r="3">
      <x v="46"/>
    </i>
    <i r="3">
      <x v="51"/>
    </i>
    <i r="3">
      <x v="67"/>
    </i>
    <i r="3">
      <x v="75"/>
    </i>
    <i r="2">
      <x v="481"/>
      <x v="4"/>
    </i>
    <i r="3">
      <x v="75"/>
    </i>
    <i r="2">
      <x v="547"/>
      <x v="4"/>
    </i>
    <i r="3">
      <x v="8"/>
    </i>
    <i r="3">
      <x v="51"/>
    </i>
    <i r="3">
      <x v="67"/>
    </i>
    <i r="3">
      <x v="75"/>
    </i>
    <i t="default" r="1">
      <x v="11"/>
    </i>
    <i t="default">
      <x v="17"/>
    </i>
    <i>
      <x v="18"/>
      <x v="6"/>
      <x v="31"/>
      <x v="3"/>
    </i>
    <i r="3">
      <x v="8"/>
    </i>
    <i r="3">
      <x v="45"/>
    </i>
    <i r="3">
      <x v="79"/>
    </i>
    <i r="2">
      <x v="48"/>
      <x v="3"/>
    </i>
    <i r="3">
      <x v="33"/>
    </i>
    <i r="3">
      <x v="45"/>
    </i>
    <i r="2">
      <x v="69"/>
      <x v="3"/>
    </i>
    <i r="2">
      <x v="72"/>
      <x v="3"/>
    </i>
    <i r="3">
      <x v="8"/>
    </i>
    <i r="2">
      <x v="208"/>
      <x v="3"/>
    </i>
    <i r="3">
      <x v="8"/>
    </i>
    <i r="3">
      <x v="45"/>
    </i>
    <i r="2">
      <x v="216"/>
      <x v="3"/>
    </i>
    <i r="3">
      <x v="33"/>
    </i>
    <i r="2">
      <x v="376"/>
      <x v="3"/>
    </i>
    <i r="2">
      <x v="499"/>
      <x v="3"/>
    </i>
    <i r="3">
      <x v="45"/>
    </i>
    <i r="2">
      <x v="538"/>
      <x v="3"/>
    </i>
    <i r="3">
      <x v="45"/>
    </i>
    <i r="2">
      <x v="630"/>
      <x v="3"/>
    </i>
    <i r="3">
      <x v="8"/>
    </i>
    <i r="3">
      <x v="33"/>
    </i>
    <i r="3">
      <x v="45"/>
    </i>
    <i t="default" r="1">
      <x v="6"/>
    </i>
    <i r="1">
      <x v="7"/>
      <x v="23"/>
      <x v="3"/>
    </i>
    <i r="3">
      <x v="8"/>
    </i>
    <i r="3">
      <x v="33"/>
    </i>
    <i r="3">
      <x v="45"/>
    </i>
    <i r="3">
      <x v="79"/>
    </i>
    <i r="2">
      <x v="125"/>
      <x v="3"/>
    </i>
    <i r="3">
      <x v="8"/>
    </i>
    <i r="3">
      <x v="33"/>
    </i>
    <i r="3">
      <x v="45"/>
    </i>
    <i r="2">
      <x v="204"/>
      <x v="3"/>
    </i>
    <i r="3">
      <x v="8"/>
    </i>
    <i r="3">
      <x v="33"/>
    </i>
    <i r="2">
      <x v="235"/>
      <x v="3"/>
    </i>
    <i r="3">
      <x v="8"/>
    </i>
    <i r="3">
      <x v="33"/>
    </i>
    <i r="3">
      <x v="45"/>
    </i>
    <i r="2">
      <x v="265"/>
      <x v="3"/>
    </i>
    <i r="3">
      <x v="8"/>
    </i>
    <i r="3">
      <x v="33"/>
    </i>
    <i r="2">
      <x v="301"/>
      <x v="3"/>
    </i>
    <i r="3">
      <x v="33"/>
    </i>
    <i r="3">
      <x v="45"/>
    </i>
    <i r="2">
      <x v="340"/>
      <x v="3"/>
    </i>
    <i r="3">
      <x v="8"/>
    </i>
    <i r="3">
      <x v="33"/>
    </i>
    <i r="3">
      <x v="45"/>
    </i>
    <i r="3">
      <x v="79"/>
    </i>
    <i r="2">
      <x v="361"/>
      <x v="3"/>
    </i>
    <i r="3">
      <x v="8"/>
    </i>
    <i r="3">
      <x v="33"/>
    </i>
    <i r="2">
      <x v="375"/>
      <x v="3"/>
    </i>
    <i r="3">
      <x v="8"/>
    </i>
    <i r="3">
      <x v="33"/>
    </i>
    <i r="2">
      <x v="422"/>
      <x v="3"/>
    </i>
    <i r="3">
      <x v="8"/>
    </i>
    <i r="3">
      <x v="33"/>
    </i>
    <i r="3">
      <x v="45"/>
    </i>
    <i r="3">
      <x v="79"/>
    </i>
    <i r="2">
      <x v="583"/>
      <x v="3"/>
    </i>
    <i r="3">
      <x v="8"/>
    </i>
    <i r="3">
      <x v="33"/>
    </i>
    <i r="3">
      <x v="45"/>
    </i>
    <i r="2">
      <x v="585"/>
      <x v="8"/>
    </i>
    <i r="3">
      <x v="33"/>
    </i>
    <i t="default" r="1">
      <x v="7"/>
    </i>
    <i r="1">
      <x v="8"/>
      <x v="12"/>
      <x v="3"/>
    </i>
    <i r="3">
      <x v="8"/>
    </i>
    <i r="3">
      <x v="66"/>
    </i>
    <i r="2">
      <x v="50"/>
      <x v="3"/>
    </i>
    <i r="3">
      <x v="66"/>
    </i>
    <i r="2">
      <x v="57"/>
      <x v="3"/>
    </i>
    <i r="3">
      <x v="66"/>
    </i>
    <i r="2">
      <x v="73"/>
      <x v="3"/>
    </i>
    <i r="3">
      <x v="8"/>
    </i>
    <i r="3">
      <x v="33"/>
    </i>
    <i r="3">
      <x v="45"/>
    </i>
    <i r="3">
      <x v="66"/>
    </i>
    <i r="3">
      <x v="79"/>
    </i>
    <i r="2">
      <x v="87"/>
      <x v="3"/>
    </i>
    <i r="2">
      <x v="88"/>
      <x v="3"/>
    </i>
    <i r="2">
      <x v="92"/>
      <x v="3"/>
    </i>
    <i r="3">
      <x v="8"/>
    </i>
    <i r="3">
      <x v="33"/>
    </i>
    <i r="2">
      <x v="134"/>
      <x v="3"/>
    </i>
    <i r="2">
      <x v="140"/>
      <x v="3"/>
    </i>
    <i r="3">
      <x v="45"/>
    </i>
    <i r="2">
      <x v="190"/>
      <x v="3"/>
    </i>
    <i r="2">
      <x v="197"/>
      <x v="3"/>
    </i>
    <i r="2">
      <x v="309"/>
      <x v="3"/>
    </i>
    <i r="2">
      <x v="314"/>
      <x v="45"/>
    </i>
    <i r="3">
      <x v="66"/>
    </i>
    <i r="2">
      <x v="421"/>
      <x v="3"/>
    </i>
    <i r="3">
      <x v="8"/>
    </i>
    <i r="3">
      <x v="33"/>
    </i>
    <i r="3">
      <x v="45"/>
    </i>
    <i r="3">
      <x v="46"/>
    </i>
    <i r="3">
      <x v="66"/>
    </i>
    <i r="2">
      <x v="425"/>
      <x v="3"/>
    </i>
    <i r="3">
      <x v="8"/>
    </i>
    <i r="2">
      <x v="542"/>
      <x v="3"/>
    </i>
    <i t="default" r="1">
      <x v="8"/>
    </i>
    <i t="default">
      <x v="18"/>
    </i>
    <i t="grand">
      <x/>
    </i>
  </rowItems>
  <colFields count="1">
    <field x="11"/>
  </colFields>
  <colItems count="3">
    <i>
      <x/>
    </i>
    <i>
      <x v="1"/>
    </i>
    <i t="grand">
      <x/>
    </i>
  </colItems>
  <pageFields count="1">
    <pageField fld="6" hier="-1"/>
  </pageFields>
  <dataFields count="1">
    <dataField name="Soma de total de pessoas a serem transportadas MÊS" fld="10" baseField="0" baseItem="0" numFmtId="3"/>
  </dataFields>
  <formats count="414">
    <format dxfId="1317">
      <pivotArea outline="0" collapsedLevelsAreSubtotals="1" fieldPosition="0"/>
    </format>
    <format dxfId="1316">
      <pivotArea field="2" type="button" dataOnly="0" labelOnly="1" outline="0" axis="axisRow" fieldPosition="2"/>
    </format>
    <format dxfId="1315">
      <pivotArea field="3" type="button" dataOnly="0" labelOnly="1" outline="0" axis="axisRow" fieldPosition="3"/>
    </format>
    <format dxfId="1314">
      <pivotArea field="4" type="button" dataOnly="0" labelOnly="1" outline="0"/>
    </format>
    <format dxfId="1313">
      <pivotArea field="5" type="button" dataOnly="0" labelOnly="1" outline="0"/>
    </format>
    <format dxfId="1312">
      <pivotArea dataOnly="0" labelOnly="1" outline="0" axis="axisValues" fieldPosition="0"/>
    </format>
    <format dxfId="1311">
      <pivotArea outline="0" collapsedLevelsAreSubtotals="1" fieldPosition="0"/>
    </format>
    <format dxfId="1310">
      <pivotArea field="11" type="button" dataOnly="0" labelOnly="1" outline="0" axis="axisCol" fieldPosition="0"/>
    </format>
    <format dxfId="1309">
      <pivotArea type="topRight" dataOnly="0" labelOnly="1" outline="0" fieldPosition="0"/>
    </format>
    <format dxfId="1308">
      <pivotArea dataOnly="0" labelOnly="1" fieldPosition="0">
        <references count="1">
          <reference field="11" count="0"/>
        </references>
      </pivotArea>
    </format>
    <format dxfId="1307">
      <pivotArea dataOnly="0" labelOnly="1" grandCol="1" outline="0" fieldPosition="0"/>
    </format>
    <format dxfId="1306">
      <pivotArea outline="0" collapsedLevelsAreSubtotals="1" fieldPosition="0"/>
    </format>
    <format dxfId="1305">
      <pivotArea field="11" type="button" dataOnly="0" labelOnly="1" outline="0" axis="axisCol" fieldPosition="0"/>
    </format>
    <format dxfId="1304">
      <pivotArea type="topRight" dataOnly="0" labelOnly="1" outline="0" fieldPosition="0"/>
    </format>
    <format dxfId="1303">
      <pivotArea dataOnly="0" labelOnly="1" fieldPosition="0">
        <references count="1">
          <reference field="11" count="0"/>
        </references>
      </pivotArea>
    </format>
    <format dxfId="1302">
      <pivotArea dataOnly="0" labelOnly="1" grandCol="1" outline="0" fieldPosition="0"/>
    </format>
    <format dxfId="1301">
      <pivotArea type="all" dataOnly="0" outline="0" fieldPosition="0"/>
    </format>
    <format dxfId="1300">
      <pivotArea outline="0" collapsedLevelsAreSubtotals="1" fieldPosition="0"/>
    </format>
    <format dxfId="1299">
      <pivotArea dataOnly="0" labelOnly="1" fieldPosition="0">
        <references count="1">
          <reference field="0" count="13">
            <x v="3"/>
            <x v="6"/>
            <x v="7"/>
            <x v="8"/>
            <x v="9"/>
            <x v="10"/>
            <x v="11"/>
            <x v="12"/>
            <x v="13"/>
            <x v="14"/>
            <x v="16"/>
            <x v="17"/>
            <x v="18"/>
          </reference>
        </references>
      </pivotArea>
    </format>
    <format dxfId="1298">
      <pivotArea dataOnly="0" labelOnly="1" fieldPosition="0">
        <references count="1">
          <reference field="0" count="13" defaultSubtotal="1">
            <x v="3"/>
            <x v="6"/>
            <x v="7"/>
            <x v="8"/>
            <x v="9"/>
            <x v="10"/>
            <x v="11"/>
            <x v="12"/>
            <x v="13"/>
            <x v="14"/>
            <x v="16"/>
            <x v="17"/>
            <x v="18"/>
          </reference>
        </references>
      </pivotArea>
    </format>
    <format dxfId="1297">
      <pivotArea dataOnly="0" labelOnly="1" grandRow="1" outline="0" fieldPosition="0"/>
    </format>
    <format dxfId="1296">
      <pivotArea dataOnly="0" labelOnly="1" fieldPosition="0">
        <references count="2">
          <reference field="0" count="1" selected="0">
            <x v="3"/>
          </reference>
          <reference field="1" count="1">
            <x v="2"/>
          </reference>
        </references>
      </pivotArea>
    </format>
    <format dxfId="1295">
      <pivotArea dataOnly="0" labelOnly="1" fieldPosition="0">
        <references count="2">
          <reference field="0" count="1" selected="0">
            <x v="6"/>
          </reference>
          <reference field="1" count="2">
            <x v="12"/>
            <x v="41"/>
          </reference>
        </references>
      </pivotArea>
    </format>
    <format dxfId="1294">
      <pivotArea dataOnly="0" labelOnly="1" fieldPosition="0">
        <references count="2">
          <reference field="0" count="1" selected="0">
            <x v="7"/>
          </reference>
          <reference field="1" count="3">
            <x v="55"/>
            <x v="56"/>
            <x v="57"/>
          </reference>
        </references>
      </pivotArea>
    </format>
    <format dxfId="1293">
      <pivotArea dataOnly="0" labelOnly="1" fieldPosition="0">
        <references count="2">
          <reference field="0" count="1" selected="0">
            <x v="8"/>
          </reference>
          <reference field="1" count="5">
            <x v="15"/>
            <x v="16"/>
            <x v="17"/>
            <x v="18"/>
            <x v="19"/>
          </reference>
        </references>
      </pivotArea>
    </format>
    <format dxfId="1292">
      <pivotArea dataOnly="0" labelOnly="1" fieldPosition="0">
        <references count="2">
          <reference field="0" count="1" selected="0">
            <x v="9"/>
          </reference>
          <reference field="1" count="5">
            <x v="27"/>
            <x v="28"/>
            <x v="29"/>
            <x v="30"/>
            <x v="31"/>
          </reference>
        </references>
      </pivotArea>
    </format>
    <format dxfId="1291">
      <pivotArea dataOnly="0" labelOnly="1" fieldPosition="0">
        <references count="2">
          <reference field="0" count="1" selected="0">
            <x v="10"/>
          </reference>
          <reference field="1" count="5">
            <x v="36"/>
            <x v="37"/>
            <x v="38"/>
            <x v="39"/>
            <x v="40"/>
          </reference>
        </references>
      </pivotArea>
    </format>
    <format dxfId="1290">
      <pivotArea dataOnly="0" labelOnly="1" fieldPosition="0">
        <references count="2">
          <reference field="0" count="1" selected="0">
            <x v="11"/>
          </reference>
          <reference field="1" count="7">
            <x v="48"/>
            <x v="49"/>
            <x v="50"/>
            <x v="51"/>
            <x v="52"/>
            <x v="53"/>
            <x v="54"/>
          </reference>
        </references>
      </pivotArea>
    </format>
    <format dxfId="1289">
      <pivotArea dataOnly="0" labelOnly="1" fieldPosition="0">
        <references count="2">
          <reference field="0" count="1" selected="0">
            <x v="12"/>
          </reference>
          <reference field="1" count="8">
            <x v="13"/>
            <x v="14"/>
            <x v="24"/>
            <x v="25"/>
            <x v="26"/>
            <x v="42"/>
            <x v="43"/>
            <x v="44"/>
          </reference>
        </references>
      </pivotArea>
    </format>
    <format dxfId="1288">
      <pivotArea dataOnly="0" labelOnly="1" fieldPosition="0">
        <references count="2">
          <reference field="0" count="1" selected="0">
            <x v="13"/>
          </reference>
          <reference field="1" count="3">
            <x v="32"/>
            <x v="34"/>
            <x v="35"/>
          </reference>
        </references>
      </pivotArea>
    </format>
    <format dxfId="1287">
      <pivotArea dataOnly="0" labelOnly="1" fieldPosition="0">
        <references count="2">
          <reference field="0" count="1" selected="0">
            <x v="14"/>
          </reference>
          <reference field="1" count="3">
            <x v="23"/>
            <x v="46"/>
            <x v="47"/>
          </reference>
        </references>
      </pivotArea>
    </format>
    <format dxfId="1286">
      <pivotArea dataOnly="0" labelOnly="1" fieldPosition="0">
        <references count="2">
          <reference field="0" count="1" selected="0">
            <x v="16"/>
          </reference>
          <reference field="1" count="2">
            <x v="59"/>
            <x v="61"/>
          </reference>
        </references>
      </pivotArea>
    </format>
    <format dxfId="1285">
      <pivotArea dataOnly="0" labelOnly="1" fieldPosition="0">
        <references count="2">
          <reference field="0" count="1" selected="0">
            <x v="17"/>
          </reference>
          <reference field="1" count="3">
            <x v="9"/>
            <x v="10"/>
            <x v="11"/>
          </reference>
        </references>
      </pivotArea>
    </format>
    <format dxfId="1284">
      <pivotArea dataOnly="0" labelOnly="1" fieldPosition="0">
        <references count="2">
          <reference field="0" count="1" selected="0">
            <x v="18"/>
          </reference>
          <reference field="1" count="3">
            <x v="6"/>
            <x v="7"/>
            <x v="8"/>
          </reference>
        </references>
      </pivotArea>
    </format>
    <format dxfId="1283">
      <pivotArea dataOnly="0" labelOnly="1" fieldPosition="0">
        <references count="3">
          <reference field="0" count="1" selected="0">
            <x v="3"/>
          </reference>
          <reference field="1" count="1" selected="0">
            <x v="2"/>
          </reference>
          <reference field="2" count="1">
            <x v="298"/>
          </reference>
        </references>
      </pivotArea>
    </format>
    <format dxfId="1282">
      <pivotArea dataOnly="0" labelOnly="1" fieldPosition="0">
        <references count="3">
          <reference field="0" count="1" selected="0">
            <x v="6"/>
          </reference>
          <reference field="1" count="1" selected="0">
            <x v="12"/>
          </reference>
          <reference field="2" count="3">
            <x v="71"/>
            <x v="254"/>
            <x v="424"/>
          </reference>
        </references>
      </pivotArea>
    </format>
    <format dxfId="1281">
      <pivotArea dataOnly="0" labelOnly="1" fieldPosition="0">
        <references count="3">
          <reference field="0" count="1" selected="0">
            <x v="6"/>
          </reference>
          <reference field="1" count="1" selected="0">
            <x v="41"/>
          </reference>
          <reference field="2" count="15">
            <x v="61"/>
            <x v="104"/>
            <x v="112"/>
            <x v="164"/>
            <x v="233"/>
            <x v="234"/>
            <x v="245"/>
            <x v="268"/>
            <x v="281"/>
            <x v="297"/>
            <x v="339"/>
            <x v="407"/>
            <x v="420"/>
            <x v="478"/>
            <x v="578"/>
          </reference>
        </references>
      </pivotArea>
    </format>
    <format dxfId="1280">
      <pivotArea dataOnly="0" labelOnly="1" fieldPosition="0">
        <references count="3">
          <reference field="0" count="1" selected="0">
            <x v="7"/>
          </reference>
          <reference field="1" count="1" selected="0">
            <x v="55"/>
          </reference>
          <reference field="2" count="12">
            <x v="8"/>
            <x v="24"/>
            <x v="107"/>
            <x v="117"/>
            <x v="130"/>
            <x v="131"/>
            <x v="211"/>
            <x v="257"/>
            <x v="486"/>
            <x v="562"/>
            <x v="571"/>
            <x v="604"/>
          </reference>
        </references>
      </pivotArea>
    </format>
    <format dxfId="1279">
      <pivotArea dataOnly="0" labelOnly="1" fieldPosition="0">
        <references count="3">
          <reference field="0" count="1" selected="0">
            <x v="7"/>
          </reference>
          <reference field="1" count="1" selected="0">
            <x v="56"/>
          </reference>
          <reference field="2" count="14">
            <x v="29"/>
            <x v="60"/>
            <x v="80"/>
            <x v="91"/>
            <x v="202"/>
            <x v="250"/>
            <x v="255"/>
            <x v="258"/>
            <x v="261"/>
            <x v="267"/>
            <x v="480"/>
            <x v="482"/>
            <x v="496"/>
            <x v="601"/>
          </reference>
        </references>
      </pivotArea>
    </format>
    <format dxfId="1278">
      <pivotArea dataOnly="0" labelOnly="1" fieldPosition="0">
        <references count="3">
          <reference field="0" count="1" selected="0">
            <x v="7"/>
          </reference>
          <reference field="1" count="1" selected="0">
            <x v="57"/>
          </reference>
          <reference field="2" count="4">
            <x v="227"/>
            <x v="427"/>
            <x v="596"/>
            <x v="609"/>
          </reference>
        </references>
      </pivotArea>
    </format>
    <format dxfId="1277">
      <pivotArea dataOnly="0" labelOnly="1" fieldPosition="0">
        <references count="3">
          <reference field="0" count="1" selected="0">
            <x v="8"/>
          </reference>
          <reference field="1" count="1" selected="0">
            <x v="15"/>
          </reference>
          <reference field="2" count="17">
            <x v="5"/>
            <x v="34"/>
            <x v="51"/>
            <x v="56"/>
            <x v="129"/>
            <x v="141"/>
            <x v="178"/>
            <x v="222"/>
            <x v="251"/>
            <x v="263"/>
            <x v="323"/>
            <x v="403"/>
            <x v="435"/>
            <x v="572"/>
            <x v="591"/>
            <x v="600"/>
            <x v="606"/>
          </reference>
        </references>
      </pivotArea>
    </format>
    <format dxfId="1276">
      <pivotArea dataOnly="0" labelOnly="1" fieldPosition="0">
        <references count="3">
          <reference field="0" count="1" selected="0">
            <x v="8"/>
          </reference>
          <reference field="1" count="1" selected="0">
            <x v="16"/>
          </reference>
          <reference field="2" count="16">
            <x v="7"/>
            <x v="39"/>
            <x v="53"/>
            <x v="67"/>
            <x v="84"/>
            <x v="94"/>
            <x v="161"/>
            <x v="220"/>
            <x v="304"/>
            <x v="312"/>
            <x v="317"/>
            <x v="412"/>
            <x v="436"/>
            <x v="441"/>
            <x v="462"/>
            <x v="477"/>
          </reference>
        </references>
      </pivotArea>
    </format>
    <format dxfId="1275">
      <pivotArea dataOnly="0" labelOnly="1" fieldPosition="0">
        <references count="3">
          <reference field="0" count="1" selected="0">
            <x v="8"/>
          </reference>
          <reference field="1" count="1" selected="0">
            <x v="17"/>
          </reference>
          <reference field="2" count="6">
            <x v="25"/>
            <x v="138"/>
            <x v="300"/>
            <x v="423"/>
            <x v="453"/>
            <x v="611"/>
          </reference>
        </references>
      </pivotArea>
    </format>
    <format dxfId="1274">
      <pivotArea dataOnly="0" labelOnly="1" fieldPosition="0">
        <references count="3">
          <reference field="0" count="1" selected="0">
            <x v="8"/>
          </reference>
          <reference field="1" count="1" selected="0">
            <x v="18"/>
          </reference>
          <reference field="2" count="3">
            <x v="59"/>
            <x v="90"/>
            <x v="612"/>
          </reference>
        </references>
      </pivotArea>
    </format>
    <format dxfId="1273">
      <pivotArea dataOnly="0" labelOnly="1" fieldPosition="0">
        <references count="3">
          <reference field="0" count="1" selected="0">
            <x v="8"/>
          </reference>
          <reference field="1" count="1" selected="0">
            <x v="19"/>
          </reference>
          <reference field="2" count="8">
            <x v="99"/>
            <x v="196"/>
            <x v="198"/>
            <x v="307"/>
            <x v="448"/>
            <x v="467"/>
            <x v="501"/>
            <x v="626"/>
          </reference>
        </references>
      </pivotArea>
    </format>
    <format dxfId="1272">
      <pivotArea dataOnly="0" labelOnly="1" fieldPosition="0">
        <references count="3">
          <reference field="0" count="1" selected="0">
            <x v="9"/>
          </reference>
          <reference field="1" count="1" selected="0">
            <x v="27"/>
          </reference>
          <reference field="2" count="7">
            <x v="0"/>
            <x v="185"/>
            <x v="311"/>
            <x v="327"/>
            <x v="390"/>
            <x v="394"/>
            <x v="506"/>
          </reference>
        </references>
      </pivotArea>
    </format>
    <format dxfId="1271">
      <pivotArea dataOnly="0" labelOnly="1" fieldPosition="0">
        <references count="3">
          <reference field="0" count="1" selected="0">
            <x v="9"/>
          </reference>
          <reference field="1" count="1" selected="0">
            <x v="28"/>
          </reference>
          <reference field="2" count="7">
            <x v="46"/>
            <x v="114"/>
            <x v="148"/>
            <x v="186"/>
            <x v="325"/>
            <x v="400"/>
            <x v="603"/>
          </reference>
        </references>
      </pivotArea>
    </format>
    <format dxfId="1270">
      <pivotArea dataOnly="0" labelOnly="1" fieldPosition="0">
        <references count="3">
          <reference field="0" count="1" selected="0">
            <x v="9"/>
          </reference>
          <reference field="1" count="1" selected="0">
            <x v="29"/>
          </reference>
          <reference field="2" count="5">
            <x v="111"/>
            <x v="181"/>
            <x v="191"/>
            <x v="207"/>
            <x v="622"/>
          </reference>
        </references>
      </pivotArea>
    </format>
    <format dxfId="1269">
      <pivotArea dataOnly="0" labelOnly="1" fieldPosition="0">
        <references count="3">
          <reference field="0" count="1" selected="0">
            <x v="9"/>
          </reference>
          <reference field="1" count="1" selected="0">
            <x v="30"/>
          </reference>
          <reference field="2" count="4">
            <x v="70"/>
            <x v="173"/>
            <x v="382"/>
            <x v="610"/>
          </reference>
        </references>
      </pivotArea>
    </format>
    <format dxfId="1268">
      <pivotArea dataOnly="0" labelOnly="1" fieldPosition="0">
        <references count="3">
          <reference field="0" count="1" selected="0">
            <x v="9"/>
          </reference>
          <reference field="1" count="1" selected="0">
            <x v="31"/>
          </reference>
          <reference field="2" count="7">
            <x v="38"/>
            <x v="65"/>
            <x v="217"/>
            <x v="221"/>
            <x v="405"/>
            <x v="491"/>
            <x v="617"/>
          </reference>
        </references>
      </pivotArea>
    </format>
    <format dxfId="1267">
      <pivotArea dataOnly="0" labelOnly="1" fieldPosition="0">
        <references count="3">
          <reference field="0" count="1" selected="0">
            <x v="10"/>
          </reference>
          <reference field="1" count="1" selected="0">
            <x v="36"/>
          </reference>
          <reference field="2" count="9">
            <x v="160"/>
            <x v="249"/>
            <x v="296"/>
            <x v="355"/>
            <x v="392"/>
            <x v="399"/>
            <x v="410"/>
            <x v="527"/>
            <x v="618"/>
          </reference>
        </references>
      </pivotArea>
    </format>
    <format dxfId="1266">
      <pivotArea dataOnly="0" labelOnly="1" fieldPosition="0">
        <references count="3">
          <reference field="0" count="1" selected="0">
            <x v="10"/>
          </reference>
          <reference field="1" count="1" selected="0">
            <x v="37"/>
          </reference>
          <reference field="2" count="4">
            <x v="170"/>
            <x v="175"/>
            <x v="485"/>
            <x v="511"/>
          </reference>
        </references>
      </pivotArea>
    </format>
    <format dxfId="1265">
      <pivotArea dataOnly="0" labelOnly="1" fieldPosition="0">
        <references count="3">
          <reference field="0" count="1" selected="0">
            <x v="10"/>
          </reference>
          <reference field="1" count="1" selected="0">
            <x v="38"/>
          </reference>
          <reference field="2" count="5">
            <x v="229"/>
            <x v="291"/>
            <x v="362"/>
            <x v="469"/>
            <x v="474"/>
          </reference>
        </references>
      </pivotArea>
    </format>
    <format dxfId="1264">
      <pivotArea dataOnly="0" labelOnly="1" fieldPosition="0">
        <references count="3">
          <reference field="0" count="1" selected="0">
            <x v="10"/>
          </reference>
          <reference field="1" count="1" selected="0">
            <x v="39"/>
          </reference>
          <reference field="2" count="5">
            <x v="102"/>
            <x v="324"/>
            <x v="431"/>
            <x v="464"/>
            <x v="466"/>
          </reference>
        </references>
      </pivotArea>
    </format>
    <format dxfId="1263">
      <pivotArea dataOnly="0" labelOnly="1" fieldPosition="0">
        <references count="3">
          <reference field="0" count="1" selected="0">
            <x v="10"/>
          </reference>
          <reference field="1" count="1" selected="0">
            <x v="40"/>
          </reference>
          <reference field="2" count="4">
            <x v="177"/>
            <x v="341"/>
            <x v="497"/>
            <x v="607"/>
          </reference>
        </references>
      </pivotArea>
    </format>
    <format dxfId="1262">
      <pivotArea dataOnly="0" labelOnly="1" fieldPosition="0">
        <references count="3">
          <reference field="0" count="1" selected="0">
            <x v="11"/>
          </reference>
          <reference field="1" count="1" selected="0">
            <x v="48"/>
          </reference>
          <reference field="2" count="2">
            <x v="248"/>
            <x v="503"/>
          </reference>
        </references>
      </pivotArea>
    </format>
    <format dxfId="1261">
      <pivotArea dataOnly="0" labelOnly="1" fieldPosition="0">
        <references count="3">
          <reference field="0" count="1" selected="0">
            <x v="11"/>
          </reference>
          <reference field="1" count="1" selected="0">
            <x v="49"/>
          </reference>
          <reference field="2" count="5">
            <x v="371"/>
            <x v="500"/>
            <x v="516"/>
            <x v="522"/>
            <x v="615"/>
          </reference>
        </references>
      </pivotArea>
    </format>
    <format dxfId="1260">
      <pivotArea dataOnly="0" labelOnly="1" fieldPosition="0">
        <references count="3">
          <reference field="0" count="1" selected="0">
            <x v="11"/>
          </reference>
          <reference field="1" count="1" selected="0">
            <x v="50"/>
          </reference>
          <reference field="2" count="11">
            <x v="28"/>
            <x v="45"/>
            <x v="154"/>
            <x v="329"/>
            <x v="335"/>
            <x v="397"/>
            <x v="404"/>
            <x v="513"/>
            <x v="531"/>
            <x v="532"/>
            <x v="548"/>
          </reference>
        </references>
      </pivotArea>
    </format>
    <format dxfId="1259">
      <pivotArea dataOnly="0" labelOnly="1" fieldPosition="0">
        <references count="3">
          <reference field="0" count="1" selected="0">
            <x v="11"/>
          </reference>
          <reference field="1" count="1" selected="0">
            <x v="51"/>
          </reference>
          <reference field="2" count="4">
            <x v="206"/>
            <x v="239"/>
            <x v="338"/>
            <x v="452"/>
          </reference>
        </references>
      </pivotArea>
    </format>
    <format dxfId="1258">
      <pivotArea dataOnly="0" labelOnly="1" fieldPosition="0">
        <references count="3">
          <reference field="0" count="1" selected="0">
            <x v="11"/>
          </reference>
          <reference field="1" count="1" selected="0">
            <x v="52"/>
          </reference>
          <reference field="2" count="4">
            <x v="228"/>
            <x v="386"/>
            <x v="395"/>
            <x v="413"/>
          </reference>
        </references>
      </pivotArea>
    </format>
    <format dxfId="1257">
      <pivotArea dataOnly="0" labelOnly="1" fieldPosition="0">
        <references count="3">
          <reference field="0" count="1" selected="0">
            <x v="11"/>
          </reference>
          <reference field="1" count="1" selected="0">
            <x v="53"/>
          </reference>
          <reference field="2" count="8">
            <x v="1"/>
            <x v="333"/>
            <x v="368"/>
            <x v="443"/>
            <x v="446"/>
            <x v="620"/>
            <x v="624"/>
            <x v="642"/>
          </reference>
        </references>
      </pivotArea>
    </format>
    <format dxfId="1256">
      <pivotArea dataOnly="0" labelOnly="1" fieldPosition="0">
        <references count="3">
          <reference field="0" count="1" selected="0">
            <x v="11"/>
          </reference>
          <reference field="1" count="1" selected="0">
            <x v="54"/>
          </reference>
          <reference field="2" count="17">
            <x v="14"/>
            <x v="20"/>
            <x v="122"/>
            <x v="144"/>
            <x v="184"/>
            <x v="193"/>
            <x v="195"/>
            <x v="318"/>
            <x v="320"/>
            <x v="349"/>
            <x v="367"/>
            <x v="408"/>
            <x v="451"/>
            <x v="495"/>
            <x v="573"/>
            <x v="628"/>
            <x v="641"/>
          </reference>
        </references>
      </pivotArea>
    </format>
    <format dxfId="1255">
      <pivotArea dataOnly="0" labelOnly="1" fieldPosition="0">
        <references count="3">
          <reference field="0" count="1" selected="0">
            <x v="12"/>
          </reference>
          <reference field="1" count="1" selected="0">
            <x v="13"/>
          </reference>
          <reference field="2" count="3">
            <x v="10"/>
            <x v="105"/>
            <x v="205"/>
          </reference>
        </references>
      </pivotArea>
    </format>
    <format dxfId="1254">
      <pivotArea dataOnly="0" labelOnly="1" fieldPosition="0">
        <references count="3">
          <reference field="0" count="1" selected="0">
            <x v="12"/>
          </reference>
          <reference field="1" count="1" selected="0">
            <x v="14"/>
          </reference>
          <reference field="2" count="6">
            <x v="354"/>
            <x v="592"/>
            <x v="593"/>
            <x v="598"/>
            <x v="637"/>
            <x v="638"/>
          </reference>
        </references>
      </pivotArea>
    </format>
    <format dxfId="1253">
      <pivotArea dataOnly="0" labelOnly="1" fieldPosition="0">
        <references count="3">
          <reference field="0" count="1" selected="0">
            <x v="12"/>
          </reference>
          <reference field="1" count="1" selected="0">
            <x v="24"/>
          </reference>
          <reference field="2" count="1">
            <x v="489"/>
          </reference>
        </references>
      </pivotArea>
    </format>
    <format dxfId="1252">
      <pivotArea dataOnly="0" labelOnly="1" fieldPosition="0">
        <references count="3">
          <reference field="0" count="1" selected="0">
            <x v="12"/>
          </reference>
          <reference field="1" count="1" selected="0">
            <x v="25"/>
          </reference>
          <reference field="2" count="6">
            <x v="246"/>
            <x v="358"/>
            <x v="380"/>
            <x v="387"/>
            <x v="504"/>
            <x v="553"/>
          </reference>
        </references>
      </pivotArea>
    </format>
    <format dxfId="1251">
      <pivotArea dataOnly="0" labelOnly="1" fieldPosition="0">
        <references count="3">
          <reference field="0" count="1" selected="0">
            <x v="12"/>
          </reference>
          <reference field="1" count="1" selected="0">
            <x v="26"/>
          </reference>
          <reference field="2" count="6">
            <x v="33"/>
            <x v="93"/>
            <x v="203"/>
            <x v="231"/>
            <x v="276"/>
            <x v="336"/>
          </reference>
        </references>
      </pivotArea>
    </format>
    <format dxfId="1250">
      <pivotArea dataOnly="0" labelOnly="1" fieldPosition="0">
        <references count="3">
          <reference field="0" count="1" selected="0">
            <x v="12"/>
          </reference>
          <reference field="1" count="1" selected="0">
            <x v="42"/>
          </reference>
          <reference field="2" count="4">
            <x v="212"/>
            <x v="278"/>
            <x v="352"/>
            <x v="442"/>
          </reference>
        </references>
      </pivotArea>
    </format>
    <format dxfId="1249">
      <pivotArea dataOnly="0" labelOnly="1" fieldPosition="0">
        <references count="3">
          <reference field="0" count="1" selected="0">
            <x v="12"/>
          </reference>
          <reference field="1" count="1" selected="0">
            <x v="43"/>
          </reference>
          <reference field="2" count="4">
            <x v="215"/>
            <x v="313"/>
            <x v="528"/>
            <x v="530"/>
          </reference>
        </references>
      </pivotArea>
    </format>
    <format dxfId="1248">
      <pivotArea dataOnly="0" labelOnly="1" fieldPosition="0">
        <references count="3">
          <reference field="0" count="1" selected="0">
            <x v="12"/>
          </reference>
          <reference field="1" count="1" selected="0">
            <x v="44"/>
          </reference>
          <reference field="2" count="4">
            <x v="11"/>
            <x v="106"/>
            <x v="124"/>
            <x v="536"/>
          </reference>
        </references>
      </pivotArea>
    </format>
    <format dxfId="1247">
      <pivotArea dataOnly="0" labelOnly="1" fieldPosition="0">
        <references count="3">
          <reference field="0" count="1" selected="0">
            <x v="13"/>
          </reference>
          <reference field="1" count="1" selected="0">
            <x v="32"/>
          </reference>
          <reference field="2" count="1">
            <x v="440"/>
          </reference>
        </references>
      </pivotArea>
    </format>
    <format dxfId="1246">
      <pivotArea dataOnly="0" labelOnly="1" fieldPosition="0">
        <references count="3">
          <reference field="0" count="1" selected="0">
            <x v="13"/>
          </reference>
          <reference field="1" count="1" selected="0">
            <x v="34"/>
          </reference>
          <reference field="2" count="2">
            <x v="165"/>
            <x v="526"/>
          </reference>
        </references>
      </pivotArea>
    </format>
    <format dxfId="1245">
      <pivotArea dataOnly="0" labelOnly="1" fieldPosition="0">
        <references count="3">
          <reference field="0" count="1" selected="0">
            <x v="13"/>
          </reference>
          <reference field="1" count="1" selected="0">
            <x v="35"/>
          </reference>
          <reference field="2" count="2">
            <x v="142"/>
            <x v="271"/>
          </reference>
        </references>
      </pivotArea>
    </format>
    <format dxfId="1244">
      <pivotArea dataOnly="0" labelOnly="1" fieldPosition="0">
        <references count="3">
          <reference field="0" count="1" selected="0">
            <x v="14"/>
          </reference>
          <reference field="1" count="1" selected="0">
            <x v="23"/>
          </reference>
          <reference field="2" count="3">
            <x v="4"/>
            <x v="351"/>
            <x v="575"/>
          </reference>
        </references>
      </pivotArea>
    </format>
    <format dxfId="1243">
      <pivotArea dataOnly="0" labelOnly="1" fieldPosition="0">
        <references count="3">
          <reference field="0" count="1" selected="0">
            <x v="14"/>
          </reference>
          <reference field="1" count="1" selected="0">
            <x v="46"/>
          </reference>
          <reference field="2" count="5">
            <x v="2"/>
            <x v="3"/>
            <x v="519"/>
            <x v="594"/>
            <x v="632"/>
          </reference>
        </references>
      </pivotArea>
    </format>
    <format dxfId="1242">
      <pivotArea dataOnly="0" labelOnly="1" fieldPosition="0">
        <references count="3">
          <reference field="0" count="1" selected="0">
            <x v="14"/>
          </reference>
          <reference field="1" count="1" selected="0">
            <x v="47"/>
          </reference>
          <reference field="2" count="7">
            <x v="98"/>
            <x v="123"/>
            <x v="155"/>
            <x v="273"/>
            <x v="344"/>
            <x v="556"/>
            <x v="597"/>
          </reference>
        </references>
      </pivotArea>
    </format>
    <format dxfId="1241">
      <pivotArea dataOnly="0" labelOnly="1" fieldPosition="0">
        <references count="3">
          <reference field="0" count="1" selected="0">
            <x v="16"/>
          </reference>
          <reference field="1" count="1" selected="0">
            <x v="59"/>
          </reference>
          <reference field="2" count="14">
            <x v="35"/>
            <x v="40"/>
            <x v="55"/>
            <x v="97"/>
            <x v="113"/>
            <x v="149"/>
            <x v="151"/>
            <x v="302"/>
            <x v="308"/>
            <x v="432"/>
            <x v="456"/>
            <x v="471"/>
            <x v="555"/>
            <x v="580"/>
          </reference>
        </references>
      </pivotArea>
    </format>
    <format dxfId="1240">
      <pivotArea dataOnly="0" labelOnly="1" fieldPosition="0">
        <references count="3">
          <reference field="0" count="1" selected="0">
            <x v="16"/>
          </reference>
          <reference field="1" count="1" selected="0">
            <x v="61"/>
          </reference>
          <reference field="2" count="3">
            <x v="299"/>
            <x v="364"/>
            <x v="544"/>
          </reference>
        </references>
      </pivotArea>
    </format>
    <format dxfId="1239">
      <pivotArea dataOnly="0" labelOnly="1" fieldPosition="0">
        <references count="3">
          <reference field="0" count="1" selected="0">
            <x v="17"/>
          </reference>
          <reference field="1" count="1" selected="0">
            <x v="9"/>
          </reference>
          <reference field="2" count="1">
            <x v="490"/>
          </reference>
        </references>
      </pivotArea>
    </format>
    <format dxfId="1238">
      <pivotArea dataOnly="0" labelOnly="1" fieldPosition="0">
        <references count="3">
          <reference field="0" count="1" selected="0">
            <x v="17"/>
          </reference>
          <reference field="1" count="1" selected="0">
            <x v="10"/>
          </reference>
          <reference field="2" count="8">
            <x v="83"/>
            <x v="115"/>
            <x v="156"/>
            <x v="226"/>
            <x v="262"/>
            <x v="521"/>
            <x v="588"/>
            <x v="599"/>
          </reference>
        </references>
      </pivotArea>
    </format>
    <format dxfId="1237">
      <pivotArea dataOnly="0" labelOnly="1" fieldPosition="0">
        <references count="3">
          <reference field="0" count="1" selected="0">
            <x v="17"/>
          </reference>
          <reference field="1" count="1" selected="0">
            <x v="11"/>
          </reference>
          <reference field="2" count="2">
            <x v="159"/>
            <x v="455"/>
          </reference>
        </references>
      </pivotArea>
    </format>
    <format dxfId="1236">
      <pivotArea dataOnly="0" labelOnly="1" fieldPosition="0">
        <references count="3">
          <reference field="0" count="1" selected="0">
            <x v="18"/>
          </reference>
          <reference field="1" count="1" selected="0">
            <x v="6"/>
          </reference>
          <reference field="2" count="3">
            <x v="48"/>
            <x v="216"/>
            <x v="376"/>
          </reference>
        </references>
      </pivotArea>
    </format>
    <format dxfId="1235">
      <pivotArea dataOnly="0" labelOnly="1" fieldPosition="0">
        <references count="3">
          <reference field="0" count="1" selected="0">
            <x v="18"/>
          </reference>
          <reference field="1" count="1" selected="0">
            <x v="7"/>
          </reference>
          <reference field="2" count="11">
            <x v="23"/>
            <x v="125"/>
            <x v="235"/>
            <x v="265"/>
            <x v="301"/>
            <x v="340"/>
            <x v="361"/>
            <x v="375"/>
            <x v="422"/>
            <x v="583"/>
            <x v="585"/>
          </reference>
        </references>
      </pivotArea>
    </format>
    <format dxfId="1234">
      <pivotArea dataOnly="0" labelOnly="1" fieldPosition="0">
        <references count="3">
          <reference field="0" count="1" selected="0">
            <x v="18"/>
          </reference>
          <reference field="1" count="1" selected="0">
            <x v="8"/>
          </reference>
          <reference field="2" count="9">
            <x v="12"/>
            <x v="50"/>
            <x v="57"/>
            <x v="92"/>
            <x v="309"/>
            <x v="314"/>
            <x v="421"/>
            <x v="425"/>
            <x v="542"/>
          </reference>
        </references>
      </pivotArea>
    </format>
    <format dxfId="1233">
      <pivotArea dataOnly="0" labelOnly="1" fieldPosition="0">
        <references count="4">
          <reference field="0" count="1" selected="0">
            <x v="3"/>
          </reference>
          <reference field="1" count="1" selected="0">
            <x v="2"/>
          </reference>
          <reference field="2" count="1" selected="0">
            <x v="298"/>
          </reference>
          <reference field="3" count="1">
            <x v="81"/>
          </reference>
        </references>
      </pivotArea>
    </format>
    <format dxfId="1232">
      <pivotArea dataOnly="0" labelOnly="1" fieldPosition="0">
        <references count="4">
          <reference field="0" count="1" selected="0">
            <x v="6"/>
          </reference>
          <reference field="1" count="1" selected="0">
            <x v="12"/>
          </reference>
          <reference field="2" count="1" selected="0">
            <x v="71"/>
          </reference>
          <reference field="3" count="2">
            <x v="72"/>
            <x v="81"/>
          </reference>
        </references>
      </pivotArea>
    </format>
    <format dxfId="1231">
      <pivotArea dataOnly="0" labelOnly="1" fieldPosition="0">
        <references count="4">
          <reference field="0" count="1" selected="0">
            <x v="6"/>
          </reference>
          <reference field="1" count="1" selected="0">
            <x v="12"/>
          </reference>
          <reference field="2" count="1" selected="0">
            <x v="254"/>
          </reference>
          <reference field="3" count="2">
            <x v="72"/>
            <x v="81"/>
          </reference>
        </references>
      </pivotArea>
    </format>
    <format dxfId="1230">
      <pivotArea dataOnly="0" labelOnly="1" fieldPosition="0">
        <references count="4">
          <reference field="0" count="1" selected="0">
            <x v="6"/>
          </reference>
          <reference field="1" count="1" selected="0">
            <x v="12"/>
          </reference>
          <reference field="2" count="1" selected="0">
            <x v="424"/>
          </reference>
          <reference field="3" count="2">
            <x v="72"/>
            <x v="81"/>
          </reference>
        </references>
      </pivotArea>
    </format>
    <format dxfId="1229">
      <pivotArea dataOnly="0" labelOnly="1" fieldPosition="0">
        <references count="4">
          <reference field="0" count="1" selected="0">
            <x v="6"/>
          </reference>
          <reference field="1" count="1" selected="0">
            <x v="41"/>
          </reference>
          <reference field="2" count="1" selected="0">
            <x v="61"/>
          </reference>
          <reference field="3" count="2">
            <x v="59"/>
            <x v="72"/>
          </reference>
        </references>
      </pivotArea>
    </format>
    <format dxfId="1228">
      <pivotArea dataOnly="0" labelOnly="1" fieldPosition="0">
        <references count="4">
          <reference field="0" count="1" selected="0">
            <x v="6"/>
          </reference>
          <reference field="1" count="1" selected="0">
            <x v="41"/>
          </reference>
          <reference field="2" count="1" selected="0">
            <x v="104"/>
          </reference>
          <reference field="3" count="1">
            <x v="72"/>
          </reference>
        </references>
      </pivotArea>
    </format>
    <format dxfId="1227">
      <pivotArea dataOnly="0" labelOnly="1" fieldPosition="0">
        <references count="4">
          <reference field="0" count="1" selected="0">
            <x v="6"/>
          </reference>
          <reference field="1" count="1" selected="0">
            <x v="41"/>
          </reference>
          <reference field="2" count="1" selected="0">
            <x v="112"/>
          </reference>
          <reference field="3" count="1">
            <x v="72"/>
          </reference>
        </references>
      </pivotArea>
    </format>
    <format dxfId="1226">
      <pivotArea dataOnly="0" labelOnly="1" fieldPosition="0">
        <references count="4">
          <reference field="0" count="1" selected="0">
            <x v="6"/>
          </reference>
          <reference field="1" count="1" selected="0">
            <x v="41"/>
          </reference>
          <reference field="2" count="1" selected="0">
            <x v="164"/>
          </reference>
          <reference field="3" count="1">
            <x v="72"/>
          </reference>
        </references>
      </pivotArea>
    </format>
    <format dxfId="1225">
      <pivotArea dataOnly="0" labelOnly="1" fieldPosition="0">
        <references count="4">
          <reference field="0" count="1" selected="0">
            <x v="6"/>
          </reference>
          <reference field="1" count="1" selected="0">
            <x v="41"/>
          </reference>
          <reference field="2" count="1" selected="0">
            <x v="233"/>
          </reference>
          <reference field="3" count="2">
            <x v="72"/>
            <x v="81"/>
          </reference>
        </references>
      </pivotArea>
    </format>
    <format dxfId="1224">
      <pivotArea dataOnly="0" labelOnly="1" fieldPosition="0">
        <references count="4">
          <reference field="0" count="1" selected="0">
            <x v="6"/>
          </reference>
          <reference field="1" count="1" selected="0">
            <x v="41"/>
          </reference>
          <reference field="2" count="1" selected="0">
            <x v="234"/>
          </reference>
          <reference field="3" count="2">
            <x v="59"/>
            <x v="72"/>
          </reference>
        </references>
      </pivotArea>
    </format>
    <format dxfId="1223">
      <pivotArea dataOnly="0" labelOnly="1" fieldPosition="0">
        <references count="4">
          <reference field="0" count="1" selected="0">
            <x v="6"/>
          </reference>
          <reference field="1" count="1" selected="0">
            <x v="41"/>
          </reference>
          <reference field="2" count="1" selected="0">
            <x v="245"/>
          </reference>
          <reference field="3" count="2">
            <x v="59"/>
            <x v="72"/>
          </reference>
        </references>
      </pivotArea>
    </format>
    <format dxfId="1222">
      <pivotArea dataOnly="0" labelOnly="1" fieldPosition="0">
        <references count="4">
          <reference field="0" count="1" selected="0">
            <x v="6"/>
          </reference>
          <reference field="1" count="1" selected="0">
            <x v="41"/>
          </reference>
          <reference field="2" count="1" selected="0">
            <x v="268"/>
          </reference>
          <reference field="3" count="3">
            <x v="59"/>
            <x v="72"/>
            <x v="81"/>
          </reference>
        </references>
      </pivotArea>
    </format>
    <format dxfId="1221">
      <pivotArea dataOnly="0" labelOnly="1" fieldPosition="0">
        <references count="4">
          <reference field="0" count="1" selected="0">
            <x v="6"/>
          </reference>
          <reference field="1" count="1" selected="0">
            <x v="41"/>
          </reference>
          <reference field="2" count="1" selected="0">
            <x v="281"/>
          </reference>
          <reference field="3" count="1">
            <x v="72"/>
          </reference>
        </references>
      </pivotArea>
    </format>
    <format dxfId="1220">
      <pivotArea dataOnly="0" labelOnly="1" fieldPosition="0">
        <references count="4">
          <reference field="0" count="1" selected="0">
            <x v="6"/>
          </reference>
          <reference field="1" count="1" selected="0">
            <x v="41"/>
          </reference>
          <reference field="2" count="1" selected="0">
            <x v="297"/>
          </reference>
          <reference field="3" count="2">
            <x v="59"/>
            <x v="72"/>
          </reference>
        </references>
      </pivotArea>
    </format>
    <format dxfId="1219">
      <pivotArea dataOnly="0" labelOnly="1" fieldPosition="0">
        <references count="4">
          <reference field="0" count="1" selected="0">
            <x v="6"/>
          </reference>
          <reference field="1" count="1" selected="0">
            <x v="41"/>
          </reference>
          <reference field="2" count="1" selected="0">
            <x v="339"/>
          </reference>
          <reference field="3" count="3">
            <x v="59"/>
            <x v="72"/>
            <x v="81"/>
          </reference>
        </references>
      </pivotArea>
    </format>
    <format dxfId="1218">
      <pivotArea dataOnly="0" labelOnly="1" fieldPosition="0">
        <references count="4">
          <reference field="0" count="1" selected="0">
            <x v="6"/>
          </reference>
          <reference field="1" count="1" selected="0">
            <x v="41"/>
          </reference>
          <reference field="2" count="1" selected="0">
            <x v="407"/>
          </reference>
          <reference field="3" count="1">
            <x v="72"/>
          </reference>
        </references>
      </pivotArea>
    </format>
    <format dxfId="1217">
      <pivotArea dataOnly="0" labelOnly="1" fieldPosition="0">
        <references count="4">
          <reference field="0" count="1" selected="0">
            <x v="6"/>
          </reference>
          <reference field="1" count="1" selected="0">
            <x v="41"/>
          </reference>
          <reference field="2" count="1" selected="0">
            <x v="420"/>
          </reference>
          <reference field="3" count="2">
            <x v="59"/>
            <x v="72"/>
          </reference>
        </references>
      </pivotArea>
    </format>
    <format dxfId="1216">
      <pivotArea dataOnly="0" labelOnly="1" fieldPosition="0">
        <references count="4">
          <reference field="0" count="1" selected="0">
            <x v="6"/>
          </reference>
          <reference field="1" count="1" selected="0">
            <x v="41"/>
          </reference>
          <reference field="2" count="1" selected="0">
            <x v="478"/>
          </reference>
          <reference field="3" count="2">
            <x v="72"/>
            <x v="81"/>
          </reference>
        </references>
      </pivotArea>
    </format>
    <format dxfId="1215">
      <pivotArea dataOnly="0" labelOnly="1" fieldPosition="0">
        <references count="4">
          <reference field="0" count="1" selected="0">
            <x v="6"/>
          </reference>
          <reference field="1" count="1" selected="0">
            <x v="41"/>
          </reference>
          <reference field="2" count="1" selected="0">
            <x v="578"/>
          </reference>
          <reference field="3" count="1">
            <x v="72"/>
          </reference>
        </references>
      </pivotArea>
    </format>
    <format dxfId="1214">
      <pivotArea dataOnly="0" labelOnly="1" fieldPosition="0">
        <references count="4">
          <reference field="0" count="1" selected="0">
            <x v="7"/>
          </reference>
          <reference field="1" count="1" selected="0">
            <x v="55"/>
          </reference>
          <reference field="2" count="1" selected="0">
            <x v="8"/>
          </reference>
          <reference field="3" count="1">
            <x v="84"/>
          </reference>
        </references>
      </pivotArea>
    </format>
    <format dxfId="1213">
      <pivotArea dataOnly="0" labelOnly="1" fieldPosition="0">
        <references count="4">
          <reference field="0" count="1" selected="0">
            <x v="7"/>
          </reference>
          <reference field="1" count="1" selected="0">
            <x v="55"/>
          </reference>
          <reference field="2" count="1" selected="0">
            <x v="24"/>
          </reference>
          <reference field="3" count="4">
            <x v="13"/>
            <x v="36"/>
            <x v="46"/>
            <x v="84"/>
          </reference>
        </references>
      </pivotArea>
    </format>
    <format dxfId="1212">
      <pivotArea dataOnly="0" labelOnly="1" fieldPosition="0">
        <references count="4">
          <reference field="0" count="1" selected="0">
            <x v="7"/>
          </reference>
          <reference field="1" count="1" selected="0">
            <x v="55"/>
          </reference>
          <reference field="2" count="1" selected="0">
            <x v="107"/>
          </reference>
          <reference field="3" count="1">
            <x v="36"/>
          </reference>
        </references>
      </pivotArea>
    </format>
    <format dxfId="1211">
      <pivotArea dataOnly="0" labelOnly="1" fieldPosition="0">
        <references count="4">
          <reference field="0" count="1" selected="0">
            <x v="7"/>
          </reference>
          <reference field="1" count="1" selected="0">
            <x v="55"/>
          </reference>
          <reference field="2" count="1" selected="0">
            <x v="117"/>
          </reference>
          <reference field="3" count="4">
            <x v="8"/>
            <x v="36"/>
            <x v="46"/>
            <x v="84"/>
          </reference>
        </references>
      </pivotArea>
    </format>
    <format dxfId="1210">
      <pivotArea dataOnly="0" labelOnly="1" fieldPosition="0">
        <references count="4">
          <reference field="0" count="1" selected="0">
            <x v="7"/>
          </reference>
          <reference field="1" count="1" selected="0">
            <x v="55"/>
          </reference>
          <reference field="2" count="1" selected="0">
            <x v="130"/>
          </reference>
          <reference field="3" count="2">
            <x v="41"/>
            <x v="84"/>
          </reference>
        </references>
      </pivotArea>
    </format>
    <format dxfId="1209">
      <pivotArea dataOnly="0" labelOnly="1" fieldPosition="0">
        <references count="4">
          <reference field="0" count="1" selected="0">
            <x v="7"/>
          </reference>
          <reference field="1" count="1" selected="0">
            <x v="55"/>
          </reference>
          <reference field="2" count="1" selected="0">
            <x v="131"/>
          </reference>
          <reference field="3" count="3">
            <x v="36"/>
            <x v="41"/>
            <x v="84"/>
          </reference>
        </references>
      </pivotArea>
    </format>
    <format dxfId="1208">
      <pivotArea dataOnly="0" labelOnly="1" fieldPosition="0">
        <references count="4">
          <reference field="0" count="1" selected="0">
            <x v="7"/>
          </reference>
          <reference field="1" count="1" selected="0">
            <x v="55"/>
          </reference>
          <reference field="2" count="1" selected="0">
            <x v="211"/>
          </reference>
          <reference field="3" count="2">
            <x v="46"/>
            <x v="84"/>
          </reference>
        </references>
      </pivotArea>
    </format>
    <format dxfId="1207">
      <pivotArea dataOnly="0" labelOnly="1" fieldPosition="0">
        <references count="4">
          <reference field="0" count="1" selected="0">
            <x v="7"/>
          </reference>
          <reference field="1" count="1" selected="0">
            <x v="55"/>
          </reference>
          <reference field="2" count="1" selected="0">
            <x v="257"/>
          </reference>
          <reference field="3" count="5">
            <x v="8"/>
            <x v="13"/>
            <x v="46"/>
            <x v="81"/>
            <x v="84"/>
          </reference>
        </references>
      </pivotArea>
    </format>
    <format dxfId="1206">
      <pivotArea dataOnly="0" labelOnly="1" fieldPosition="0">
        <references count="4">
          <reference field="0" count="1" selected="0">
            <x v="7"/>
          </reference>
          <reference field="1" count="1" selected="0">
            <x v="55"/>
          </reference>
          <reference field="2" count="1" selected="0">
            <x v="486"/>
          </reference>
          <reference field="3" count="2">
            <x v="36"/>
            <x v="84"/>
          </reference>
        </references>
      </pivotArea>
    </format>
    <format dxfId="1205">
      <pivotArea dataOnly="0" labelOnly="1" fieldPosition="0">
        <references count="4">
          <reference field="0" count="1" selected="0">
            <x v="7"/>
          </reference>
          <reference field="1" count="1" selected="0">
            <x v="55"/>
          </reference>
          <reference field="2" count="1" selected="0">
            <x v="562"/>
          </reference>
          <reference field="3" count="2">
            <x v="46"/>
            <x v="84"/>
          </reference>
        </references>
      </pivotArea>
    </format>
    <format dxfId="1204">
      <pivotArea dataOnly="0" labelOnly="1" fieldPosition="0">
        <references count="4">
          <reference field="0" count="1" selected="0">
            <x v="7"/>
          </reference>
          <reference field="1" count="1" selected="0">
            <x v="55"/>
          </reference>
          <reference field="2" count="1" selected="0">
            <x v="571"/>
          </reference>
          <reference field="3" count="1">
            <x v="84"/>
          </reference>
        </references>
      </pivotArea>
    </format>
    <format dxfId="1203">
      <pivotArea dataOnly="0" labelOnly="1" fieldPosition="0">
        <references count="4">
          <reference field="0" count="1" selected="0">
            <x v="7"/>
          </reference>
          <reference field="1" count="1" selected="0">
            <x v="55"/>
          </reference>
          <reference field="2" count="1" selected="0">
            <x v="604"/>
          </reference>
          <reference field="3" count="3">
            <x v="46"/>
            <x v="81"/>
            <x v="84"/>
          </reference>
        </references>
      </pivotArea>
    </format>
    <format dxfId="1202">
      <pivotArea dataOnly="0" labelOnly="1" fieldPosition="0">
        <references count="4">
          <reference field="0" count="1" selected="0">
            <x v="7"/>
          </reference>
          <reference field="1" count="1" selected="0">
            <x v="56"/>
          </reference>
          <reference field="2" count="1" selected="0">
            <x v="29"/>
          </reference>
          <reference field="3" count="4">
            <x v="36"/>
            <x v="37"/>
            <x v="81"/>
            <x v="84"/>
          </reference>
        </references>
      </pivotArea>
    </format>
    <format dxfId="1201">
      <pivotArea dataOnly="0" labelOnly="1" fieldPosition="0">
        <references count="4">
          <reference field="0" count="1" selected="0">
            <x v="7"/>
          </reference>
          <reference field="1" count="1" selected="0">
            <x v="56"/>
          </reference>
          <reference field="2" count="1" selected="0">
            <x v="60"/>
          </reference>
          <reference field="3" count="2">
            <x v="37"/>
            <x v="84"/>
          </reference>
        </references>
      </pivotArea>
    </format>
    <format dxfId="1200">
      <pivotArea dataOnly="0" labelOnly="1" fieldPosition="0">
        <references count="4">
          <reference field="0" count="1" selected="0">
            <x v="7"/>
          </reference>
          <reference field="1" count="1" selected="0">
            <x v="56"/>
          </reference>
          <reference field="2" count="1" selected="0">
            <x v="80"/>
          </reference>
          <reference field="3" count="3">
            <x v="36"/>
            <x v="37"/>
            <x v="84"/>
          </reference>
        </references>
      </pivotArea>
    </format>
    <format dxfId="1199">
      <pivotArea dataOnly="0" labelOnly="1" fieldPosition="0">
        <references count="4">
          <reference field="0" count="1" selected="0">
            <x v="7"/>
          </reference>
          <reference field="1" count="1" selected="0">
            <x v="56"/>
          </reference>
          <reference field="2" count="1" selected="0">
            <x v="91"/>
          </reference>
          <reference field="3" count="3">
            <x v="36"/>
            <x v="37"/>
            <x v="46"/>
          </reference>
        </references>
      </pivotArea>
    </format>
    <format dxfId="1198">
      <pivotArea dataOnly="0" labelOnly="1" fieldPosition="0">
        <references count="4">
          <reference field="0" count="1" selected="0">
            <x v="7"/>
          </reference>
          <reference field="1" count="1" selected="0">
            <x v="56"/>
          </reference>
          <reference field="2" count="1" selected="0">
            <x v="202"/>
          </reference>
          <reference field="3" count="3">
            <x v="36"/>
            <x v="37"/>
            <x v="84"/>
          </reference>
        </references>
      </pivotArea>
    </format>
    <format dxfId="1197">
      <pivotArea dataOnly="0" labelOnly="1" fieldPosition="0">
        <references count="4">
          <reference field="0" count="1" selected="0">
            <x v="7"/>
          </reference>
          <reference field="1" count="1" selected="0">
            <x v="56"/>
          </reference>
          <reference field="2" count="1" selected="0">
            <x v="250"/>
          </reference>
          <reference field="3" count="1">
            <x v="46"/>
          </reference>
        </references>
      </pivotArea>
    </format>
    <format dxfId="1196">
      <pivotArea dataOnly="0" labelOnly="1" fieldPosition="0">
        <references count="4">
          <reference field="0" count="1" selected="0">
            <x v="7"/>
          </reference>
          <reference field="1" count="1" selected="0">
            <x v="56"/>
          </reference>
          <reference field="2" count="1" selected="0">
            <x v="255"/>
          </reference>
          <reference field="3" count="2">
            <x v="36"/>
            <x v="37"/>
          </reference>
        </references>
      </pivotArea>
    </format>
    <format dxfId="1195">
      <pivotArea dataOnly="0" labelOnly="1" fieldPosition="0">
        <references count="4">
          <reference field="0" count="1" selected="0">
            <x v="7"/>
          </reference>
          <reference field="1" count="1" selected="0">
            <x v="56"/>
          </reference>
          <reference field="2" count="1" selected="0">
            <x v="258"/>
          </reference>
          <reference field="3" count="3">
            <x v="46"/>
            <x v="81"/>
            <x v="84"/>
          </reference>
        </references>
      </pivotArea>
    </format>
    <format dxfId="1194">
      <pivotArea dataOnly="0" labelOnly="1" fieldPosition="0">
        <references count="4">
          <reference field="0" count="1" selected="0">
            <x v="7"/>
          </reference>
          <reference field="1" count="1" selected="0">
            <x v="56"/>
          </reference>
          <reference field="2" count="1" selected="0">
            <x v="261"/>
          </reference>
          <reference field="3" count="1">
            <x v="37"/>
          </reference>
        </references>
      </pivotArea>
    </format>
    <format dxfId="1193">
      <pivotArea dataOnly="0" labelOnly="1" fieldPosition="0">
        <references count="4">
          <reference field="0" count="1" selected="0">
            <x v="7"/>
          </reference>
          <reference field="1" count="1" selected="0">
            <x v="56"/>
          </reference>
          <reference field="2" count="1" selected="0">
            <x v="267"/>
          </reference>
          <reference field="3" count="4">
            <x v="36"/>
            <x v="37"/>
            <x v="46"/>
            <x v="84"/>
          </reference>
        </references>
      </pivotArea>
    </format>
    <format dxfId="1192">
      <pivotArea dataOnly="0" labelOnly="1" fieldPosition="0">
        <references count="4">
          <reference field="0" count="1" selected="0">
            <x v="7"/>
          </reference>
          <reference field="1" count="1" selected="0">
            <x v="56"/>
          </reference>
          <reference field="2" count="1" selected="0">
            <x v="480"/>
          </reference>
          <reference field="3" count="1">
            <x v="37"/>
          </reference>
        </references>
      </pivotArea>
    </format>
    <format dxfId="1191">
      <pivotArea dataOnly="0" labelOnly="1" fieldPosition="0">
        <references count="4">
          <reference field="0" count="1" selected="0">
            <x v="7"/>
          </reference>
          <reference field="1" count="1" selected="0">
            <x v="56"/>
          </reference>
          <reference field="2" count="1" selected="0">
            <x v="482"/>
          </reference>
          <reference field="3" count="1">
            <x v="84"/>
          </reference>
        </references>
      </pivotArea>
    </format>
    <format dxfId="1190">
      <pivotArea dataOnly="0" labelOnly="1" fieldPosition="0">
        <references count="4">
          <reference field="0" count="1" selected="0">
            <x v="7"/>
          </reference>
          <reference field="1" count="1" selected="0">
            <x v="56"/>
          </reference>
          <reference field="2" count="1" selected="0">
            <x v="496"/>
          </reference>
          <reference field="3" count="3">
            <x v="36"/>
            <x v="37"/>
            <x v="46"/>
          </reference>
        </references>
      </pivotArea>
    </format>
    <format dxfId="1189">
      <pivotArea dataOnly="0" labelOnly="1" fieldPosition="0">
        <references count="4">
          <reference field="0" count="1" selected="0">
            <x v="7"/>
          </reference>
          <reference field="1" count="1" selected="0">
            <x v="56"/>
          </reference>
          <reference field="2" count="1" selected="0">
            <x v="601"/>
          </reference>
          <reference field="3" count="1">
            <x v="84"/>
          </reference>
        </references>
      </pivotArea>
    </format>
    <format dxfId="1188">
      <pivotArea dataOnly="0" labelOnly="1" fieldPosition="0">
        <references count="4">
          <reference field="0" count="1" selected="0">
            <x v="7"/>
          </reference>
          <reference field="1" count="1" selected="0">
            <x v="57"/>
          </reference>
          <reference field="2" count="1" selected="0">
            <x v="227"/>
          </reference>
          <reference field="3" count="3">
            <x v="41"/>
            <x v="81"/>
            <x v="84"/>
          </reference>
        </references>
      </pivotArea>
    </format>
    <format dxfId="1187">
      <pivotArea dataOnly="0" labelOnly="1" fieldPosition="0">
        <references count="4">
          <reference field="0" count="1" selected="0">
            <x v="7"/>
          </reference>
          <reference field="1" count="1" selected="0">
            <x v="57"/>
          </reference>
          <reference field="2" count="1" selected="0">
            <x v="427"/>
          </reference>
          <reference field="3" count="2">
            <x v="8"/>
            <x v="84"/>
          </reference>
        </references>
      </pivotArea>
    </format>
    <format dxfId="1186">
      <pivotArea dataOnly="0" labelOnly="1" fieldPosition="0">
        <references count="4">
          <reference field="0" count="1" selected="0">
            <x v="7"/>
          </reference>
          <reference field="1" count="1" selected="0">
            <x v="57"/>
          </reference>
          <reference field="2" count="1" selected="0">
            <x v="596"/>
          </reference>
          <reference field="3" count="1">
            <x v="84"/>
          </reference>
        </references>
      </pivotArea>
    </format>
    <format dxfId="1185">
      <pivotArea dataOnly="0" labelOnly="1" fieldPosition="0">
        <references count="4">
          <reference field="0" count="1" selected="0">
            <x v="7"/>
          </reference>
          <reference field="1" count="1" selected="0">
            <x v="57"/>
          </reference>
          <reference field="2" count="1" selected="0">
            <x v="609"/>
          </reference>
          <reference field="3" count="4">
            <x v="41"/>
            <x v="46"/>
            <x v="81"/>
            <x v="84"/>
          </reference>
        </references>
      </pivotArea>
    </format>
    <format dxfId="1184">
      <pivotArea dataOnly="0" labelOnly="1" fieldPosition="0">
        <references count="4">
          <reference field="0" count="1" selected="0">
            <x v="8"/>
          </reference>
          <reference field="1" count="1" selected="0">
            <x v="15"/>
          </reference>
          <reference field="2" count="1" selected="0">
            <x v="5"/>
          </reference>
          <reference field="3" count="2">
            <x v="13"/>
            <x v="46"/>
          </reference>
        </references>
      </pivotArea>
    </format>
    <format dxfId="1183">
      <pivotArea dataOnly="0" labelOnly="1" fieldPosition="0">
        <references count="4">
          <reference field="0" count="1" selected="0">
            <x v="8"/>
          </reference>
          <reference field="1" count="1" selected="0">
            <x v="15"/>
          </reference>
          <reference field="2" count="1" selected="0">
            <x v="34"/>
          </reference>
          <reference field="3" count="1">
            <x v="13"/>
          </reference>
        </references>
      </pivotArea>
    </format>
    <format dxfId="1182">
      <pivotArea dataOnly="0" labelOnly="1" fieldPosition="0">
        <references count="4">
          <reference field="0" count="1" selected="0">
            <x v="8"/>
          </reference>
          <reference field="1" count="1" selected="0">
            <x v="15"/>
          </reference>
          <reference field="2" count="1" selected="0">
            <x v="51"/>
          </reference>
          <reference field="3" count="2">
            <x v="13"/>
            <x v="46"/>
          </reference>
        </references>
      </pivotArea>
    </format>
    <format dxfId="1181">
      <pivotArea dataOnly="0" labelOnly="1" fieldPosition="0">
        <references count="4">
          <reference field="0" count="1" selected="0">
            <x v="8"/>
          </reference>
          <reference field="1" count="1" selected="0">
            <x v="15"/>
          </reference>
          <reference field="2" count="1" selected="0">
            <x v="56"/>
          </reference>
          <reference field="3" count="1">
            <x v="13"/>
          </reference>
        </references>
      </pivotArea>
    </format>
    <format dxfId="1180">
      <pivotArea dataOnly="0" labelOnly="1" fieldPosition="0">
        <references count="4">
          <reference field="0" count="1" selected="0">
            <x v="8"/>
          </reference>
          <reference field="1" count="1" selected="0">
            <x v="15"/>
          </reference>
          <reference field="2" count="1" selected="0">
            <x v="129"/>
          </reference>
          <reference field="3" count="2">
            <x v="13"/>
            <x v="46"/>
          </reference>
        </references>
      </pivotArea>
    </format>
    <format dxfId="1179">
      <pivotArea dataOnly="0" labelOnly="1" fieldPosition="0">
        <references count="4">
          <reference field="0" count="1" selected="0">
            <x v="8"/>
          </reference>
          <reference field="1" count="1" selected="0">
            <x v="15"/>
          </reference>
          <reference field="2" count="1" selected="0">
            <x v="141"/>
          </reference>
          <reference field="3" count="3">
            <x v="7"/>
            <x v="13"/>
            <x v="46"/>
          </reference>
        </references>
      </pivotArea>
    </format>
    <format dxfId="1178">
      <pivotArea dataOnly="0" labelOnly="1" fieldPosition="0">
        <references count="4">
          <reference field="0" count="1" selected="0">
            <x v="8"/>
          </reference>
          <reference field="1" count="1" selected="0">
            <x v="15"/>
          </reference>
          <reference field="2" count="1" selected="0">
            <x v="178"/>
          </reference>
          <reference field="3" count="3">
            <x v="7"/>
            <x v="13"/>
            <x v="46"/>
          </reference>
        </references>
      </pivotArea>
    </format>
    <format dxfId="1177">
      <pivotArea dataOnly="0" labelOnly="1" fieldPosition="0">
        <references count="4">
          <reference field="0" count="1" selected="0">
            <x v="8"/>
          </reference>
          <reference field="1" count="1" selected="0">
            <x v="15"/>
          </reference>
          <reference field="2" count="1" selected="0">
            <x v="222"/>
          </reference>
          <reference field="3" count="2">
            <x v="13"/>
            <x v="46"/>
          </reference>
        </references>
      </pivotArea>
    </format>
    <format dxfId="1176">
      <pivotArea dataOnly="0" labelOnly="1" fieldPosition="0">
        <references count="4">
          <reference field="0" count="1" selected="0">
            <x v="8"/>
          </reference>
          <reference field="1" count="1" selected="0">
            <x v="15"/>
          </reference>
          <reference field="2" count="1" selected="0">
            <x v="251"/>
          </reference>
          <reference field="3" count="2">
            <x v="13"/>
            <x v="46"/>
          </reference>
        </references>
      </pivotArea>
    </format>
    <format dxfId="1175">
      <pivotArea dataOnly="0" labelOnly="1" fieldPosition="0">
        <references count="4">
          <reference field="0" count="1" selected="0">
            <x v="8"/>
          </reference>
          <reference field="1" count="1" selected="0">
            <x v="15"/>
          </reference>
          <reference field="2" count="1" selected="0">
            <x v="263"/>
          </reference>
          <reference field="3" count="3">
            <x v="7"/>
            <x v="13"/>
            <x v="46"/>
          </reference>
        </references>
      </pivotArea>
    </format>
    <format dxfId="1174">
      <pivotArea dataOnly="0" labelOnly="1" fieldPosition="0">
        <references count="4">
          <reference field="0" count="1" selected="0">
            <x v="8"/>
          </reference>
          <reference field="1" count="1" selected="0">
            <x v="15"/>
          </reference>
          <reference field="2" count="1" selected="0">
            <x v="323"/>
          </reference>
          <reference field="3" count="2">
            <x v="13"/>
            <x v="46"/>
          </reference>
        </references>
      </pivotArea>
    </format>
    <format dxfId="1173">
      <pivotArea dataOnly="0" labelOnly="1" fieldPosition="0">
        <references count="4">
          <reference field="0" count="1" selected="0">
            <x v="8"/>
          </reference>
          <reference field="1" count="1" selected="0">
            <x v="15"/>
          </reference>
          <reference field="2" count="1" selected="0">
            <x v="403"/>
          </reference>
          <reference field="3" count="3">
            <x v="7"/>
            <x v="13"/>
            <x v="46"/>
          </reference>
        </references>
      </pivotArea>
    </format>
    <format dxfId="1172">
      <pivotArea dataOnly="0" labelOnly="1" fieldPosition="0">
        <references count="4">
          <reference field="0" count="1" selected="0">
            <x v="8"/>
          </reference>
          <reference field="1" count="1" selected="0">
            <x v="15"/>
          </reference>
          <reference field="2" count="1" selected="0">
            <x v="435"/>
          </reference>
          <reference field="3" count="3">
            <x v="7"/>
            <x v="13"/>
            <x v="46"/>
          </reference>
        </references>
      </pivotArea>
    </format>
    <format dxfId="1171">
      <pivotArea dataOnly="0" labelOnly="1" fieldPosition="0">
        <references count="4">
          <reference field="0" count="1" selected="0">
            <x v="8"/>
          </reference>
          <reference field="1" count="1" selected="0">
            <x v="15"/>
          </reference>
          <reference field="2" count="1" selected="0">
            <x v="572"/>
          </reference>
          <reference field="3" count="2">
            <x v="13"/>
            <x v="46"/>
          </reference>
        </references>
      </pivotArea>
    </format>
    <format dxfId="1170">
      <pivotArea dataOnly="0" labelOnly="1" fieldPosition="0">
        <references count="4">
          <reference field="0" count="1" selected="0">
            <x v="8"/>
          </reference>
          <reference field="1" count="1" selected="0">
            <x v="15"/>
          </reference>
          <reference field="2" count="1" selected="0">
            <x v="591"/>
          </reference>
          <reference field="3" count="4">
            <x v="7"/>
            <x v="11"/>
            <x v="13"/>
            <x v="46"/>
          </reference>
        </references>
      </pivotArea>
    </format>
    <format dxfId="1169">
      <pivotArea dataOnly="0" labelOnly="1" fieldPosition="0">
        <references count="4">
          <reference field="0" count="1" selected="0">
            <x v="8"/>
          </reference>
          <reference field="1" count="1" selected="0">
            <x v="15"/>
          </reference>
          <reference field="2" count="1" selected="0">
            <x v="600"/>
          </reference>
          <reference field="3" count="3">
            <x v="7"/>
            <x v="13"/>
            <x v="46"/>
          </reference>
        </references>
      </pivotArea>
    </format>
    <format dxfId="1168">
      <pivotArea dataOnly="0" labelOnly="1" fieldPosition="0">
        <references count="4">
          <reference field="0" count="1" selected="0">
            <x v="8"/>
          </reference>
          <reference field="1" count="1" selected="0">
            <x v="15"/>
          </reference>
          <reference field="2" count="1" selected="0">
            <x v="606"/>
          </reference>
          <reference field="3" count="2">
            <x v="7"/>
            <x v="46"/>
          </reference>
        </references>
      </pivotArea>
    </format>
    <format dxfId="1167">
      <pivotArea dataOnly="0" labelOnly="1" fieldPosition="0">
        <references count="4">
          <reference field="0" count="1" selected="0">
            <x v="8"/>
          </reference>
          <reference field="1" count="1" selected="0">
            <x v="16"/>
          </reference>
          <reference field="2" count="1" selected="0">
            <x v="7"/>
          </reference>
          <reference field="3" count="2">
            <x v="11"/>
            <x v="46"/>
          </reference>
        </references>
      </pivotArea>
    </format>
    <format dxfId="1166">
      <pivotArea dataOnly="0" labelOnly="1" fieldPosition="0">
        <references count="4">
          <reference field="0" count="1" selected="0">
            <x v="8"/>
          </reference>
          <reference field="1" count="1" selected="0">
            <x v="16"/>
          </reference>
          <reference field="2" count="1" selected="0">
            <x v="39"/>
          </reference>
          <reference field="3" count="1">
            <x v="46"/>
          </reference>
        </references>
      </pivotArea>
    </format>
    <format dxfId="1165">
      <pivotArea dataOnly="0" labelOnly="1" fieldPosition="0">
        <references count="4">
          <reference field="0" count="1" selected="0">
            <x v="8"/>
          </reference>
          <reference field="1" count="1" selected="0">
            <x v="16"/>
          </reference>
          <reference field="2" count="1" selected="0">
            <x v="53"/>
          </reference>
          <reference field="3" count="1">
            <x v="66"/>
          </reference>
        </references>
      </pivotArea>
    </format>
    <format dxfId="1164">
      <pivotArea dataOnly="0" labelOnly="1" fieldPosition="0">
        <references count="4">
          <reference field="0" count="1" selected="0">
            <x v="8"/>
          </reference>
          <reference field="1" count="1" selected="0">
            <x v="16"/>
          </reference>
          <reference field="2" count="1" selected="0">
            <x v="67"/>
          </reference>
          <reference field="3" count="3">
            <x v="11"/>
            <x v="13"/>
            <x v="46"/>
          </reference>
        </references>
      </pivotArea>
    </format>
    <format dxfId="1163">
      <pivotArea dataOnly="0" labelOnly="1" fieldPosition="0">
        <references count="4">
          <reference field="0" count="1" selected="0">
            <x v="8"/>
          </reference>
          <reference field="1" count="1" selected="0">
            <x v="16"/>
          </reference>
          <reference field="2" count="1" selected="0">
            <x v="84"/>
          </reference>
          <reference field="3" count="1">
            <x v="46"/>
          </reference>
        </references>
      </pivotArea>
    </format>
    <format dxfId="1162">
      <pivotArea dataOnly="0" labelOnly="1" fieldPosition="0">
        <references count="4">
          <reference field="0" count="1" selected="0">
            <x v="8"/>
          </reference>
          <reference field="1" count="1" selected="0">
            <x v="16"/>
          </reference>
          <reference field="2" count="1" selected="0">
            <x v="94"/>
          </reference>
          <reference field="3" count="1">
            <x v="46"/>
          </reference>
        </references>
      </pivotArea>
    </format>
    <format dxfId="1161">
      <pivotArea dataOnly="0" labelOnly="1" fieldPosition="0">
        <references count="4">
          <reference field="0" count="1" selected="0">
            <x v="8"/>
          </reference>
          <reference field="1" count="1" selected="0">
            <x v="16"/>
          </reference>
          <reference field="2" count="1" selected="0">
            <x v="161"/>
          </reference>
          <reference field="3" count="1">
            <x v="46"/>
          </reference>
        </references>
      </pivotArea>
    </format>
    <format dxfId="1160">
      <pivotArea dataOnly="0" labelOnly="1" fieldPosition="0">
        <references count="4">
          <reference field="0" count="1" selected="0">
            <x v="8"/>
          </reference>
          <reference field="1" count="1" selected="0">
            <x v="16"/>
          </reference>
          <reference field="2" count="1" selected="0">
            <x v="220"/>
          </reference>
          <reference field="3" count="2">
            <x v="11"/>
            <x v="46"/>
          </reference>
        </references>
      </pivotArea>
    </format>
    <format dxfId="1159">
      <pivotArea dataOnly="0" labelOnly="1" fieldPosition="0">
        <references count="4">
          <reference field="0" count="1" selected="0">
            <x v="8"/>
          </reference>
          <reference field="1" count="1" selected="0">
            <x v="16"/>
          </reference>
          <reference field="2" count="1" selected="0">
            <x v="304"/>
          </reference>
          <reference field="3" count="2">
            <x v="13"/>
            <x v="46"/>
          </reference>
        </references>
      </pivotArea>
    </format>
    <format dxfId="1158">
      <pivotArea dataOnly="0" labelOnly="1" fieldPosition="0">
        <references count="4">
          <reference field="0" count="1" selected="0">
            <x v="8"/>
          </reference>
          <reference field="1" count="1" selected="0">
            <x v="16"/>
          </reference>
          <reference field="2" count="1" selected="0">
            <x v="312"/>
          </reference>
          <reference field="3" count="2">
            <x v="11"/>
            <x v="46"/>
          </reference>
        </references>
      </pivotArea>
    </format>
    <format dxfId="1157">
      <pivotArea dataOnly="0" labelOnly="1" fieldPosition="0">
        <references count="4">
          <reference field="0" count="1" selected="0">
            <x v="8"/>
          </reference>
          <reference field="1" count="1" selected="0">
            <x v="16"/>
          </reference>
          <reference field="2" count="1" selected="0">
            <x v="317"/>
          </reference>
          <reference field="3" count="2">
            <x v="11"/>
            <x v="46"/>
          </reference>
        </references>
      </pivotArea>
    </format>
    <format dxfId="1156">
      <pivotArea dataOnly="0" labelOnly="1" fieldPosition="0">
        <references count="4">
          <reference field="0" count="1" selected="0">
            <x v="8"/>
          </reference>
          <reference field="1" count="1" selected="0">
            <x v="16"/>
          </reference>
          <reference field="2" count="1" selected="0">
            <x v="412"/>
          </reference>
          <reference field="3" count="3">
            <x v="11"/>
            <x v="46"/>
            <x v="58"/>
          </reference>
        </references>
      </pivotArea>
    </format>
    <format dxfId="1155">
      <pivotArea dataOnly="0" labelOnly="1" fieldPosition="0">
        <references count="4">
          <reference field="0" count="1" selected="0">
            <x v="8"/>
          </reference>
          <reference field="1" count="1" selected="0">
            <x v="16"/>
          </reference>
          <reference field="2" count="1" selected="0">
            <x v="436"/>
          </reference>
          <reference field="3" count="4">
            <x v="11"/>
            <x v="13"/>
            <x v="46"/>
            <x v="66"/>
          </reference>
        </references>
      </pivotArea>
    </format>
    <format dxfId="1154">
      <pivotArea dataOnly="0" labelOnly="1" fieldPosition="0">
        <references count="4">
          <reference field="0" count="1" selected="0">
            <x v="8"/>
          </reference>
          <reference field="1" count="1" selected="0">
            <x v="16"/>
          </reference>
          <reference field="2" count="1" selected="0">
            <x v="441"/>
          </reference>
          <reference field="3" count="2">
            <x v="11"/>
            <x v="46"/>
          </reference>
        </references>
      </pivotArea>
    </format>
    <format dxfId="1153">
      <pivotArea dataOnly="0" labelOnly="1" fieldPosition="0">
        <references count="4">
          <reference field="0" count="1" selected="0">
            <x v="8"/>
          </reference>
          <reference field="1" count="1" selected="0">
            <x v="16"/>
          </reference>
          <reference field="2" count="1" selected="0">
            <x v="462"/>
          </reference>
          <reference field="3" count="3">
            <x v="11"/>
            <x v="46"/>
            <x v="66"/>
          </reference>
        </references>
      </pivotArea>
    </format>
    <format dxfId="1152">
      <pivotArea dataOnly="0" labelOnly="1" fieldPosition="0">
        <references count="4">
          <reference field="0" count="1" selected="0">
            <x v="8"/>
          </reference>
          <reference field="1" count="1" selected="0">
            <x v="16"/>
          </reference>
          <reference field="2" count="1" selected="0">
            <x v="477"/>
          </reference>
          <reference field="3" count="4">
            <x v="11"/>
            <x v="13"/>
            <x v="46"/>
            <x v="66"/>
          </reference>
        </references>
      </pivotArea>
    </format>
    <format dxfId="1151">
      <pivotArea dataOnly="0" labelOnly="1" fieldPosition="0">
        <references count="4">
          <reference field="0" count="1" selected="0">
            <x v="8"/>
          </reference>
          <reference field="1" count="1" selected="0">
            <x v="17"/>
          </reference>
          <reference field="2" count="1" selected="0">
            <x v="25"/>
          </reference>
          <reference field="3" count="2">
            <x v="1"/>
            <x v="13"/>
          </reference>
        </references>
      </pivotArea>
    </format>
    <format dxfId="1150">
      <pivotArea dataOnly="0" labelOnly="1" fieldPosition="0">
        <references count="4">
          <reference field="0" count="1" selected="0">
            <x v="8"/>
          </reference>
          <reference field="1" count="1" selected="0">
            <x v="17"/>
          </reference>
          <reference field="2" count="1" selected="0">
            <x v="138"/>
          </reference>
          <reference field="3" count="2">
            <x v="13"/>
            <x v="46"/>
          </reference>
        </references>
      </pivotArea>
    </format>
    <format dxfId="1149">
      <pivotArea dataOnly="0" labelOnly="1" fieldPosition="0">
        <references count="4">
          <reference field="0" count="1" selected="0">
            <x v="8"/>
          </reference>
          <reference field="1" count="1" selected="0">
            <x v="17"/>
          </reference>
          <reference field="2" count="1" selected="0">
            <x v="300"/>
          </reference>
          <reference field="3" count="2">
            <x v="13"/>
            <x v="46"/>
          </reference>
        </references>
      </pivotArea>
    </format>
    <format dxfId="1148">
      <pivotArea dataOnly="0" labelOnly="1" fieldPosition="0">
        <references count="4">
          <reference field="0" count="1" selected="0">
            <x v="8"/>
          </reference>
          <reference field="1" count="1" selected="0">
            <x v="17"/>
          </reference>
          <reference field="2" count="1" selected="0">
            <x v="423"/>
          </reference>
          <reference field="3" count="1">
            <x v="13"/>
          </reference>
        </references>
      </pivotArea>
    </format>
    <format dxfId="1147">
      <pivotArea dataOnly="0" labelOnly="1" fieldPosition="0">
        <references count="4">
          <reference field="0" count="1" selected="0">
            <x v="8"/>
          </reference>
          <reference field="1" count="1" selected="0">
            <x v="17"/>
          </reference>
          <reference field="2" count="1" selected="0">
            <x v="453"/>
          </reference>
          <reference field="3" count="1">
            <x v="13"/>
          </reference>
        </references>
      </pivotArea>
    </format>
    <format dxfId="1146">
      <pivotArea dataOnly="0" labelOnly="1" fieldPosition="0">
        <references count="4">
          <reference field="0" count="1" selected="0">
            <x v="8"/>
          </reference>
          <reference field="1" count="1" selected="0">
            <x v="17"/>
          </reference>
          <reference field="2" count="1" selected="0">
            <x v="611"/>
          </reference>
          <reference field="3" count="1">
            <x v="13"/>
          </reference>
        </references>
      </pivotArea>
    </format>
    <format dxfId="1145">
      <pivotArea dataOnly="0" labelOnly="1" fieldPosition="0">
        <references count="4">
          <reference field="0" count="1" selected="0">
            <x v="8"/>
          </reference>
          <reference field="1" count="1" selected="0">
            <x v="18"/>
          </reference>
          <reference field="2" count="1" selected="0">
            <x v="59"/>
          </reference>
          <reference field="3" count="2">
            <x v="13"/>
            <x v="46"/>
          </reference>
        </references>
      </pivotArea>
    </format>
    <format dxfId="1144">
      <pivotArea dataOnly="0" labelOnly="1" fieldPosition="0">
        <references count="4">
          <reference field="0" count="1" selected="0">
            <x v="8"/>
          </reference>
          <reference field="1" count="1" selected="0">
            <x v="18"/>
          </reference>
          <reference field="2" count="1" selected="0">
            <x v="90"/>
          </reference>
          <reference field="3" count="2">
            <x v="11"/>
            <x v="46"/>
          </reference>
        </references>
      </pivotArea>
    </format>
    <format dxfId="1143">
      <pivotArea dataOnly="0" labelOnly="1" fieldPosition="0">
        <references count="4">
          <reference field="0" count="1" selected="0">
            <x v="8"/>
          </reference>
          <reference field="1" count="1" selected="0">
            <x v="18"/>
          </reference>
          <reference field="2" count="1" selected="0">
            <x v="612"/>
          </reference>
          <reference field="3" count="1">
            <x v="46"/>
          </reference>
        </references>
      </pivotArea>
    </format>
    <format dxfId="1142">
      <pivotArea dataOnly="0" labelOnly="1" fieldPosition="0">
        <references count="4">
          <reference field="0" count="1" selected="0">
            <x v="8"/>
          </reference>
          <reference field="1" count="1" selected="0">
            <x v="19"/>
          </reference>
          <reference field="2" count="1" selected="0">
            <x v="99"/>
          </reference>
          <reference field="3" count="2">
            <x v="8"/>
            <x v="46"/>
          </reference>
        </references>
      </pivotArea>
    </format>
    <format dxfId="1141">
      <pivotArea dataOnly="0" labelOnly="1" fieldPosition="0">
        <references count="4">
          <reference field="0" count="1" selected="0">
            <x v="8"/>
          </reference>
          <reference field="1" count="1" selected="0">
            <x v="19"/>
          </reference>
          <reference field="2" count="1" selected="0">
            <x v="196"/>
          </reference>
          <reference field="3" count="2">
            <x v="46"/>
            <x v="50"/>
          </reference>
        </references>
      </pivotArea>
    </format>
    <format dxfId="1140">
      <pivotArea dataOnly="0" labelOnly="1" fieldPosition="0">
        <references count="4">
          <reference field="0" count="1" selected="0">
            <x v="8"/>
          </reference>
          <reference field="1" count="1" selected="0">
            <x v="19"/>
          </reference>
          <reference field="2" count="1" selected="0">
            <x v="198"/>
          </reference>
          <reference field="3" count="1">
            <x v="46"/>
          </reference>
        </references>
      </pivotArea>
    </format>
    <format dxfId="1139">
      <pivotArea dataOnly="0" labelOnly="1" fieldPosition="0">
        <references count="4">
          <reference field="0" count="1" selected="0">
            <x v="8"/>
          </reference>
          <reference field="1" count="1" selected="0">
            <x v="19"/>
          </reference>
          <reference field="2" count="1" selected="0">
            <x v="307"/>
          </reference>
          <reference field="3" count="2">
            <x v="46"/>
            <x v="50"/>
          </reference>
        </references>
      </pivotArea>
    </format>
    <format dxfId="1138">
      <pivotArea dataOnly="0" labelOnly="1" fieldPosition="0">
        <references count="4">
          <reference field="0" count="1" selected="0">
            <x v="8"/>
          </reference>
          <reference field="1" count="1" selected="0">
            <x v="19"/>
          </reference>
          <reference field="2" count="1" selected="0">
            <x v="448"/>
          </reference>
          <reference field="3" count="1">
            <x v="46"/>
          </reference>
        </references>
      </pivotArea>
    </format>
    <format dxfId="1137">
      <pivotArea dataOnly="0" labelOnly="1" fieldPosition="0">
        <references count="4">
          <reference field="0" count="1" selected="0">
            <x v="8"/>
          </reference>
          <reference field="1" count="1" selected="0">
            <x v="19"/>
          </reference>
          <reference field="2" count="1" selected="0">
            <x v="467"/>
          </reference>
          <reference field="3" count="1">
            <x v="46"/>
          </reference>
        </references>
      </pivotArea>
    </format>
    <format dxfId="1136">
      <pivotArea dataOnly="0" labelOnly="1" fieldPosition="0">
        <references count="4">
          <reference field="0" count="1" selected="0">
            <x v="8"/>
          </reference>
          <reference field="1" count="1" selected="0">
            <x v="19"/>
          </reference>
          <reference field="2" count="1" selected="0">
            <x v="501"/>
          </reference>
          <reference field="3" count="1">
            <x v="46"/>
          </reference>
        </references>
      </pivotArea>
    </format>
    <format dxfId="1135">
      <pivotArea dataOnly="0" labelOnly="1" fieldPosition="0">
        <references count="4">
          <reference field="0" count="1" selected="0">
            <x v="8"/>
          </reference>
          <reference field="1" count="1" selected="0">
            <x v="19"/>
          </reference>
          <reference field="2" count="1" selected="0">
            <x v="626"/>
          </reference>
          <reference field="3" count="2">
            <x v="11"/>
            <x v="66"/>
          </reference>
        </references>
      </pivotArea>
    </format>
    <format dxfId="1134">
      <pivotArea dataOnly="0" labelOnly="1" fieldPosition="0">
        <references count="4">
          <reference field="0" count="1" selected="0">
            <x v="9"/>
          </reference>
          <reference field="1" count="1" selected="0">
            <x v="27"/>
          </reference>
          <reference field="2" count="1" selected="0">
            <x v="0"/>
          </reference>
          <reference field="3" count="3">
            <x v="46"/>
            <x v="50"/>
            <x v="58"/>
          </reference>
        </references>
      </pivotArea>
    </format>
    <format dxfId="1133">
      <pivotArea dataOnly="0" labelOnly="1" fieldPosition="0">
        <references count="4">
          <reference field="0" count="1" selected="0">
            <x v="9"/>
          </reference>
          <reference field="1" count="1" selected="0">
            <x v="27"/>
          </reference>
          <reference field="2" count="1" selected="0">
            <x v="185"/>
          </reference>
          <reference field="3" count="1">
            <x v="46"/>
          </reference>
        </references>
      </pivotArea>
    </format>
    <format dxfId="1132">
      <pivotArea dataOnly="0" labelOnly="1" fieldPosition="0">
        <references count="4">
          <reference field="0" count="1" selected="0">
            <x v="9"/>
          </reference>
          <reference field="1" count="1" selected="0">
            <x v="27"/>
          </reference>
          <reference field="2" count="1" selected="0">
            <x v="311"/>
          </reference>
          <reference field="3" count="2">
            <x v="46"/>
            <x v="50"/>
          </reference>
        </references>
      </pivotArea>
    </format>
    <format dxfId="1131">
      <pivotArea dataOnly="0" labelOnly="1" fieldPosition="0">
        <references count="4">
          <reference field="0" count="1" selected="0">
            <x v="9"/>
          </reference>
          <reference field="1" count="1" selected="0">
            <x v="27"/>
          </reference>
          <reference field="2" count="1" selected="0">
            <x v="327"/>
          </reference>
          <reference field="3" count="1">
            <x v="46"/>
          </reference>
        </references>
      </pivotArea>
    </format>
    <format dxfId="1130">
      <pivotArea dataOnly="0" labelOnly="1" fieldPosition="0">
        <references count="4">
          <reference field="0" count="1" selected="0">
            <x v="9"/>
          </reference>
          <reference field="1" count="1" selected="0">
            <x v="27"/>
          </reference>
          <reference field="2" count="1" selected="0">
            <x v="390"/>
          </reference>
          <reference field="3" count="3">
            <x v="46"/>
            <x v="50"/>
            <x v="58"/>
          </reference>
        </references>
      </pivotArea>
    </format>
    <format dxfId="1129">
      <pivotArea dataOnly="0" labelOnly="1" fieldPosition="0">
        <references count="4">
          <reference field="0" count="1" selected="0">
            <x v="9"/>
          </reference>
          <reference field="1" count="1" selected="0">
            <x v="27"/>
          </reference>
          <reference field="2" count="1" selected="0">
            <x v="394"/>
          </reference>
          <reference field="3" count="1">
            <x v="50"/>
          </reference>
        </references>
      </pivotArea>
    </format>
    <format dxfId="1128">
      <pivotArea dataOnly="0" labelOnly="1" fieldPosition="0">
        <references count="4">
          <reference field="0" count="1" selected="0">
            <x v="9"/>
          </reference>
          <reference field="1" count="1" selected="0">
            <x v="27"/>
          </reference>
          <reference field="2" count="1" selected="0">
            <x v="506"/>
          </reference>
          <reference field="3" count="1">
            <x v="46"/>
          </reference>
        </references>
      </pivotArea>
    </format>
    <format dxfId="1127">
      <pivotArea dataOnly="0" labelOnly="1" fieldPosition="0">
        <references count="4">
          <reference field="0" count="1" selected="0">
            <x v="9"/>
          </reference>
          <reference field="1" count="1" selected="0">
            <x v="28"/>
          </reference>
          <reference field="2" count="1" selected="0">
            <x v="46"/>
          </reference>
          <reference field="3" count="3">
            <x v="46"/>
            <x v="50"/>
            <x v="58"/>
          </reference>
        </references>
      </pivotArea>
    </format>
    <format dxfId="1126">
      <pivotArea dataOnly="0" labelOnly="1" fieldPosition="0">
        <references count="4">
          <reference field="0" count="1" selected="0">
            <x v="9"/>
          </reference>
          <reference field="1" count="1" selected="0">
            <x v="28"/>
          </reference>
          <reference field="2" count="1" selected="0">
            <x v="114"/>
          </reference>
          <reference field="3" count="3">
            <x v="46"/>
            <x v="50"/>
            <x v="58"/>
          </reference>
        </references>
      </pivotArea>
    </format>
    <format dxfId="1125">
      <pivotArea dataOnly="0" labelOnly="1" fieldPosition="0">
        <references count="4">
          <reference field="0" count="1" selected="0">
            <x v="9"/>
          </reference>
          <reference field="1" count="1" selected="0">
            <x v="28"/>
          </reference>
          <reference field="2" count="1" selected="0">
            <x v="148"/>
          </reference>
          <reference field="3" count="1">
            <x v="58"/>
          </reference>
        </references>
      </pivotArea>
    </format>
    <format dxfId="1124">
      <pivotArea dataOnly="0" labelOnly="1" fieldPosition="0">
        <references count="4">
          <reference field="0" count="1" selected="0">
            <x v="9"/>
          </reference>
          <reference field="1" count="1" selected="0">
            <x v="28"/>
          </reference>
          <reference field="2" count="1" selected="0">
            <x v="186"/>
          </reference>
          <reference field="3" count="1">
            <x v="50"/>
          </reference>
        </references>
      </pivotArea>
    </format>
    <format dxfId="1123">
      <pivotArea dataOnly="0" labelOnly="1" fieldPosition="0">
        <references count="4">
          <reference field="0" count="1" selected="0">
            <x v="9"/>
          </reference>
          <reference field="1" count="1" selected="0">
            <x v="28"/>
          </reference>
          <reference field="2" count="1" selected="0">
            <x v="325"/>
          </reference>
          <reference field="3" count="3">
            <x v="46"/>
            <x v="50"/>
            <x v="58"/>
          </reference>
        </references>
      </pivotArea>
    </format>
    <format dxfId="1122">
      <pivotArea dataOnly="0" labelOnly="1" fieldPosition="0">
        <references count="4">
          <reference field="0" count="1" selected="0">
            <x v="9"/>
          </reference>
          <reference field="1" count="1" selected="0">
            <x v="28"/>
          </reference>
          <reference field="2" count="1" selected="0">
            <x v="400"/>
          </reference>
          <reference field="3" count="3">
            <x v="46"/>
            <x v="50"/>
            <x v="58"/>
          </reference>
        </references>
      </pivotArea>
    </format>
    <format dxfId="1121">
      <pivotArea dataOnly="0" labelOnly="1" fieldPosition="0">
        <references count="4">
          <reference field="0" count="1" selected="0">
            <x v="9"/>
          </reference>
          <reference field="1" count="1" selected="0">
            <x v="28"/>
          </reference>
          <reference field="2" count="1" selected="0">
            <x v="603"/>
          </reference>
          <reference field="3" count="2">
            <x v="50"/>
            <x v="58"/>
          </reference>
        </references>
      </pivotArea>
    </format>
    <format dxfId="1120">
      <pivotArea dataOnly="0" labelOnly="1" fieldPosition="0">
        <references count="4">
          <reference field="0" count="1" selected="0">
            <x v="9"/>
          </reference>
          <reference field="1" count="1" selected="0">
            <x v="29"/>
          </reference>
          <reference field="2" count="1" selected="0">
            <x v="111"/>
          </reference>
          <reference field="3" count="1">
            <x v="50"/>
          </reference>
        </references>
      </pivotArea>
    </format>
    <format dxfId="1119">
      <pivotArea dataOnly="0" labelOnly="1" fieldPosition="0">
        <references count="4">
          <reference field="0" count="1" selected="0">
            <x v="9"/>
          </reference>
          <reference field="1" count="1" selected="0">
            <x v="29"/>
          </reference>
          <reference field="2" count="1" selected="0">
            <x v="181"/>
          </reference>
          <reference field="3" count="1">
            <x v="50"/>
          </reference>
        </references>
      </pivotArea>
    </format>
    <format dxfId="1118">
      <pivotArea dataOnly="0" labelOnly="1" fieldPosition="0">
        <references count="4">
          <reference field="0" count="1" selected="0">
            <x v="9"/>
          </reference>
          <reference field="1" count="1" selected="0">
            <x v="29"/>
          </reference>
          <reference field="2" count="1" selected="0">
            <x v="191"/>
          </reference>
          <reference field="3" count="1">
            <x v="50"/>
          </reference>
        </references>
      </pivotArea>
    </format>
    <format dxfId="1117">
      <pivotArea dataOnly="0" labelOnly="1" fieldPosition="0">
        <references count="4">
          <reference field="0" count="1" selected="0">
            <x v="9"/>
          </reference>
          <reference field="1" count="1" selected="0">
            <x v="29"/>
          </reference>
          <reference field="2" count="1" selected="0">
            <x v="207"/>
          </reference>
          <reference field="3" count="1">
            <x v="50"/>
          </reference>
        </references>
      </pivotArea>
    </format>
    <format dxfId="1116">
      <pivotArea dataOnly="0" labelOnly="1" fieldPosition="0">
        <references count="4">
          <reference field="0" count="1" selected="0">
            <x v="9"/>
          </reference>
          <reference field="1" count="1" selected="0">
            <x v="29"/>
          </reference>
          <reference field="2" count="1" selected="0">
            <x v="622"/>
          </reference>
          <reference field="3" count="2">
            <x v="46"/>
            <x v="50"/>
          </reference>
        </references>
      </pivotArea>
    </format>
    <format dxfId="1115">
      <pivotArea dataOnly="0" labelOnly="1" fieldPosition="0">
        <references count="4">
          <reference field="0" count="1" selected="0">
            <x v="9"/>
          </reference>
          <reference field="1" count="1" selected="0">
            <x v="30"/>
          </reference>
          <reference field="2" count="1" selected="0">
            <x v="70"/>
          </reference>
          <reference field="3" count="1">
            <x v="58"/>
          </reference>
        </references>
      </pivotArea>
    </format>
    <format dxfId="1114">
      <pivotArea dataOnly="0" labelOnly="1" fieldPosition="0">
        <references count="4">
          <reference field="0" count="1" selected="0">
            <x v="9"/>
          </reference>
          <reference field="1" count="1" selected="0">
            <x v="30"/>
          </reference>
          <reference field="2" count="1" selected="0">
            <x v="173"/>
          </reference>
          <reference field="3" count="1">
            <x v="58"/>
          </reference>
        </references>
      </pivotArea>
    </format>
    <format dxfId="1113">
      <pivotArea dataOnly="0" labelOnly="1" fieldPosition="0">
        <references count="4">
          <reference field="0" count="1" selected="0">
            <x v="9"/>
          </reference>
          <reference field="1" count="1" selected="0">
            <x v="30"/>
          </reference>
          <reference field="2" count="1" selected="0">
            <x v="382"/>
          </reference>
          <reference field="3" count="1">
            <x v="58"/>
          </reference>
        </references>
      </pivotArea>
    </format>
    <format dxfId="1112">
      <pivotArea dataOnly="0" labelOnly="1" fieldPosition="0">
        <references count="4">
          <reference field="0" count="1" selected="0">
            <x v="9"/>
          </reference>
          <reference field="1" count="1" selected="0">
            <x v="30"/>
          </reference>
          <reference field="2" count="1" selected="0">
            <x v="610"/>
          </reference>
          <reference field="3" count="1">
            <x v="58"/>
          </reference>
        </references>
      </pivotArea>
    </format>
    <format dxfId="1111">
      <pivotArea dataOnly="0" labelOnly="1" fieldPosition="0">
        <references count="4">
          <reference field="0" count="1" selected="0">
            <x v="9"/>
          </reference>
          <reference field="1" count="1" selected="0">
            <x v="31"/>
          </reference>
          <reference field="2" count="1" selected="0">
            <x v="38"/>
          </reference>
          <reference field="3" count="1">
            <x v="50"/>
          </reference>
        </references>
      </pivotArea>
    </format>
    <format dxfId="1110">
      <pivotArea dataOnly="0" labelOnly="1" fieldPosition="0">
        <references count="4">
          <reference field="0" count="1" selected="0">
            <x v="9"/>
          </reference>
          <reference field="1" count="1" selected="0">
            <x v="31"/>
          </reference>
          <reference field="2" count="1" selected="0">
            <x v="65"/>
          </reference>
          <reference field="3" count="2">
            <x v="46"/>
            <x v="50"/>
          </reference>
        </references>
      </pivotArea>
    </format>
    <format dxfId="1109">
      <pivotArea dataOnly="0" labelOnly="1" fieldPosition="0">
        <references count="4">
          <reference field="0" count="1" selected="0">
            <x v="9"/>
          </reference>
          <reference field="1" count="1" selected="0">
            <x v="31"/>
          </reference>
          <reference field="2" count="1" selected="0">
            <x v="217"/>
          </reference>
          <reference field="3" count="2">
            <x v="46"/>
            <x v="50"/>
          </reference>
        </references>
      </pivotArea>
    </format>
    <format dxfId="1108">
      <pivotArea dataOnly="0" labelOnly="1" fieldPosition="0">
        <references count="4">
          <reference field="0" count="1" selected="0">
            <x v="9"/>
          </reference>
          <reference field="1" count="1" selected="0">
            <x v="31"/>
          </reference>
          <reference field="2" count="1" selected="0">
            <x v="221"/>
          </reference>
          <reference field="3" count="1">
            <x v="46"/>
          </reference>
        </references>
      </pivotArea>
    </format>
    <format dxfId="1107">
      <pivotArea dataOnly="0" labelOnly="1" fieldPosition="0">
        <references count="4">
          <reference field="0" count="1" selected="0">
            <x v="9"/>
          </reference>
          <reference field="1" count="1" selected="0">
            <x v="31"/>
          </reference>
          <reference field="2" count="1" selected="0">
            <x v="405"/>
          </reference>
          <reference field="3" count="2">
            <x v="46"/>
            <x v="50"/>
          </reference>
        </references>
      </pivotArea>
    </format>
    <format dxfId="1106">
      <pivotArea dataOnly="0" labelOnly="1" fieldPosition="0">
        <references count="4">
          <reference field="0" count="1" selected="0">
            <x v="9"/>
          </reference>
          <reference field="1" count="1" selected="0">
            <x v="31"/>
          </reference>
          <reference field="2" count="1" selected="0">
            <x v="491"/>
          </reference>
          <reference field="3" count="2">
            <x v="46"/>
            <x v="50"/>
          </reference>
        </references>
      </pivotArea>
    </format>
    <format dxfId="1105">
      <pivotArea dataOnly="0" labelOnly="1" fieldPosition="0">
        <references count="4">
          <reference field="0" count="1" selected="0">
            <x v="9"/>
          </reference>
          <reference field="1" count="1" selected="0">
            <x v="31"/>
          </reference>
          <reference field="2" count="1" selected="0">
            <x v="617"/>
          </reference>
          <reference field="3" count="4">
            <x v="8"/>
            <x v="46"/>
            <x v="50"/>
            <x v="58"/>
          </reference>
        </references>
      </pivotArea>
    </format>
    <format dxfId="1104">
      <pivotArea dataOnly="0" labelOnly="1" fieldPosition="0">
        <references count="4">
          <reference field="0" count="1" selected="0">
            <x v="10"/>
          </reference>
          <reference field="1" count="1" selected="0">
            <x v="36"/>
          </reference>
          <reference field="2" count="1" selected="0">
            <x v="160"/>
          </reference>
          <reference field="3" count="3">
            <x v="46"/>
            <x v="65"/>
            <x v="79"/>
          </reference>
        </references>
      </pivotArea>
    </format>
    <format dxfId="1103">
      <pivotArea dataOnly="0" labelOnly="1" fieldPosition="0">
        <references count="4">
          <reference field="0" count="1" selected="0">
            <x v="10"/>
          </reference>
          <reference field="1" count="1" selected="0">
            <x v="36"/>
          </reference>
          <reference field="2" count="1" selected="0">
            <x v="249"/>
          </reference>
          <reference field="3" count="1">
            <x v="65"/>
          </reference>
        </references>
      </pivotArea>
    </format>
    <format dxfId="1102">
      <pivotArea dataOnly="0" labelOnly="1" fieldPosition="0">
        <references count="4">
          <reference field="0" count="1" selected="0">
            <x v="10"/>
          </reference>
          <reference field="1" count="1" selected="0">
            <x v="36"/>
          </reference>
          <reference field="2" count="1" selected="0">
            <x v="296"/>
          </reference>
          <reference field="3" count="1">
            <x v="65"/>
          </reference>
        </references>
      </pivotArea>
    </format>
    <format dxfId="1101">
      <pivotArea dataOnly="0" labelOnly="1" fieldPosition="0">
        <references count="4">
          <reference field="0" count="1" selected="0">
            <x v="10"/>
          </reference>
          <reference field="1" count="1" selected="0">
            <x v="36"/>
          </reference>
          <reference field="2" count="1" selected="0">
            <x v="355"/>
          </reference>
          <reference field="3" count="1">
            <x v="65"/>
          </reference>
        </references>
      </pivotArea>
    </format>
    <format dxfId="1100">
      <pivotArea dataOnly="0" labelOnly="1" fieldPosition="0">
        <references count="4">
          <reference field="0" count="1" selected="0">
            <x v="10"/>
          </reference>
          <reference field="1" count="1" selected="0">
            <x v="36"/>
          </reference>
          <reference field="2" count="1" selected="0">
            <x v="392"/>
          </reference>
          <reference field="3" count="1">
            <x v="65"/>
          </reference>
        </references>
      </pivotArea>
    </format>
    <format dxfId="1099">
      <pivotArea dataOnly="0" labelOnly="1" fieldPosition="0">
        <references count="4">
          <reference field="0" count="1" selected="0">
            <x v="10"/>
          </reference>
          <reference field="1" count="1" selected="0">
            <x v="36"/>
          </reference>
          <reference field="2" count="1" selected="0">
            <x v="399"/>
          </reference>
          <reference field="3" count="2">
            <x v="46"/>
            <x v="65"/>
          </reference>
        </references>
      </pivotArea>
    </format>
    <format dxfId="1098">
      <pivotArea dataOnly="0" labelOnly="1" fieldPosition="0">
        <references count="4">
          <reference field="0" count="1" selected="0">
            <x v="10"/>
          </reference>
          <reference field="1" count="1" selected="0">
            <x v="36"/>
          </reference>
          <reference field="2" count="1" selected="0">
            <x v="410"/>
          </reference>
          <reference field="3" count="1">
            <x v="65"/>
          </reference>
        </references>
      </pivotArea>
    </format>
    <format dxfId="1097">
      <pivotArea dataOnly="0" labelOnly="1" fieldPosition="0">
        <references count="4">
          <reference field="0" count="1" selected="0">
            <x v="10"/>
          </reference>
          <reference field="1" count="1" selected="0">
            <x v="36"/>
          </reference>
          <reference field="2" count="1" selected="0">
            <x v="527"/>
          </reference>
          <reference field="3" count="1">
            <x v="65"/>
          </reference>
        </references>
      </pivotArea>
    </format>
    <format dxfId="1096">
      <pivotArea dataOnly="0" labelOnly="1" fieldPosition="0">
        <references count="4">
          <reference field="0" count="1" selected="0">
            <x v="10"/>
          </reference>
          <reference field="1" count="1" selected="0">
            <x v="36"/>
          </reference>
          <reference field="2" count="1" selected="0">
            <x v="618"/>
          </reference>
          <reference field="3" count="1">
            <x v="65"/>
          </reference>
        </references>
      </pivotArea>
    </format>
    <format dxfId="1095">
      <pivotArea dataOnly="0" labelOnly="1" fieldPosition="0">
        <references count="4">
          <reference field="0" count="1" selected="0">
            <x v="10"/>
          </reference>
          <reference field="1" count="1" selected="0">
            <x v="37"/>
          </reference>
          <reference field="2" count="1" selected="0">
            <x v="170"/>
          </reference>
          <reference field="3" count="1">
            <x v="65"/>
          </reference>
        </references>
      </pivotArea>
    </format>
    <format dxfId="1094">
      <pivotArea dataOnly="0" labelOnly="1" fieldPosition="0">
        <references count="4">
          <reference field="0" count="1" selected="0">
            <x v="10"/>
          </reference>
          <reference field="1" count="1" selected="0">
            <x v="37"/>
          </reference>
          <reference field="2" count="1" selected="0">
            <x v="175"/>
          </reference>
          <reference field="3" count="1">
            <x v="65"/>
          </reference>
        </references>
      </pivotArea>
    </format>
    <format dxfId="1093">
      <pivotArea dataOnly="0" labelOnly="1" fieldPosition="0">
        <references count="4">
          <reference field="0" count="1" selected="0">
            <x v="10"/>
          </reference>
          <reference field="1" count="1" selected="0">
            <x v="37"/>
          </reference>
          <reference field="2" count="1" selected="0">
            <x v="485"/>
          </reference>
          <reference field="3" count="2">
            <x v="64"/>
            <x v="65"/>
          </reference>
        </references>
      </pivotArea>
    </format>
    <format dxfId="1092">
      <pivotArea dataOnly="0" labelOnly="1" fieldPosition="0">
        <references count="4">
          <reference field="0" count="1" selected="0">
            <x v="10"/>
          </reference>
          <reference field="1" count="1" selected="0">
            <x v="37"/>
          </reference>
          <reference field="2" count="1" selected="0">
            <x v="511"/>
          </reference>
          <reference field="3" count="1">
            <x v="65"/>
          </reference>
        </references>
      </pivotArea>
    </format>
    <format dxfId="1091">
      <pivotArea dataOnly="0" labelOnly="1" fieldPosition="0">
        <references count="4">
          <reference field="0" count="1" selected="0">
            <x v="10"/>
          </reference>
          <reference field="1" count="1" selected="0">
            <x v="38"/>
          </reference>
          <reference field="2" count="1" selected="0">
            <x v="229"/>
          </reference>
          <reference field="3" count="1">
            <x v="65"/>
          </reference>
        </references>
      </pivotArea>
    </format>
    <format dxfId="1090">
      <pivotArea dataOnly="0" labelOnly="1" fieldPosition="0">
        <references count="4">
          <reference field="0" count="1" selected="0">
            <x v="10"/>
          </reference>
          <reference field="1" count="1" selected="0">
            <x v="38"/>
          </reference>
          <reference field="2" count="1" selected="0">
            <x v="291"/>
          </reference>
          <reference field="3" count="1">
            <x v="65"/>
          </reference>
        </references>
      </pivotArea>
    </format>
    <format dxfId="1089">
      <pivotArea dataOnly="0" labelOnly="1" fieldPosition="0">
        <references count="4">
          <reference field="0" count="1" selected="0">
            <x v="10"/>
          </reference>
          <reference field="1" count="1" selected="0">
            <x v="38"/>
          </reference>
          <reference field="2" count="1" selected="0">
            <x v="362"/>
          </reference>
          <reference field="3" count="1">
            <x v="65"/>
          </reference>
        </references>
      </pivotArea>
    </format>
    <format dxfId="1088">
      <pivotArea dataOnly="0" labelOnly="1" fieldPosition="0">
        <references count="4">
          <reference field="0" count="1" selected="0">
            <x v="10"/>
          </reference>
          <reference field="1" count="1" selected="0">
            <x v="38"/>
          </reference>
          <reference field="2" count="1" selected="0">
            <x v="469"/>
          </reference>
          <reference field="3" count="1">
            <x v="65"/>
          </reference>
        </references>
      </pivotArea>
    </format>
    <format dxfId="1087">
      <pivotArea dataOnly="0" labelOnly="1" fieldPosition="0">
        <references count="4">
          <reference field="0" count="1" selected="0">
            <x v="10"/>
          </reference>
          <reference field="1" count="1" selected="0">
            <x v="38"/>
          </reference>
          <reference field="2" count="1" selected="0">
            <x v="474"/>
          </reference>
          <reference field="3" count="4">
            <x v="6"/>
            <x v="46"/>
            <x v="64"/>
            <x v="65"/>
          </reference>
        </references>
      </pivotArea>
    </format>
    <format dxfId="1086">
      <pivotArea dataOnly="0" labelOnly="1" fieldPosition="0">
        <references count="4">
          <reference field="0" count="1" selected="0">
            <x v="10"/>
          </reference>
          <reference field="1" count="1" selected="0">
            <x v="39"/>
          </reference>
          <reference field="2" count="1" selected="0">
            <x v="102"/>
          </reference>
          <reference field="3" count="1">
            <x v="65"/>
          </reference>
        </references>
      </pivotArea>
    </format>
    <format dxfId="1085">
      <pivotArea dataOnly="0" labelOnly="1" fieldPosition="0">
        <references count="4">
          <reference field="0" count="1" selected="0">
            <x v="10"/>
          </reference>
          <reference field="1" count="1" selected="0">
            <x v="39"/>
          </reference>
          <reference field="2" count="1" selected="0">
            <x v="324"/>
          </reference>
          <reference field="3" count="2">
            <x v="64"/>
            <x v="65"/>
          </reference>
        </references>
      </pivotArea>
    </format>
    <format dxfId="1084">
      <pivotArea dataOnly="0" labelOnly="1" fieldPosition="0">
        <references count="4">
          <reference field="0" count="1" selected="0">
            <x v="10"/>
          </reference>
          <reference field="1" count="1" selected="0">
            <x v="39"/>
          </reference>
          <reference field="2" count="1" selected="0">
            <x v="431"/>
          </reference>
          <reference field="3" count="2">
            <x v="64"/>
            <x v="65"/>
          </reference>
        </references>
      </pivotArea>
    </format>
    <format dxfId="1083">
      <pivotArea dataOnly="0" labelOnly="1" fieldPosition="0">
        <references count="4">
          <reference field="0" count="1" selected="0">
            <x v="10"/>
          </reference>
          <reference field="1" count="1" selected="0">
            <x v="39"/>
          </reference>
          <reference field="2" count="1" selected="0">
            <x v="464"/>
          </reference>
          <reference field="3" count="2">
            <x v="46"/>
            <x v="65"/>
          </reference>
        </references>
      </pivotArea>
    </format>
    <format dxfId="1082">
      <pivotArea dataOnly="0" labelOnly="1" fieldPosition="0">
        <references count="4">
          <reference field="0" count="1" selected="0">
            <x v="10"/>
          </reference>
          <reference field="1" count="1" selected="0">
            <x v="39"/>
          </reference>
          <reference field="2" count="1" selected="0">
            <x v="466"/>
          </reference>
          <reference field="3" count="1">
            <x v="65"/>
          </reference>
        </references>
      </pivotArea>
    </format>
    <format dxfId="1081">
      <pivotArea dataOnly="0" labelOnly="1" fieldPosition="0">
        <references count="4">
          <reference field="0" count="1" selected="0">
            <x v="10"/>
          </reference>
          <reference field="1" count="1" selected="0">
            <x v="40"/>
          </reference>
          <reference field="2" count="1" selected="0">
            <x v="177"/>
          </reference>
          <reference field="3" count="1">
            <x v="65"/>
          </reference>
        </references>
      </pivotArea>
    </format>
    <format dxfId="1080">
      <pivotArea dataOnly="0" labelOnly="1" fieldPosition="0">
        <references count="4">
          <reference field="0" count="1" selected="0">
            <x v="10"/>
          </reference>
          <reference field="1" count="1" selected="0">
            <x v="40"/>
          </reference>
          <reference field="2" count="1" selected="0">
            <x v="341"/>
          </reference>
          <reference field="3" count="1">
            <x v="65"/>
          </reference>
        </references>
      </pivotArea>
    </format>
    <format dxfId="1079">
      <pivotArea dataOnly="0" labelOnly="1" fieldPosition="0">
        <references count="4">
          <reference field="0" count="1" selected="0">
            <x v="10"/>
          </reference>
          <reference field="1" count="1" selected="0">
            <x v="40"/>
          </reference>
          <reference field="2" count="1" selected="0">
            <x v="497"/>
          </reference>
          <reference field="3" count="1">
            <x v="65"/>
          </reference>
        </references>
      </pivotArea>
    </format>
    <format dxfId="1078">
      <pivotArea dataOnly="0" labelOnly="1" fieldPosition="0">
        <references count="4">
          <reference field="0" count="1" selected="0">
            <x v="10"/>
          </reference>
          <reference field="1" count="1" selected="0">
            <x v="40"/>
          </reference>
          <reference field="2" count="1" selected="0">
            <x v="607"/>
          </reference>
          <reference field="3" count="2">
            <x v="8"/>
            <x v="65"/>
          </reference>
        </references>
      </pivotArea>
    </format>
    <format dxfId="1077">
      <pivotArea dataOnly="0" labelOnly="1" fieldPosition="0">
        <references count="4">
          <reference field="0" count="1" selected="0">
            <x v="11"/>
          </reference>
          <reference field="1" count="1" selected="0">
            <x v="48"/>
          </reference>
          <reference field="2" count="1" selected="0">
            <x v="248"/>
          </reference>
          <reference field="3" count="2">
            <x v="19"/>
            <x v="79"/>
          </reference>
        </references>
      </pivotArea>
    </format>
    <format dxfId="1076">
      <pivotArea dataOnly="0" labelOnly="1" fieldPosition="0">
        <references count="4">
          <reference field="0" count="1" selected="0">
            <x v="11"/>
          </reference>
          <reference field="1" count="1" selected="0">
            <x v="48"/>
          </reference>
          <reference field="2" count="1" selected="0">
            <x v="503"/>
          </reference>
          <reference field="3" count="3">
            <x v="19"/>
            <x v="79"/>
            <x v="90"/>
          </reference>
        </references>
      </pivotArea>
    </format>
    <format dxfId="1075">
      <pivotArea dataOnly="0" labelOnly="1" fieldPosition="0">
        <references count="4">
          <reference field="0" count="1" selected="0">
            <x v="11"/>
          </reference>
          <reference field="1" count="1" selected="0">
            <x v="49"/>
          </reference>
          <reference field="2" count="1" selected="0">
            <x v="371"/>
          </reference>
          <reference field="3" count="2">
            <x v="25"/>
            <x v="79"/>
          </reference>
        </references>
      </pivotArea>
    </format>
    <format dxfId="1074">
      <pivotArea dataOnly="0" labelOnly="1" fieldPosition="0">
        <references count="4">
          <reference field="0" count="1" selected="0">
            <x v="11"/>
          </reference>
          <reference field="1" count="1" selected="0">
            <x v="49"/>
          </reference>
          <reference field="2" count="1" selected="0">
            <x v="500"/>
          </reference>
          <reference field="3" count="1">
            <x v="25"/>
          </reference>
        </references>
      </pivotArea>
    </format>
    <format dxfId="1073">
      <pivotArea dataOnly="0" labelOnly="1" fieldPosition="0">
        <references count="4">
          <reference field="0" count="1" selected="0">
            <x v="11"/>
          </reference>
          <reference field="1" count="1" selected="0">
            <x v="49"/>
          </reference>
          <reference field="2" count="1" selected="0">
            <x v="516"/>
          </reference>
          <reference field="3" count="2">
            <x v="25"/>
            <x v="45"/>
          </reference>
        </references>
      </pivotArea>
    </format>
    <format dxfId="1072">
      <pivotArea dataOnly="0" labelOnly="1" fieldPosition="0">
        <references count="4">
          <reference field="0" count="1" selected="0">
            <x v="11"/>
          </reference>
          <reference field="1" count="1" selected="0">
            <x v="49"/>
          </reference>
          <reference field="2" count="1" selected="0">
            <x v="522"/>
          </reference>
          <reference field="3" count="1">
            <x v="25"/>
          </reference>
        </references>
      </pivotArea>
    </format>
    <format dxfId="1071">
      <pivotArea dataOnly="0" labelOnly="1" fieldPosition="0">
        <references count="4">
          <reference field="0" count="1" selected="0">
            <x v="11"/>
          </reference>
          <reference field="1" count="1" selected="0">
            <x v="49"/>
          </reference>
          <reference field="2" count="1" selected="0">
            <x v="615"/>
          </reference>
          <reference field="3" count="1">
            <x v="25"/>
          </reference>
        </references>
      </pivotArea>
    </format>
    <format dxfId="1070">
      <pivotArea dataOnly="0" labelOnly="1" fieldPosition="0">
        <references count="4">
          <reference field="0" count="1" selected="0">
            <x v="11"/>
          </reference>
          <reference field="1" count="1" selected="0">
            <x v="50"/>
          </reference>
          <reference field="2" count="1" selected="0">
            <x v="28"/>
          </reference>
          <reference field="3" count="1">
            <x v="25"/>
          </reference>
        </references>
      </pivotArea>
    </format>
    <format dxfId="1069">
      <pivotArea dataOnly="0" labelOnly="1" fieldPosition="0">
        <references count="4">
          <reference field="0" count="1" selected="0">
            <x v="11"/>
          </reference>
          <reference field="1" count="1" selected="0">
            <x v="50"/>
          </reference>
          <reference field="2" count="1" selected="0">
            <x v="45"/>
          </reference>
          <reference field="3" count="1">
            <x v="25"/>
          </reference>
        </references>
      </pivotArea>
    </format>
    <format dxfId="1068">
      <pivotArea dataOnly="0" labelOnly="1" fieldPosition="0">
        <references count="4">
          <reference field="0" count="1" selected="0">
            <x v="11"/>
          </reference>
          <reference field="1" count="1" selected="0">
            <x v="50"/>
          </reference>
          <reference field="2" count="1" selected="0">
            <x v="154"/>
          </reference>
          <reference field="3" count="1">
            <x v="25"/>
          </reference>
        </references>
      </pivotArea>
    </format>
    <format dxfId="1067">
      <pivotArea dataOnly="0" labelOnly="1" fieldPosition="0">
        <references count="4">
          <reference field="0" count="1" selected="0">
            <x v="11"/>
          </reference>
          <reference field="1" count="1" selected="0">
            <x v="50"/>
          </reference>
          <reference field="2" count="1" selected="0">
            <x v="329"/>
          </reference>
          <reference field="3" count="1">
            <x v="25"/>
          </reference>
        </references>
      </pivotArea>
    </format>
    <format dxfId="1066">
      <pivotArea dataOnly="0" labelOnly="1" fieldPosition="0">
        <references count="4">
          <reference field="0" count="1" selected="0">
            <x v="11"/>
          </reference>
          <reference field="1" count="1" selected="0">
            <x v="50"/>
          </reference>
          <reference field="2" count="1" selected="0">
            <x v="335"/>
          </reference>
          <reference field="3" count="1">
            <x v="25"/>
          </reference>
        </references>
      </pivotArea>
    </format>
    <format dxfId="1065">
      <pivotArea dataOnly="0" labelOnly="1" fieldPosition="0">
        <references count="4">
          <reference field="0" count="1" selected="0">
            <x v="11"/>
          </reference>
          <reference field="1" count="1" selected="0">
            <x v="50"/>
          </reference>
          <reference field="2" count="1" selected="0">
            <x v="397"/>
          </reference>
          <reference field="3" count="1">
            <x v="25"/>
          </reference>
        </references>
      </pivotArea>
    </format>
    <format dxfId="1064">
      <pivotArea dataOnly="0" labelOnly="1" fieldPosition="0">
        <references count="4">
          <reference field="0" count="1" selected="0">
            <x v="11"/>
          </reference>
          <reference field="1" count="1" selected="0">
            <x v="50"/>
          </reference>
          <reference field="2" count="1" selected="0">
            <x v="404"/>
          </reference>
          <reference field="3" count="1">
            <x v="25"/>
          </reference>
        </references>
      </pivotArea>
    </format>
    <format dxfId="1063">
      <pivotArea dataOnly="0" labelOnly="1" fieldPosition="0">
        <references count="4">
          <reference field="0" count="1" selected="0">
            <x v="11"/>
          </reference>
          <reference field="1" count="1" selected="0">
            <x v="50"/>
          </reference>
          <reference field="2" count="1" selected="0">
            <x v="513"/>
          </reference>
          <reference field="3" count="1">
            <x v="25"/>
          </reference>
        </references>
      </pivotArea>
    </format>
    <format dxfId="1062">
      <pivotArea dataOnly="0" labelOnly="1" fieldPosition="0">
        <references count="4">
          <reference field="0" count="1" selected="0">
            <x v="11"/>
          </reference>
          <reference field="1" count="1" selected="0">
            <x v="50"/>
          </reference>
          <reference field="2" count="1" selected="0">
            <x v="531"/>
          </reference>
          <reference field="3" count="1">
            <x v="25"/>
          </reference>
        </references>
      </pivotArea>
    </format>
    <format dxfId="1061">
      <pivotArea dataOnly="0" labelOnly="1" fieldPosition="0">
        <references count="4">
          <reference field="0" count="1" selected="0">
            <x v="11"/>
          </reference>
          <reference field="1" count="1" selected="0">
            <x v="50"/>
          </reference>
          <reference field="2" count="1" selected="0">
            <x v="532"/>
          </reference>
          <reference field="3" count="1">
            <x v="25"/>
          </reference>
        </references>
      </pivotArea>
    </format>
    <format dxfId="1060">
      <pivotArea dataOnly="0" labelOnly="1" fieldPosition="0">
        <references count="4">
          <reference field="0" count="1" selected="0">
            <x v="11"/>
          </reference>
          <reference field="1" count="1" selected="0">
            <x v="50"/>
          </reference>
          <reference field="2" count="1" selected="0">
            <x v="548"/>
          </reference>
          <reference field="3" count="1">
            <x v="45"/>
          </reference>
        </references>
      </pivotArea>
    </format>
    <format dxfId="1059">
      <pivotArea dataOnly="0" labelOnly="1" fieldPosition="0">
        <references count="4">
          <reference field="0" count="1" selected="0">
            <x v="11"/>
          </reference>
          <reference field="1" count="1" selected="0">
            <x v="51"/>
          </reference>
          <reference field="2" count="1" selected="0">
            <x v="206"/>
          </reference>
          <reference field="3" count="1">
            <x v="45"/>
          </reference>
        </references>
      </pivotArea>
    </format>
    <format dxfId="1058">
      <pivotArea dataOnly="0" labelOnly="1" fieldPosition="0">
        <references count="4">
          <reference field="0" count="1" selected="0">
            <x v="11"/>
          </reference>
          <reference field="1" count="1" selected="0">
            <x v="51"/>
          </reference>
          <reference field="2" count="1" selected="0">
            <x v="239"/>
          </reference>
          <reference field="3" count="1">
            <x v="45"/>
          </reference>
        </references>
      </pivotArea>
    </format>
    <format dxfId="1057">
      <pivotArea dataOnly="0" labelOnly="1" fieldPosition="0">
        <references count="4">
          <reference field="0" count="1" selected="0">
            <x v="11"/>
          </reference>
          <reference field="1" count="1" selected="0">
            <x v="51"/>
          </reference>
          <reference field="2" count="1" selected="0">
            <x v="338"/>
          </reference>
          <reference field="3" count="1">
            <x v="79"/>
          </reference>
        </references>
      </pivotArea>
    </format>
    <format dxfId="1056">
      <pivotArea dataOnly="0" labelOnly="1" fieldPosition="0">
        <references count="4">
          <reference field="0" count="1" selected="0">
            <x v="11"/>
          </reference>
          <reference field="1" count="1" selected="0">
            <x v="51"/>
          </reference>
          <reference field="2" count="1" selected="0">
            <x v="452"/>
          </reference>
          <reference field="3" count="1">
            <x v="25"/>
          </reference>
        </references>
      </pivotArea>
    </format>
    <format dxfId="1055">
      <pivotArea dataOnly="0" labelOnly="1" fieldPosition="0">
        <references count="4">
          <reference field="0" count="1" selected="0">
            <x v="11"/>
          </reference>
          <reference field="1" count="1" selected="0">
            <x v="52"/>
          </reference>
          <reference field="2" count="1" selected="0">
            <x v="228"/>
          </reference>
          <reference field="3" count="1">
            <x v="79"/>
          </reference>
        </references>
      </pivotArea>
    </format>
    <format dxfId="1054">
      <pivotArea dataOnly="0" labelOnly="1" fieldPosition="0">
        <references count="4">
          <reference field="0" count="1" selected="0">
            <x v="11"/>
          </reference>
          <reference field="1" count="1" selected="0">
            <x v="52"/>
          </reference>
          <reference field="2" count="1" selected="0">
            <x v="386"/>
          </reference>
          <reference field="3" count="1">
            <x v="79"/>
          </reference>
        </references>
      </pivotArea>
    </format>
    <format dxfId="1053">
      <pivotArea dataOnly="0" labelOnly="1" fieldPosition="0">
        <references count="4">
          <reference field="0" count="1" selected="0">
            <x v="11"/>
          </reference>
          <reference field="1" count="1" selected="0">
            <x v="52"/>
          </reference>
          <reference field="2" count="1" selected="0">
            <x v="395"/>
          </reference>
          <reference field="3" count="1">
            <x v="79"/>
          </reference>
        </references>
      </pivotArea>
    </format>
    <format dxfId="1052">
      <pivotArea dataOnly="0" labelOnly="1" fieldPosition="0">
        <references count="4">
          <reference field="0" count="1" selected="0">
            <x v="11"/>
          </reference>
          <reference field="1" count="1" selected="0">
            <x v="52"/>
          </reference>
          <reference field="2" count="1" selected="0">
            <x v="413"/>
          </reference>
          <reference field="3" count="3">
            <x v="8"/>
            <x v="79"/>
            <x v="90"/>
          </reference>
        </references>
      </pivotArea>
    </format>
    <format dxfId="1051">
      <pivotArea dataOnly="0" labelOnly="1" fieldPosition="0">
        <references count="4">
          <reference field="0" count="1" selected="0">
            <x v="11"/>
          </reference>
          <reference field="1" count="1" selected="0">
            <x v="53"/>
          </reference>
          <reference field="2" count="1" selected="0">
            <x v="1"/>
          </reference>
          <reference field="3" count="1">
            <x v="79"/>
          </reference>
        </references>
      </pivotArea>
    </format>
    <format dxfId="1050">
      <pivotArea dataOnly="0" labelOnly="1" fieldPosition="0">
        <references count="4">
          <reference field="0" count="1" selected="0">
            <x v="11"/>
          </reference>
          <reference field="1" count="1" selected="0">
            <x v="53"/>
          </reference>
          <reference field="2" count="1" selected="0">
            <x v="333"/>
          </reference>
          <reference field="3" count="1">
            <x v="79"/>
          </reference>
        </references>
      </pivotArea>
    </format>
    <format dxfId="1049">
      <pivotArea dataOnly="0" labelOnly="1" fieldPosition="0">
        <references count="4">
          <reference field="0" count="1" selected="0">
            <x v="11"/>
          </reference>
          <reference field="1" count="1" selected="0">
            <x v="53"/>
          </reference>
          <reference field="2" count="1" selected="0">
            <x v="368"/>
          </reference>
          <reference field="3" count="1">
            <x v="79"/>
          </reference>
        </references>
      </pivotArea>
    </format>
    <format dxfId="1048">
      <pivotArea dataOnly="0" labelOnly="1" fieldPosition="0">
        <references count="4">
          <reference field="0" count="1" selected="0">
            <x v="11"/>
          </reference>
          <reference field="1" count="1" selected="0">
            <x v="53"/>
          </reference>
          <reference field="2" count="1" selected="0">
            <x v="443"/>
          </reference>
          <reference field="3" count="1">
            <x v="79"/>
          </reference>
        </references>
      </pivotArea>
    </format>
    <format dxfId="1047">
      <pivotArea dataOnly="0" labelOnly="1" fieldPosition="0">
        <references count="4">
          <reference field="0" count="1" selected="0">
            <x v="11"/>
          </reference>
          <reference field="1" count="1" selected="0">
            <x v="53"/>
          </reference>
          <reference field="2" count="1" selected="0">
            <x v="446"/>
          </reference>
          <reference field="3" count="1">
            <x v="79"/>
          </reference>
        </references>
      </pivotArea>
    </format>
    <format dxfId="1046">
      <pivotArea dataOnly="0" labelOnly="1" fieldPosition="0">
        <references count="4">
          <reference field="0" count="1" selected="0">
            <x v="11"/>
          </reference>
          <reference field="1" count="1" selected="0">
            <x v="53"/>
          </reference>
          <reference field="2" count="1" selected="0">
            <x v="620"/>
          </reference>
          <reference field="3" count="1">
            <x v="79"/>
          </reference>
        </references>
      </pivotArea>
    </format>
    <format dxfId="1045">
      <pivotArea dataOnly="0" labelOnly="1" fieldPosition="0">
        <references count="4">
          <reference field="0" count="1" selected="0">
            <x v="11"/>
          </reference>
          <reference field="1" count="1" selected="0">
            <x v="53"/>
          </reference>
          <reference field="2" count="1" selected="0">
            <x v="624"/>
          </reference>
          <reference field="3" count="1">
            <x v="79"/>
          </reference>
        </references>
      </pivotArea>
    </format>
    <format dxfId="1044">
      <pivotArea dataOnly="0" labelOnly="1" fieldPosition="0">
        <references count="4">
          <reference field="0" count="1" selected="0">
            <x v="11"/>
          </reference>
          <reference field="1" count="1" selected="0">
            <x v="53"/>
          </reference>
          <reference field="2" count="1" selected="0">
            <x v="642"/>
          </reference>
          <reference field="3" count="1">
            <x v="79"/>
          </reference>
        </references>
      </pivotArea>
    </format>
    <format dxfId="1043">
      <pivotArea dataOnly="0" labelOnly="1" fieldPosition="0">
        <references count="4">
          <reference field="0" count="1" selected="0">
            <x v="11"/>
          </reference>
          <reference field="1" count="1" selected="0">
            <x v="54"/>
          </reference>
          <reference field="2" count="1" selected="0">
            <x v="14"/>
          </reference>
          <reference field="3" count="1">
            <x v="79"/>
          </reference>
        </references>
      </pivotArea>
    </format>
    <format dxfId="1042">
      <pivotArea dataOnly="0" labelOnly="1" fieldPosition="0">
        <references count="4">
          <reference field="0" count="1" selected="0">
            <x v="11"/>
          </reference>
          <reference field="1" count="1" selected="0">
            <x v="54"/>
          </reference>
          <reference field="2" count="1" selected="0">
            <x v="20"/>
          </reference>
          <reference field="3" count="1">
            <x v="79"/>
          </reference>
        </references>
      </pivotArea>
    </format>
    <format dxfId="1041">
      <pivotArea dataOnly="0" labelOnly="1" fieldPosition="0">
        <references count="4">
          <reference field="0" count="1" selected="0">
            <x v="11"/>
          </reference>
          <reference field="1" count="1" selected="0">
            <x v="54"/>
          </reference>
          <reference field="2" count="1" selected="0">
            <x v="122"/>
          </reference>
          <reference field="3" count="2">
            <x v="45"/>
            <x v="79"/>
          </reference>
        </references>
      </pivotArea>
    </format>
    <format dxfId="1040">
      <pivotArea dataOnly="0" labelOnly="1" fieldPosition="0">
        <references count="4">
          <reference field="0" count="1" selected="0">
            <x v="11"/>
          </reference>
          <reference field="1" count="1" selected="0">
            <x v="54"/>
          </reference>
          <reference field="2" count="1" selected="0">
            <x v="144"/>
          </reference>
          <reference field="3" count="2">
            <x v="45"/>
            <x v="79"/>
          </reference>
        </references>
      </pivotArea>
    </format>
    <format dxfId="1039">
      <pivotArea dataOnly="0" labelOnly="1" fieldPosition="0">
        <references count="4">
          <reference field="0" count="1" selected="0">
            <x v="11"/>
          </reference>
          <reference field="1" count="1" selected="0">
            <x v="54"/>
          </reference>
          <reference field="2" count="1" selected="0">
            <x v="184"/>
          </reference>
          <reference field="3" count="1">
            <x v="79"/>
          </reference>
        </references>
      </pivotArea>
    </format>
    <format dxfId="1038">
      <pivotArea dataOnly="0" labelOnly="1" fieldPosition="0">
        <references count="4">
          <reference field="0" count="1" selected="0">
            <x v="11"/>
          </reference>
          <reference field="1" count="1" selected="0">
            <x v="54"/>
          </reference>
          <reference field="2" count="1" selected="0">
            <x v="193"/>
          </reference>
          <reference field="3" count="1">
            <x v="90"/>
          </reference>
        </references>
      </pivotArea>
    </format>
    <format dxfId="1037">
      <pivotArea dataOnly="0" labelOnly="1" fieldPosition="0">
        <references count="4">
          <reference field="0" count="1" selected="0">
            <x v="11"/>
          </reference>
          <reference field="1" count="1" selected="0">
            <x v="54"/>
          </reference>
          <reference field="2" count="1" selected="0">
            <x v="195"/>
          </reference>
          <reference field="3" count="2">
            <x v="79"/>
            <x v="90"/>
          </reference>
        </references>
      </pivotArea>
    </format>
    <format dxfId="1036">
      <pivotArea dataOnly="0" labelOnly="1" fieldPosition="0">
        <references count="4">
          <reference field="0" count="1" selected="0">
            <x v="11"/>
          </reference>
          <reference field="1" count="1" selected="0">
            <x v="54"/>
          </reference>
          <reference field="2" count="1" selected="0">
            <x v="318"/>
          </reference>
          <reference field="3" count="2">
            <x v="79"/>
            <x v="90"/>
          </reference>
        </references>
      </pivotArea>
    </format>
    <format dxfId="1035">
      <pivotArea dataOnly="0" labelOnly="1" fieldPosition="0">
        <references count="4">
          <reference field="0" count="1" selected="0">
            <x v="11"/>
          </reference>
          <reference field="1" count="1" selected="0">
            <x v="54"/>
          </reference>
          <reference field="2" count="1" selected="0">
            <x v="320"/>
          </reference>
          <reference field="3" count="2">
            <x v="79"/>
            <x v="90"/>
          </reference>
        </references>
      </pivotArea>
    </format>
    <format dxfId="1034">
      <pivotArea dataOnly="0" labelOnly="1" fieldPosition="0">
        <references count="4">
          <reference field="0" count="1" selected="0">
            <x v="11"/>
          </reference>
          <reference field="1" count="1" selected="0">
            <x v="54"/>
          </reference>
          <reference field="2" count="1" selected="0">
            <x v="349"/>
          </reference>
          <reference field="3" count="2">
            <x v="79"/>
            <x v="90"/>
          </reference>
        </references>
      </pivotArea>
    </format>
    <format dxfId="1033">
      <pivotArea dataOnly="0" labelOnly="1" fieldPosition="0">
        <references count="4">
          <reference field="0" count="1" selected="0">
            <x v="11"/>
          </reference>
          <reference field="1" count="1" selected="0">
            <x v="54"/>
          </reference>
          <reference field="2" count="1" selected="0">
            <x v="367"/>
          </reference>
          <reference field="3" count="2">
            <x v="19"/>
            <x v="79"/>
          </reference>
        </references>
      </pivotArea>
    </format>
    <format dxfId="1032">
      <pivotArea dataOnly="0" labelOnly="1" fieldPosition="0">
        <references count="4">
          <reference field="0" count="1" selected="0">
            <x v="11"/>
          </reference>
          <reference field="1" count="1" selected="0">
            <x v="54"/>
          </reference>
          <reference field="2" count="1" selected="0">
            <x v="408"/>
          </reference>
          <reference field="3" count="1">
            <x v="79"/>
          </reference>
        </references>
      </pivotArea>
    </format>
    <format dxfId="1031">
      <pivotArea dataOnly="0" labelOnly="1" fieldPosition="0">
        <references count="4">
          <reference field="0" count="1" selected="0">
            <x v="11"/>
          </reference>
          <reference field="1" count="1" selected="0">
            <x v="54"/>
          </reference>
          <reference field="2" count="1" selected="0">
            <x v="451"/>
          </reference>
          <reference field="3" count="2">
            <x v="79"/>
            <x v="90"/>
          </reference>
        </references>
      </pivotArea>
    </format>
    <format dxfId="1030">
      <pivotArea dataOnly="0" labelOnly="1" fieldPosition="0">
        <references count="4">
          <reference field="0" count="1" selected="0">
            <x v="11"/>
          </reference>
          <reference field="1" count="1" selected="0">
            <x v="54"/>
          </reference>
          <reference field="2" count="1" selected="0">
            <x v="495"/>
          </reference>
          <reference field="3" count="2">
            <x v="79"/>
            <x v="90"/>
          </reference>
        </references>
      </pivotArea>
    </format>
    <format dxfId="1029">
      <pivotArea dataOnly="0" labelOnly="1" fieldPosition="0">
        <references count="4">
          <reference field="0" count="1" selected="0">
            <x v="11"/>
          </reference>
          <reference field="1" count="1" selected="0">
            <x v="54"/>
          </reference>
          <reference field="2" count="1" selected="0">
            <x v="573"/>
          </reference>
          <reference field="3" count="1">
            <x v="79"/>
          </reference>
        </references>
      </pivotArea>
    </format>
    <format dxfId="1028">
      <pivotArea dataOnly="0" labelOnly="1" fieldPosition="0">
        <references count="4">
          <reference field="0" count="1" selected="0">
            <x v="11"/>
          </reference>
          <reference field="1" count="1" selected="0">
            <x v="54"/>
          </reference>
          <reference field="2" count="1" selected="0">
            <x v="628"/>
          </reference>
          <reference field="3" count="1">
            <x v="79"/>
          </reference>
        </references>
      </pivotArea>
    </format>
    <format dxfId="1027">
      <pivotArea dataOnly="0" labelOnly="1" fieldPosition="0">
        <references count="4">
          <reference field="0" count="1" selected="0">
            <x v="11"/>
          </reference>
          <reference field="1" count="1" selected="0">
            <x v="54"/>
          </reference>
          <reference field="2" count="1" selected="0">
            <x v="641"/>
          </reference>
          <reference field="3" count="2">
            <x v="45"/>
            <x v="79"/>
          </reference>
        </references>
      </pivotArea>
    </format>
    <format dxfId="1026">
      <pivotArea dataOnly="0" labelOnly="1" fieldPosition="0">
        <references count="4">
          <reference field="0" count="1" selected="0">
            <x v="12"/>
          </reference>
          <reference field="1" count="1" selected="0">
            <x v="13"/>
          </reference>
          <reference field="2" count="1" selected="0">
            <x v="10"/>
          </reference>
          <reference field="3" count="1">
            <x v="8"/>
          </reference>
        </references>
      </pivotArea>
    </format>
    <format dxfId="1025">
      <pivotArea dataOnly="0" labelOnly="1" fieldPosition="0">
        <references count="4">
          <reference field="0" count="1" selected="0">
            <x v="12"/>
          </reference>
          <reference field="1" count="1" selected="0">
            <x v="13"/>
          </reference>
          <reference field="2" count="1" selected="0">
            <x v="105"/>
          </reference>
          <reference field="3" count="1">
            <x v="8"/>
          </reference>
        </references>
      </pivotArea>
    </format>
    <format dxfId="1024">
      <pivotArea dataOnly="0" labelOnly="1" fieldPosition="0">
        <references count="4">
          <reference field="0" count="1" selected="0">
            <x v="12"/>
          </reference>
          <reference field="1" count="1" selected="0">
            <x v="13"/>
          </reference>
          <reference field="2" count="1" selected="0">
            <x v="205"/>
          </reference>
          <reference field="3" count="3">
            <x v="8"/>
            <x v="12"/>
            <x v="56"/>
          </reference>
        </references>
      </pivotArea>
    </format>
    <format dxfId="1023">
      <pivotArea dataOnly="0" labelOnly="1" fieldPosition="0">
        <references count="4">
          <reference field="0" count="1" selected="0">
            <x v="12"/>
          </reference>
          <reference field="1" count="1" selected="0">
            <x v="14"/>
          </reference>
          <reference field="2" count="1" selected="0">
            <x v="354"/>
          </reference>
          <reference field="3" count="1">
            <x v="8"/>
          </reference>
        </references>
      </pivotArea>
    </format>
    <format dxfId="1022">
      <pivotArea dataOnly="0" labelOnly="1" fieldPosition="0">
        <references count="4">
          <reference field="0" count="1" selected="0">
            <x v="12"/>
          </reference>
          <reference field="1" count="1" selected="0">
            <x v="14"/>
          </reference>
          <reference field="2" count="1" selected="0">
            <x v="592"/>
          </reference>
          <reference field="3" count="1">
            <x v="8"/>
          </reference>
        </references>
      </pivotArea>
    </format>
    <format dxfId="1021">
      <pivotArea dataOnly="0" labelOnly="1" fieldPosition="0">
        <references count="4">
          <reference field="0" count="1" selected="0">
            <x v="12"/>
          </reference>
          <reference field="1" count="1" selected="0">
            <x v="14"/>
          </reference>
          <reference field="2" count="1" selected="0">
            <x v="593"/>
          </reference>
          <reference field="3" count="1">
            <x v="8"/>
          </reference>
        </references>
      </pivotArea>
    </format>
    <format dxfId="1020">
      <pivotArea dataOnly="0" labelOnly="1" fieldPosition="0">
        <references count="4">
          <reference field="0" count="1" selected="0">
            <x v="12"/>
          </reference>
          <reference field="1" count="1" selected="0">
            <x v="14"/>
          </reference>
          <reference field="2" count="1" selected="0">
            <x v="598"/>
          </reference>
          <reference field="3" count="1">
            <x v="8"/>
          </reference>
        </references>
      </pivotArea>
    </format>
    <format dxfId="1019">
      <pivotArea dataOnly="0" labelOnly="1" fieldPosition="0">
        <references count="4">
          <reference field="0" count="1" selected="0">
            <x v="12"/>
          </reference>
          <reference field="1" count="1" selected="0">
            <x v="14"/>
          </reference>
          <reference field="2" count="1" selected="0">
            <x v="637"/>
          </reference>
          <reference field="3" count="1">
            <x v="8"/>
          </reference>
        </references>
      </pivotArea>
    </format>
    <format dxfId="1018">
      <pivotArea dataOnly="0" labelOnly="1" fieldPosition="0">
        <references count="4">
          <reference field="0" count="1" selected="0">
            <x v="12"/>
          </reference>
          <reference field="1" count="1" selected="0">
            <x v="14"/>
          </reference>
          <reference field="2" count="1" selected="0">
            <x v="638"/>
          </reference>
          <reference field="3" count="1">
            <x v="8"/>
          </reference>
        </references>
      </pivotArea>
    </format>
    <format dxfId="1017">
      <pivotArea dataOnly="0" labelOnly="1" fieldPosition="0">
        <references count="4">
          <reference field="0" count="1" selected="0">
            <x v="12"/>
          </reference>
          <reference field="1" count="1" selected="0">
            <x v="24"/>
          </reference>
          <reference field="2" count="1" selected="0">
            <x v="489"/>
          </reference>
          <reference field="3" count="1">
            <x v="26"/>
          </reference>
        </references>
      </pivotArea>
    </format>
    <format dxfId="1016">
      <pivotArea dataOnly="0" labelOnly="1" fieldPosition="0">
        <references count="4">
          <reference field="0" count="1" selected="0">
            <x v="12"/>
          </reference>
          <reference field="1" count="1" selected="0">
            <x v="25"/>
          </reference>
          <reference field="2" count="1" selected="0">
            <x v="246"/>
          </reference>
          <reference field="3" count="2">
            <x v="8"/>
            <x v="26"/>
          </reference>
        </references>
      </pivotArea>
    </format>
    <format dxfId="1015">
      <pivotArea dataOnly="0" labelOnly="1" fieldPosition="0">
        <references count="4">
          <reference field="0" count="1" selected="0">
            <x v="12"/>
          </reference>
          <reference field="1" count="1" selected="0">
            <x v="25"/>
          </reference>
          <reference field="2" count="1" selected="0">
            <x v="358"/>
          </reference>
          <reference field="3" count="3">
            <x v="8"/>
            <x v="26"/>
            <x v="67"/>
          </reference>
        </references>
      </pivotArea>
    </format>
    <format dxfId="1014">
      <pivotArea dataOnly="0" labelOnly="1" fieldPosition="0">
        <references count="4">
          <reference field="0" count="1" selected="0">
            <x v="12"/>
          </reference>
          <reference field="1" count="1" selected="0">
            <x v="25"/>
          </reference>
          <reference field="2" count="1" selected="0">
            <x v="380"/>
          </reference>
          <reference field="3" count="2">
            <x v="8"/>
            <x v="26"/>
          </reference>
        </references>
      </pivotArea>
    </format>
    <format dxfId="1013">
      <pivotArea dataOnly="0" labelOnly="1" fieldPosition="0">
        <references count="4">
          <reference field="0" count="1" selected="0">
            <x v="12"/>
          </reference>
          <reference field="1" count="1" selected="0">
            <x v="25"/>
          </reference>
          <reference field="2" count="1" selected="0">
            <x v="387"/>
          </reference>
          <reference field="3" count="3">
            <x v="8"/>
            <x v="26"/>
            <x v="67"/>
          </reference>
        </references>
      </pivotArea>
    </format>
    <format dxfId="1012">
      <pivotArea dataOnly="0" labelOnly="1" fieldPosition="0">
        <references count="4">
          <reference field="0" count="1" selected="0">
            <x v="12"/>
          </reference>
          <reference field="1" count="1" selected="0">
            <x v="25"/>
          </reference>
          <reference field="2" count="1" selected="0">
            <x v="504"/>
          </reference>
          <reference field="3" count="2">
            <x v="8"/>
            <x v="26"/>
          </reference>
        </references>
      </pivotArea>
    </format>
    <format dxfId="1011">
      <pivotArea dataOnly="0" labelOnly="1" fieldPosition="0">
        <references count="4">
          <reference field="0" count="1" selected="0">
            <x v="12"/>
          </reference>
          <reference field="1" count="1" selected="0">
            <x v="25"/>
          </reference>
          <reference field="2" count="1" selected="0">
            <x v="553"/>
          </reference>
          <reference field="3" count="3">
            <x v="8"/>
            <x v="26"/>
            <x v="67"/>
          </reference>
        </references>
      </pivotArea>
    </format>
    <format dxfId="1010">
      <pivotArea dataOnly="0" labelOnly="1" fieldPosition="0">
        <references count="4">
          <reference field="0" count="1" selected="0">
            <x v="12"/>
          </reference>
          <reference field="1" count="1" selected="0">
            <x v="26"/>
          </reference>
          <reference field="2" count="1" selected="0">
            <x v="33"/>
          </reference>
          <reference field="3" count="2">
            <x v="8"/>
            <x v="26"/>
          </reference>
        </references>
      </pivotArea>
    </format>
    <format dxfId="1009">
      <pivotArea dataOnly="0" labelOnly="1" fieldPosition="0">
        <references count="4">
          <reference field="0" count="1" selected="0">
            <x v="12"/>
          </reference>
          <reference field="1" count="1" selected="0">
            <x v="26"/>
          </reference>
          <reference field="2" count="1" selected="0">
            <x v="93"/>
          </reference>
          <reference field="3" count="2">
            <x v="8"/>
            <x v="26"/>
          </reference>
        </references>
      </pivotArea>
    </format>
    <format dxfId="1008">
      <pivotArea dataOnly="0" labelOnly="1" fieldPosition="0">
        <references count="4">
          <reference field="0" count="1" selected="0">
            <x v="12"/>
          </reference>
          <reference field="1" count="1" selected="0">
            <x v="26"/>
          </reference>
          <reference field="2" count="1" selected="0">
            <x v="203"/>
          </reference>
          <reference field="3" count="2">
            <x v="8"/>
            <x v="26"/>
          </reference>
        </references>
      </pivotArea>
    </format>
    <format dxfId="1007">
      <pivotArea dataOnly="0" labelOnly="1" fieldPosition="0">
        <references count="4">
          <reference field="0" count="1" selected="0">
            <x v="12"/>
          </reference>
          <reference field="1" count="1" selected="0">
            <x v="26"/>
          </reference>
          <reference field="2" count="1" selected="0">
            <x v="231"/>
          </reference>
          <reference field="3" count="2">
            <x v="8"/>
            <x v="26"/>
          </reference>
        </references>
      </pivotArea>
    </format>
    <format dxfId="1006">
      <pivotArea dataOnly="0" labelOnly="1" fieldPosition="0">
        <references count="4">
          <reference field="0" count="1" selected="0">
            <x v="12"/>
          </reference>
          <reference field="1" count="1" selected="0">
            <x v="26"/>
          </reference>
          <reference field="2" count="1" selected="0">
            <x v="276"/>
          </reference>
          <reference field="3" count="3">
            <x v="8"/>
            <x v="26"/>
            <x v="67"/>
          </reference>
        </references>
      </pivotArea>
    </format>
    <format dxfId="1005">
      <pivotArea dataOnly="0" labelOnly="1" fieldPosition="0">
        <references count="4">
          <reference field="0" count="1" selected="0">
            <x v="12"/>
          </reference>
          <reference field="1" count="1" selected="0">
            <x v="26"/>
          </reference>
          <reference field="2" count="1" selected="0">
            <x v="336"/>
          </reference>
          <reference field="3" count="2">
            <x v="8"/>
            <x v="26"/>
          </reference>
        </references>
      </pivotArea>
    </format>
    <format dxfId="1004">
      <pivotArea dataOnly="0" labelOnly="1" fieldPosition="0">
        <references count="4">
          <reference field="0" count="1" selected="0">
            <x v="12"/>
          </reference>
          <reference field="1" count="1" selected="0">
            <x v="42"/>
          </reference>
          <reference field="2" count="1" selected="0">
            <x v="212"/>
          </reference>
          <reference field="3" count="1">
            <x v="67"/>
          </reference>
        </references>
      </pivotArea>
    </format>
    <format dxfId="1003">
      <pivotArea dataOnly="0" labelOnly="1" fieldPosition="0">
        <references count="4">
          <reference field="0" count="1" selected="0">
            <x v="12"/>
          </reference>
          <reference field="1" count="1" selected="0">
            <x v="42"/>
          </reference>
          <reference field="2" count="1" selected="0">
            <x v="278"/>
          </reference>
          <reference field="3" count="2">
            <x v="8"/>
            <x v="67"/>
          </reference>
        </references>
      </pivotArea>
    </format>
    <format dxfId="1002">
      <pivotArea dataOnly="0" labelOnly="1" fieldPosition="0">
        <references count="4">
          <reference field="0" count="1" selected="0">
            <x v="12"/>
          </reference>
          <reference field="1" count="1" selected="0">
            <x v="42"/>
          </reference>
          <reference field="2" count="1" selected="0">
            <x v="352"/>
          </reference>
          <reference field="3" count="2">
            <x v="8"/>
            <x v="67"/>
          </reference>
        </references>
      </pivotArea>
    </format>
    <format dxfId="1001">
      <pivotArea dataOnly="0" labelOnly="1" fieldPosition="0">
        <references count="4">
          <reference field="0" count="1" selected="0">
            <x v="12"/>
          </reference>
          <reference field="1" count="1" selected="0">
            <x v="42"/>
          </reference>
          <reference field="2" count="1" selected="0">
            <x v="442"/>
          </reference>
          <reference field="3" count="2">
            <x v="8"/>
            <x v="67"/>
          </reference>
        </references>
      </pivotArea>
    </format>
    <format dxfId="1000">
      <pivotArea dataOnly="0" labelOnly="1" fieldPosition="0">
        <references count="4">
          <reference field="0" count="1" selected="0">
            <x v="12"/>
          </reference>
          <reference field="1" count="1" selected="0">
            <x v="43"/>
          </reference>
          <reference field="2" count="1" selected="0">
            <x v="215"/>
          </reference>
          <reference field="3" count="1">
            <x v="67"/>
          </reference>
        </references>
      </pivotArea>
    </format>
    <format dxfId="999">
      <pivotArea dataOnly="0" labelOnly="1" fieldPosition="0">
        <references count="4">
          <reference field="0" count="1" selected="0">
            <x v="12"/>
          </reference>
          <reference field="1" count="1" selected="0">
            <x v="43"/>
          </reference>
          <reference field="2" count="1" selected="0">
            <x v="313"/>
          </reference>
          <reference field="3" count="2">
            <x v="67"/>
            <x v="83"/>
          </reference>
        </references>
      </pivotArea>
    </format>
    <format dxfId="998">
      <pivotArea dataOnly="0" labelOnly="1" fieldPosition="0">
        <references count="4">
          <reference field="0" count="1" selected="0">
            <x v="12"/>
          </reference>
          <reference field="1" count="1" selected="0">
            <x v="43"/>
          </reference>
          <reference field="2" count="1" selected="0">
            <x v="528"/>
          </reference>
          <reference field="3" count="1">
            <x v="67"/>
          </reference>
        </references>
      </pivotArea>
    </format>
    <format dxfId="997">
      <pivotArea dataOnly="0" labelOnly="1" fieldPosition="0">
        <references count="4">
          <reference field="0" count="1" selected="0">
            <x v="12"/>
          </reference>
          <reference field="1" count="1" selected="0">
            <x v="43"/>
          </reference>
          <reference field="2" count="1" selected="0">
            <x v="530"/>
          </reference>
          <reference field="3" count="1">
            <x v="67"/>
          </reference>
        </references>
      </pivotArea>
    </format>
    <format dxfId="996">
      <pivotArea dataOnly="0" labelOnly="1" fieldPosition="0">
        <references count="4">
          <reference field="0" count="1" selected="0">
            <x v="12"/>
          </reference>
          <reference field="1" count="1" selected="0">
            <x v="44"/>
          </reference>
          <reference field="2" count="1" selected="0">
            <x v="11"/>
          </reference>
          <reference field="3" count="1">
            <x v="67"/>
          </reference>
        </references>
      </pivotArea>
    </format>
    <format dxfId="995">
      <pivotArea dataOnly="0" labelOnly="1" fieldPosition="0">
        <references count="4">
          <reference field="0" count="1" selected="0">
            <x v="12"/>
          </reference>
          <reference field="1" count="1" selected="0">
            <x v="44"/>
          </reference>
          <reference field="2" count="1" selected="0">
            <x v="106"/>
          </reference>
          <reference field="3" count="2">
            <x v="10"/>
            <x v="67"/>
          </reference>
        </references>
      </pivotArea>
    </format>
    <format dxfId="994">
      <pivotArea dataOnly="0" labelOnly="1" fieldPosition="0">
        <references count="4">
          <reference field="0" count="1" selected="0">
            <x v="12"/>
          </reference>
          <reference field="1" count="1" selected="0">
            <x v="44"/>
          </reference>
          <reference field="2" count="1" selected="0">
            <x v="124"/>
          </reference>
          <reference field="3" count="2">
            <x v="10"/>
            <x v="67"/>
          </reference>
        </references>
      </pivotArea>
    </format>
    <format dxfId="993">
      <pivotArea dataOnly="0" labelOnly="1" fieldPosition="0">
        <references count="4">
          <reference field="0" count="1" selected="0">
            <x v="12"/>
          </reference>
          <reference field="1" count="1" selected="0">
            <x v="44"/>
          </reference>
          <reference field="2" count="1" selected="0">
            <x v="536"/>
          </reference>
          <reference field="3" count="2">
            <x v="10"/>
            <x v="67"/>
          </reference>
        </references>
      </pivotArea>
    </format>
    <format dxfId="992">
      <pivotArea dataOnly="0" labelOnly="1" fieldPosition="0">
        <references count="4">
          <reference field="0" count="1" selected="0">
            <x v="13"/>
          </reference>
          <reference field="1" count="1" selected="0">
            <x v="32"/>
          </reference>
          <reference field="2" count="1" selected="0">
            <x v="440"/>
          </reference>
          <reference field="3" count="4">
            <x v="8"/>
            <x v="46"/>
            <x v="49"/>
            <x v="67"/>
          </reference>
        </references>
      </pivotArea>
    </format>
    <format dxfId="991">
      <pivotArea dataOnly="0" labelOnly="1" fieldPosition="0">
        <references count="4">
          <reference field="0" count="1" selected="0">
            <x v="13"/>
          </reference>
          <reference field="1" count="1" selected="0">
            <x v="34"/>
          </reference>
          <reference field="2" count="1" selected="0">
            <x v="165"/>
          </reference>
          <reference field="3" count="2">
            <x v="48"/>
            <x v="61"/>
          </reference>
        </references>
      </pivotArea>
    </format>
    <format dxfId="990">
      <pivotArea dataOnly="0" labelOnly="1" fieldPosition="0">
        <references count="4">
          <reference field="0" count="1" selected="0">
            <x v="13"/>
          </reference>
          <reference field="1" count="1" selected="0">
            <x v="34"/>
          </reference>
          <reference field="2" count="1" selected="0">
            <x v="526"/>
          </reference>
          <reference field="3" count="2">
            <x v="48"/>
            <x v="61"/>
          </reference>
        </references>
      </pivotArea>
    </format>
    <format dxfId="989">
      <pivotArea dataOnly="0" labelOnly="1" fieldPosition="0">
        <references count="4">
          <reference field="0" count="1" selected="0">
            <x v="13"/>
          </reference>
          <reference field="1" count="1" selected="0">
            <x v="35"/>
          </reference>
          <reference field="2" count="1" selected="0">
            <x v="142"/>
          </reference>
          <reference field="3" count="1">
            <x v="61"/>
          </reference>
        </references>
      </pivotArea>
    </format>
    <format dxfId="988">
      <pivotArea dataOnly="0" labelOnly="1" fieldPosition="0">
        <references count="4">
          <reference field="0" count="1" selected="0">
            <x v="13"/>
          </reference>
          <reference field="1" count="1" selected="0">
            <x v="35"/>
          </reference>
          <reference field="2" count="1" selected="0">
            <x v="271"/>
          </reference>
          <reference field="3" count="1">
            <x v="61"/>
          </reference>
        </references>
      </pivotArea>
    </format>
    <format dxfId="987">
      <pivotArea dataOnly="0" labelOnly="1" fieldPosition="0">
        <references count="4">
          <reference field="0" count="1" selected="0">
            <x v="14"/>
          </reference>
          <reference field="1" count="1" selected="0">
            <x v="23"/>
          </reference>
          <reference field="2" count="1" selected="0">
            <x v="4"/>
          </reference>
          <reference field="3" count="2">
            <x v="8"/>
            <x v="15"/>
          </reference>
        </references>
      </pivotArea>
    </format>
    <format dxfId="986">
      <pivotArea dataOnly="0" labelOnly="1" fieldPosition="0">
        <references count="4">
          <reference field="0" count="1" selected="0">
            <x v="14"/>
          </reference>
          <reference field="1" count="1" selected="0">
            <x v="23"/>
          </reference>
          <reference field="2" count="1" selected="0">
            <x v="351"/>
          </reference>
          <reference field="3" count="1">
            <x v="15"/>
          </reference>
        </references>
      </pivotArea>
    </format>
    <format dxfId="985">
      <pivotArea dataOnly="0" labelOnly="1" fieldPosition="0">
        <references count="4">
          <reference field="0" count="1" selected="0">
            <x v="14"/>
          </reference>
          <reference field="1" count="1" selected="0">
            <x v="23"/>
          </reference>
          <reference field="2" count="1" selected="0">
            <x v="575"/>
          </reference>
          <reference field="3" count="3">
            <x v="8"/>
            <x v="14"/>
            <x v="15"/>
          </reference>
        </references>
      </pivotArea>
    </format>
    <format dxfId="984">
      <pivotArea dataOnly="0" labelOnly="1" fieldPosition="0">
        <references count="4">
          <reference field="0" count="1" selected="0">
            <x v="14"/>
          </reference>
          <reference field="1" count="1" selected="0">
            <x v="46"/>
          </reference>
          <reference field="2" count="1" selected="0">
            <x v="2"/>
          </reference>
          <reference field="3" count="2">
            <x v="46"/>
            <x v="76"/>
          </reference>
        </references>
      </pivotArea>
    </format>
    <format dxfId="983">
      <pivotArea dataOnly="0" labelOnly="1" fieldPosition="0">
        <references count="4">
          <reference field="0" count="1" selected="0">
            <x v="14"/>
          </reference>
          <reference field="1" count="1" selected="0">
            <x v="46"/>
          </reference>
          <reference field="2" count="1" selected="0">
            <x v="3"/>
          </reference>
          <reference field="3" count="2">
            <x v="8"/>
            <x v="76"/>
          </reference>
        </references>
      </pivotArea>
    </format>
    <format dxfId="982">
      <pivotArea dataOnly="0" labelOnly="1" fieldPosition="0">
        <references count="4">
          <reference field="0" count="1" selected="0">
            <x v="14"/>
          </reference>
          <reference field="1" count="1" selected="0">
            <x v="46"/>
          </reference>
          <reference field="2" count="1" selected="0">
            <x v="519"/>
          </reference>
          <reference field="3" count="3">
            <x v="8"/>
            <x v="67"/>
            <x v="76"/>
          </reference>
        </references>
      </pivotArea>
    </format>
    <format dxfId="981">
      <pivotArea dataOnly="0" labelOnly="1" fieldPosition="0">
        <references count="4">
          <reference field="0" count="1" selected="0">
            <x v="14"/>
          </reference>
          <reference field="1" count="1" selected="0">
            <x v="46"/>
          </reference>
          <reference field="2" count="1" selected="0">
            <x v="594"/>
          </reference>
          <reference field="3" count="4">
            <x v="8"/>
            <x v="46"/>
            <x v="67"/>
            <x v="76"/>
          </reference>
        </references>
      </pivotArea>
    </format>
    <format dxfId="980">
      <pivotArea dataOnly="0" labelOnly="1" fieldPosition="0">
        <references count="4">
          <reference field="0" count="1" selected="0">
            <x v="14"/>
          </reference>
          <reference field="1" count="1" selected="0">
            <x v="46"/>
          </reference>
          <reference field="2" count="1" selected="0">
            <x v="632"/>
          </reference>
          <reference field="3" count="3">
            <x v="8"/>
            <x v="15"/>
            <x v="76"/>
          </reference>
        </references>
      </pivotArea>
    </format>
    <format dxfId="979">
      <pivotArea dataOnly="0" labelOnly="1" fieldPosition="0">
        <references count="4">
          <reference field="0" count="1" selected="0">
            <x v="14"/>
          </reference>
          <reference field="1" count="1" selected="0">
            <x v="47"/>
          </reference>
          <reference field="2" count="1" selected="0">
            <x v="98"/>
          </reference>
          <reference field="3" count="3">
            <x v="54"/>
            <x v="67"/>
            <x v="76"/>
          </reference>
        </references>
      </pivotArea>
    </format>
    <format dxfId="978">
      <pivotArea dataOnly="0" labelOnly="1" fieldPosition="0">
        <references count="4">
          <reference field="0" count="1" selected="0">
            <x v="14"/>
          </reference>
          <reference field="1" count="1" selected="0">
            <x v="47"/>
          </reference>
          <reference field="2" count="1" selected="0">
            <x v="123"/>
          </reference>
          <reference field="3" count="2">
            <x v="15"/>
            <x v="54"/>
          </reference>
        </references>
      </pivotArea>
    </format>
    <format dxfId="977">
      <pivotArea dataOnly="0" labelOnly="1" fieldPosition="0">
        <references count="4">
          <reference field="0" count="1" selected="0">
            <x v="14"/>
          </reference>
          <reference field="1" count="1" selected="0">
            <x v="47"/>
          </reference>
          <reference field="2" count="1" selected="0">
            <x v="155"/>
          </reference>
          <reference field="3" count="2">
            <x v="8"/>
            <x v="76"/>
          </reference>
        </references>
      </pivotArea>
    </format>
    <format dxfId="976">
      <pivotArea dataOnly="0" labelOnly="1" fieldPosition="0">
        <references count="4">
          <reference field="0" count="1" selected="0">
            <x v="14"/>
          </reference>
          <reference field="1" count="1" selected="0">
            <x v="47"/>
          </reference>
          <reference field="2" count="1" selected="0">
            <x v="273"/>
          </reference>
          <reference field="3" count="1">
            <x v="76"/>
          </reference>
        </references>
      </pivotArea>
    </format>
    <format dxfId="975">
      <pivotArea dataOnly="0" labelOnly="1" fieldPosition="0">
        <references count="4">
          <reference field="0" count="1" selected="0">
            <x v="14"/>
          </reference>
          <reference field="1" count="1" selected="0">
            <x v="47"/>
          </reference>
          <reference field="2" count="1" selected="0">
            <x v="344"/>
          </reference>
          <reference field="3" count="6">
            <x v="8"/>
            <x v="15"/>
            <x v="54"/>
            <x v="76"/>
            <x v="78"/>
            <x v="81"/>
          </reference>
        </references>
      </pivotArea>
    </format>
    <format dxfId="974">
      <pivotArea dataOnly="0" labelOnly="1" fieldPosition="0">
        <references count="4">
          <reference field="0" count="1" selected="0">
            <x v="14"/>
          </reference>
          <reference field="1" count="1" selected="0">
            <x v="47"/>
          </reference>
          <reference field="2" count="1" selected="0">
            <x v="556"/>
          </reference>
          <reference field="3" count="4">
            <x v="8"/>
            <x v="15"/>
            <x v="54"/>
            <x v="76"/>
          </reference>
        </references>
      </pivotArea>
    </format>
    <format dxfId="973">
      <pivotArea dataOnly="0" labelOnly="1" fieldPosition="0">
        <references count="4">
          <reference field="0" count="1" selected="0">
            <x v="14"/>
          </reference>
          <reference field="1" count="1" selected="0">
            <x v="47"/>
          </reference>
          <reference field="2" count="1" selected="0">
            <x v="597"/>
          </reference>
          <reference field="3" count="3">
            <x v="8"/>
            <x v="54"/>
            <x v="76"/>
          </reference>
        </references>
      </pivotArea>
    </format>
    <format dxfId="972">
      <pivotArea dataOnly="0" labelOnly="1" fieldPosition="0">
        <references count="4">
          <reference field="0" count="1" selected="0">
            <x v="16"/>
          </reference>
          <reference field="1" count="1" selected="0">
            <x v="59"/>
          </reference>
          <reference field="2" count="1" selected="0">
            <x v="35"/>
          </reference>
          <reference field="3" count="2">
            <x v="20"/>
            <x v="88"/>
          </reference>
        </references>
      </pivotArea>
    </format>
    <format dxfId="971">
      <pivotArea dataOnly="0" labelOnly="1" fieldPosition="0">
        <references count="4">
          <reference field="0" count="1" selected="0">
            <x v="16"/>
          </reference>
          <reference field="1" count="1" selected="0">
            <x v="59"/>
          </reference>
          <reference field="2" count="1" selected="0">
            <x v="40"/>
          </reference>
          <reference field="3" count="1">
            <x v="88"/>
          </reference>
        </references>
      </pivotArea>
    </format>
    <format dxfId="970">
      <pivotArea dataOnly="0" labelOnly="1" fieldPosition="0">
        <references count="4">
          <reference field="0" count="1" selected="0">
            <x v="16"/>
          </reference>
          <reference field="1" count="1" selected="0">
            <x v="59"/>
          </reference>
          <reference field="2" count="1" selected="0">
            <x v="55"/>
          </reference>
          <reference field="3" count="2">
            <x v="20"/>
            <x v="88"/>
          </reference>
        </references>
      </pivotArea>
    </format>
    <format dxfId="969">
      <pivotArea dataOnly="0" labelOnly="1" fieldPosition="0">
        <references count="4">
          <reference field="0" count="1" selected="0">
            <x v="16"/>
          </reference>
          <reference field="1" count="1" selected="0">
            <x v="59"/>
          </reference>
          <reference field="2" count="1" selected="0">
            <x v="97"/>
          </reference>
          <reference field="3" count="3">
            <x v="17"/>
            <x v="81"/>
            <x v="88"/>
          </reference>
        </references>
      </pivotArea>
    </format>
    <format dxfId="968">
      <pivotArea dataOnly="0" labelOnly="1" fieldPosition="0">
        <references count="4">
          <reference field="0" count="1" selected="0">
            <x v="16"/>
          </reference>
          <reference field="1" count="1" selected="0">
            <x v="59"/>
          </reference>
          <reference field="2" count="1" selected="0">
            <x v="113"/>
          </reference>
          <reference field="3" count="1">
            <x v="88"/>
          </reference>
        </references>
      </pivotArea>
    </format>
    <format dxfId="967">
      <pivotArea dataOnly="0" labelOnly="1" fieldPosition="0">
        <references count="4">
          <reference field="0" count="1" selected="0">
            <x v="16"/>
          </reference>
          <reference field="1" count="1" selected="0">
            <x v="59"/>
          </reference>
          <reference field="2" count="1" selected="0">
            <x v="149"/>
          </reference>
          <reference field="3" count="3">
            <x v="17"/>
            <x v="81"/>
            <x v="88"/>
          </reference>
        </references>
      </pivotArea>
    </format>
    <format dxfId="966">
      <pivotArea dataOnly="0" labelOnly="1" fieldPosition="0">
        <references count="4">
          <reference field="0" count="1" selected="0">
            <x v="16"/>
          </reference>
          <reference field="1" count="1" selected="0">
            <x v="59"/>
          </reference>
          <reference field="2" count="1" selected="0">
            <x v="151"/>
          </reference>
          <reference field="3" count="3">
            <x v="20"/>
            <x v="29"/>
            <x v="88"/>
          </reference>
        </references>
      </pivotArea>
    </format>
    <format dxfId="965">
      <pivotArea dataOnly="0" labelOnly="1" fieldPosition="0">
        <references count="4">
          <reference field="0" count="1" selected="0">
            <x v="16"/>
          </reference>
          <reference field="1" count="1" selected="0">
            <x v="59"/>
          </reference>
          <reference field="2" count="1" selected="0">
            <x v="302"/>
          </reference>
          <reference field="3" count="1">
            <x v="88"/>
          </reference>
        </references>
      </pivotArea>
    </format>
    <format dxfId="964">
      <pivotArea dataOnly="0" labelOnly="1" fieldPosition="0">
        <references count="4">
          <reference field="0" count="1" selected="0">
            <x v="16"/>
          </reference>
          <reference field="1" count="1" selected="0">
            <x v="59"/>
          </reference>
          <reference field="2" count="1" selected="0">
            <x v="308"/>
          </reference>
          <reference field="3" count="3">
            <x v="17"/>
            <x v="81"/>
            <x v="88"/>
          </reference>
        </references>
      </pivotArea>
    </format>
    <format dxfId="963">
      <pivotArea dataOnly="0" labelOnly="1" fieldPosition="0">
        <references count="4">
          <reference field="0" count="1" selected="0">
            <x v="16"/>
          </reference>
          <reference field="1" count="1" selected="0">
            <x v="59"/>
          </reference>
          <reference field="2" count="1" selected="0">
            <x v="432"/>
          </reference>
          <reference field="3" count="2">
            <x v="81"/>
            <x v="88"/>
          </reference>
        </references>
      </pivotArea>
    </format>
    <format dxfId="962">
      <pivotArea dataOnly="0" labelOnly="1" fieldPosition="0">
        <references count="4">
          <reference field="0" count="1" selected="0">
            <x v="16"/>
          </reference>
          <reference field="1" count="1" selected="0">
            <x v="59"/>
          </reference>
          <reference field="2" count="1" selected="0">
            <x v="456"/>
          </reference>
          <reference field="3" count="4">
            <x v="20"/>
            <x v="29"/>
            <x v="60"/>
            <x v="88"/>
          </reference>
        </references>
      </pivotArea>
    </format>
    <format dxfId="961">
      <pivotArea dataOnly="0" labelOnly="1" fieldPosition="0">
        <references count="4">
          <reference field="0" count="1" selected="0">
            <x v="16"/>
          </reference>
          <reference field="1" count="1" selected="0">
            <x v="59"/>
          </reference>
          <reference field="2" count="1" selected="0">
            <x v="471"/>
          </reference>
          <reference field="3" count="1">
            <x v="88"/>
          </reference>
        </references>
      </pivotArea>
    </format>
    <format dxfId="960">
      <pivotArea dataOnly="0" labelOnly="1" fieldPosition="0">
        <references count="4">
          <reference field="0" count="1" selected="0">
            <x v="16"/>
          </reference>
          <reference field="1" count="1" selected="0">
            <x v="59"/>
          </reference>
          <reference field="2" count="1" selected="0">
            <x v="555"/>
          </reference>
          <reference field="3" count="2">
            <x v="20"/>
            <x v="88"/>
          </reference>
        </references>
      </pivotArea>
    </format>
    <format dxfId="959">
      <pivotArea dataOnly="0" labelOnly="1" fieldPosition="0">
        <references count="4">
          <reference field="0" count="1" selected="0">
            <x v="16"/>
          </reference>
          <reference field="1" count="1" selected="0">
            <x v="59"/>
          </reference>
          <reference field="2" count="1" selected="0">
            <x v="580"/>
          </reference>
          <reference field="3" count="1">
            <x v="88"/>
          </reference>
        </references>
      </pivotArea>
    </format>
    <format dxfId="958">
      <pivotArea dataOnly="0" labelOnly="1" fieldPosition="0">
        <references count="4">
          <reference field="0" count="1" selected="0">
            <x v="16"/>
          </reference>
          <reference field="1" count="1" selected="0">
            <x v="61"/>
          </reference>
          <reference field="2" count="1" selected="0">
            <x v="299"/>
          </reference>
          <reference field="3" count="1">
            <x v="88"/>
          </reference>
        </references>
      </pivotArea>
    </format>
    <format dxfId="957">
      <pivotArea dataOnly="0" labelOnly="1" fieldPosition="0">
        <references count="4">
          <reference field="0" count="1" selected="0">
            <x v="16"/>
          </reference>
          <reference field="1" count="1" selected="0">
            <x v="61"/>
          </reference>
          <reference field="2" count="1" selected="0">
            <x v="364"/>
          </reference>
          <reference field="3" count="3">
            <x v="17"/>
            <x v="60"/>
            <x v="88"/>
          </reference>
        </references>
      </pivotArea>
    </format>
    <format dxfId="956">
      <pivotArea dataOnly="0" labelOnly="1" fieldPosition="0">
        <references count="4">
          <reference field="0" count="1" selected="0">
            <x v="16"/>
          </reference>
          <reference field="1" count="1" selected="0">
            <x v="61"/>
          </reference>
          <reference field="2" count="1" selected="0">
            <x v="544"/>
          </reference>
          <reference field="3" count="2">
            <x v="60"/>
            <x v="88"/>
          </reference>
        </references>
      </pivotArea>
    </format>
    <format dxfId="955">
      <pivotArea dataOnly="0" labelOnly="1" fieldPosition="0">
        <references count="4">
          <reference field="0" count="1" selected="0">
            <x v="17"/>
          </reference>
          <reference field="1" count="1" selected="0">
            <x v="9"/>
          </reference>
          <reference field="2" count="1" selected="0">
            <x v="490"/>
          </reference>
          <reference field="3" count="1">
            <x v="4"/>
          </reference>
        </references>
      </pivotArea>
    </format>
    <format dxfId="954">
      <pivotArea dataOnly="0" labelOnly="1" fieldPosition="0">
        <references count="4">
          <reference field="0" count="1" selected="0">
            <x v="17"/>
          </reference>
          <reference field="1" count="1" selected="0">
            <x v="10"/>
          </reference>
          <reference field="2" count="1" selected="0">
            <x v="83"/>
          </reference>
          <reference field="3" count="2">
            <x v="4"/>
            <x v="46"/>
          </reference>
        </references>
      </pivotArea>
    </format>
    <format dxfId="953">
      <pivotArea dataOnly="0" labelOnly="1" fieldPosition="0">
        <references count="4">
          <reference field="0" count="1" selected="0">
            <x v="17"/>
          </reference>
          <reference field="1" count="1" selected="0">
            <x v="10"/>
          </reference>
          <reference field="2" count="1" selected="0">
            <x v="115"/>
          </reference>
          <reference field="3" count="2">
            <x v="4"/>
            <x v="19"/>
          </reference>
        </references>
      </pivotArea>
    </format>
    <format dxfId="952">
      <pivotArea dataOnly="0" labelOnly="1" fieldPosition="0">
        <references count="4">
          <reference field="0" count="1" selected="0">
            <x v="17"/>
          </reference>
          <reference field="1" count="1" selected="0">
            <x v="10"/>
          </reference>
          <reference field="2" count="1" selected="0">
            <x v="156"/>
          </reference>
          <reference field="3" count="1">
            <x v="51"/>
          </reference>
        </references>
      </pivotArea>
    </format>
    <format dxfId="951">
      <pivotArea dataOnly="0" labelOnly="1" fieldPosition="0">
        <references count="4">
          <reference field="0" count="1" selected="0">
            <x v="17"/>
          </reference>
          <reference field="1" count="1" selected="0">
            <x v="10"/>
          </reference>
          <reference field="2" count="1" selected="0">
            <x v="226"/>
          </reference>
          <reference field="3" count="3">
            <x v="4"/>
            <x v="46"/>
            <x v="51"/>
          </reference>
        </references>
      </pivotArea>
    </format>
    <format dxfId="950">
      <pivotArea dataOnly="0" labelOnly="1" fieldPosition="0">
        <references count="4">
          <reference field="0" count="1" selected="0">
            <x v="17"/>
          </reference>
          <reference field="1" count="1" selected="0">
            <x v="10"/>
          </reference>
          <reference field="2" count="1" selected="0">
            <x v="262"/>
          </reference>
          <reference field="3" count="4">
            <x v="4"/>
            <x v="8"/>
            <x v="46"/>
            <x v="67"/>
          </reference>
        </references>
      </pivotArea>
    </format>
    <format dxfId="949">
      <pivotArea dataOnly="0" labelOnly="1" fieldPosition="0">
        <references count="4">
          <reference field="0" count="1" selected="0">
            <x v="17"/>
          </reference>
          <reference field="1" count="1" selected="0">
            <x v="10"/>
          </reference>
          <reference field="2" count="1" selected="0">
            <x v="521"/>
          </reference>
          <reference field="3" count="2">
            <x v="4"/>
            <x v="51"/>
          </reference>
        </references>
      </pivotArea>
    </format>
    <format dxfId="948">
      <pivotArea dataOnly="0" labelOnly="1" fieldPosition="0">
        <references count="4">
          <reference field="0" count="1" selected="0">
            <x v="17"/>
          </reference>
          <reference field="1" count="1" selected="0">
            <x v="10"/>
          </reference>
          <reference field="2" count="1" selected="0">
            <x v="588"/>
          </reference>
          <reference field="3" count="1">
            <x v="4"/>
          </reference>
        </references>
      </pivotArea>
    </format>
    <format dxfId="947">
      <pivotArea dataOnly="0" labelOnly="1" fieldPosition="0">
        <references count="4">
          <reference field="0" count="1" selected="0">
            <x v="17"/>
          </reference>
          <reference field="1" count="1" selected="0">
            <x v="10"/>
          </reference>
          <reference field="2" count="1" selected="0">
            <x v="599"/>
          </reference>
          <reference field="3" count="4">
            <x v="4"/>
            <x v="8"/>
            <x v="51"/>
            <x v="67"/>
          </reference>
        </references>
      </pivotArea>
    </format>
    <format dxfId="946">
      <pivotArea dataOnly="0" labelOnly="1" fieldPosition="0">
        <references count="4">
          <reference field="0" count="1" selected="0">
            <x v="17"/>
          </reference>
          <reference field="1" count="1" selected="0">
            <x v="11"/>
          </reference>
          <reference field="2" count="1" selected="0">
            <x v="159"/>
          </reference>
          <reference field="3" count="3">
            <x v="4"/>
            <x v="46"/>
            <x v="75"/>
          </reference>
        </references>
      </pivotArea>
    </format>
    <format dxfId="945">
      <pivotArea dataOnly="0" labelOnly="1" fieldPosition="0">
        <references count="4">
          <reference field="0" count="1" selected="0">
            <x v="17"/>
          </reference>
          <reference field="1" count="1" selected="0">
            <x v="11"/>
          </reference>
          <reference field="2" count="1" selected="0">
            <x v="455"/>
          </reference>
          <reference field="3" count="6">
            <x v="4"/>
            <x v="8"/>
            <x v="46"/>
            <x v="51"/>
            <x v="67"/>
            <x v="75"/>
          </reference>
        </references>
      </pivotArea>
    </format>
    <format dxfId="944">
      <pivotArea dataOnly="0" labelOnly="1" fieldPosition="0">
        <references count="4">
          <reference field="0" count="1" selected="0">
            <x v="18"/>
          </reference>
          <reference field="1" count="1" selected="0">
            <x v="6"/>
          </reference>
          <reference field="2" count="1" selected="0">
            <x v="48"/>
          </reference>
          <reference field="3" count="3">
            <x v="3"/>
            <x v="33"/>
            <x v="45"/>
          </reference>
        </references>
      </pivotArea>
    </format>
    <format dxfId="943">
      <pivotArea dataOnly="0" labelOnly="1" fieldPosition="0">
        <references count="4">
          <reference field="0" count="1" selected="0">
            <x v="18"/>
          </reference>
          <reference field="1" count="1" selected="0">
            <x v="6"/>
          </reference>
          <reference field="2" count="1" selected="0">
            <x v="216"/>
          </reference>
          <reference field="3" count="2">
            <x v="3"/>
            <x v="33"/>
          </reference>
        </references>
      </pivotArea>
    </format>
    <format dxfId="942">
      <pivotArea dataOnly="0" labelOnly="1" fieldPosition="0">
        <references count="4">
          <reference field="0" count="1" selected="0">
            <x v="18"/>
          </reference>
          <reference field="1" count="1" selected="0">
            <x v="6"/>
          </reference>
          <reference field="2" count="1" selected="0">
            <x v="376"/>
          </reference>
          <reference field="3" count="1">
            <x v="3"/>
          </reference>
        </references>
      </pivotArea>
    </format>
    <format dxfId="941">
      <pivotArea dataOnly="0" labelOnly="1" fieldPosition="0">
        <references count="4">
          <reference field="0" count="1" selected="0">
            <x v="18"/>
          </reference>
          <reference field="1" count="1" selected="0">
            <x v="7"/>
          </reference>
          <reference field="2" count="1" selected="0">
            <x v="23"/>
          </reference>
          <reference field="3" count="4">
            <x v="3"/>
            <x v="8"/>
            <x v="45"/>
            <x v="79"/>
          </reference>
        </references>
      </pivotArea>
    </format>
    <format dxfId="940">
      <pivotArea dataOnly="0" labelOnly="1" fieldPosition="0">
        <references count="4">
          <reference field="0" count="1" selected="0">
            <x v="18"/>
          </reference>
          <reference field="1" count="1" selected="0">
            <x v="7"/>
          </reference>
          <reference field="2" count="1" selected="0">
            <x v="125"/>
          </reference>
          <reference field="3" count="3">
            <x v="3"/>
            <x v="8"/>
            <x v="45"/>
          </reference>
        </references>
      </pivotArea>
    </format>
    <format dxfId="939">
      <pivotArea dataOnly="0" labelOnly="1" fieldPosition="0">
        <references count="4">
          <reference field="0" count="1" selected="0">
            <x v="18"/>
          </reference>
          <reference field="1" count="1" selected="0">
            <x v="7"/>
          </reference>
          <reference field="2" count="1" selected="0">
            <x v="235"/>
          </reference>
          <reference field="3" count="3">
            <x v="3"/>
            <x v="8"/>
            <x v="45"/>
          </reference>
        </references>
      </pivotArea>
    </format>
    <format dxfId="938">
      <pivotArea dataOnly="0" labelOnly="1" fieldPosition="0">
        <references count="4">
          <reference field="0" count="1" selected="0">
            <x v="18"/>
          </reference>
          <reference field="1" count="1" selected="0">
            <x v="7"/>
          </reference>
          <reference field="2" count="1" selected="0">
            <x v="265"/>
          </reference>
          <reference field="3" count="2">
            <x v="3"/>
            <x v="8"/>
          </reference>
        </references>
      </pivotArea>
    </format>
    <format dxfId="937">
      <pivotArea dataOnly="0" labelOnly="1" fieldPosition="0">
        <references count="4">
          <reference field="0" count="1" selected="0">
            <x v="18"/>
          </reference>
          <reference field="1" count="1" selected="0">
            <x v="7"/>
          </reference>
          <reference field="2" count="1" selected="0">
            <x v="301"/>
          </reference>
          <reference field="3" count="3">
            <x v="3"/>
            <x v="33"/>
            <x v="45"/>
          </reference>
        </references>
      </pivotArea>
    </format>
    <format dxfId="936">
      <pivotArea dataOnly="0" labelOnly="1" fieldPosition="0">
        <references count="4">
          <reference field="0" count="1" selected="0">
            <x v="18"/>
          </reference>
          <reference field="1" count="1" selected="0">
            <x v="7"/>
          </reference>
          <reference field="2" count="1" selected="0">
            <x v="340"/>
          </reference>
          <reference field="3" count="4">
            <x v="3"/>
            <x v="8"/>
            <x v="45"/>
            <x v="79"/>
          </reference>
        </references>
      </pivotArea>
    </format>
    <format dxfId="935">
      <pivotArea dataOnly="0" labelOnly="1" fieldPosition="0">
        <references count="4">
          <reference field="0" count="1" selected="0">
            <x v="18"/>
          </reference>
          <reference field="1" count="1" selected="0">
            <x v="7"/>
          </reference>
          <reference field="2" count="1" selected="0">
            <x v="361"/>
          </reference>
          <reference field="3" count="2">
            <x v="3"/>
            <x v="8"/>
          </reference>
        </references>
      </pivotArea>
    </format>
    <format dxfId="934">
      <pivotArea dataOnly="0" labelOnly="1" fieldPosition="0">
        <references count="4">
          <reference field="0" count="1" selected="0">
            <x v="18"/>
          </reference>
          <reference field="1" count="1" selected="0">
            <x v="7"/>
          </reference>
          <reference field="2" count="1" selected="0">
            <x v="375"/>
          </reference>
          <reference field="3" count="2">
            <x v="3"/>
            <x v="8"/>
          </reference>
        </references>
      </pivotArea>
    </format>
    <format dxfId="933">
      <pivotArea dataOnly="0" labelOnly="1" fieldPosition="0">
        <references count="4">
          <reference field="0" count="1" selected="0">
            <x v="18"/>
          </reference>
          <reference field="1" count="1" selected="0">
            <x v="7"/>
          </reference>
          <reference field="2" count="1" selected="0">
            <x v="422"/>
          </reference>
          <reference field="3" count="4">
            <x v="3"/>
            <x v="8"/>
            <x v="45"/>
            <x v="79"/>
          </reference>
        </references>
      </pivotArea>
    </format>
    <format dxfId="932">
      <pivotArea dataOnly="0" labelOnly="1" fieldPosition="0">
        <references count="4">
          <reference field="0" count="1" selected="0">
            <x v="18"/>
          </reference>
          <reference field="1" count="1" selected="0">
            <x v="7"/>
          </reference>
          <reference field="2" count="1" selected="0">
            <x v="583"/>
          </reference>
          <reference field="3" count="4">
            <x v="3"/>
            <x v="8"/>
            <x v="33"/>
            <x v="45"/>
          </reference>
        </references>
      </pivotArea>
    </format>
    <format dxfId="931">
      <pivotArea dataOnly="0" labelOnly="1" fieldPosition="0">
        <references count="4">
          <reference field="0" count="1" selected="0">
            <x v="18"/>
          </reference>
          <reference field="1" count="1" selected="0">
            <x v="7"/>
          </reference>
          <reference field="2" count="1" selected="0">
            <x v="585"/>
          </reference>
          <reference field="3" count="1">
            <x v="8"/>
          </reference>
        </references>
      </pivotArea>
    </format>
    <format dxfId="930">
      <pivotArea dataOnly="0" labelOnly="1" fieldPosition="0">
        <references count="4">
          <reference field="0" count="1" selected="0">
            <x v="18"/>
          </reference>
          <reference field="1" count="1" selected="0">
            <x v="8"/>
          </reference>
          <reference field="2" count="1" selected="0">
            <x v="12"/>
          </reference>
          <reference field="3" count="3">
            <x v="3"/>
            <x v="8"/>
            <x v="66"/>
          </reference>
        </references>
      </pivotArea>
    </format>
    <format dxfId="929">
      <pivotArea dataOnly="0" labelOnly="1" fieldPosition="0">
        <references count="4">
          <reference field="0" count="1" selected="0">
            <x v="18"/>
          </reference>
          <reference field="1" count="1" selected="0">
            <x v="8"/>
          </reference>
          <reference field="2" count="1" selected="0">
            <x v="50"/>
          </reference>
          <reference field="3" count="2">
            <x v="3"/>
            <x v="66"/>
          </reference>
        </references>
      </pivotArea>
    </format>
    <format dxfId="928">
      <pivotArea dataOnly="0" labelOnly="1" fieldPosition="0">
        <references count="4">
          <reference field="0" count="1" selected="0">
            <x v="18"/>
          </reference>
          <reference field="1" count="1" selected="0">
            <x v="8"/>
          </reference>
          <reference field="2" count="1" selected="0">
            <x v="57"/>
          </reference>
          <reference field="3" count="2">
            <x v="3"/>
            <x v="66"/>
          </reference>
        </references>
      </pivotArea>
    </format>
    <format dxfId="927">
      <pivotArea dataOnly="0" labelOnly="1" fieldPosition="0">
        <references count="4">
          <reference field="0" count="1" selected="0">
            <x v="18"/>
          </reference>
          <reference field="1" count="1" selected="0">
            <x v="8"/>
          </reference>
          <reference field="2" count="1" selected="0">
            <x v="92"/>
          </reference>
          <reference field="3" count="2">
            <x v="3"/>
            <x v="8"/>
          </reference>
        </references>
      </pivotArea>
    </format>
    <format dxfId="926">
      <pivotArea dataOnly="0" labelOnly="1" fieldPosition="0">
        <references count="4">
          <reference field="0" count="1" selected="0">
            <x v="18"/>
          </reference>
          <reference field="1" count="1" selected="0">
            <x v="8"/>
          </reference>
          <reference field="2" count="1" selected="0">
            <x v="309"/>
          </reference>
          <reference field="3" count="1">
            <x v="3"/>
          </reference>
        </references>
      </pivotArea>
    </format>
    <format dxfId="925">
      <pivotArea dataOnly="0" labelOnly="1" fieldPosition="0">
        <references count="4">
          <reference field="0" count="1" selected="0">
            <x v="18"/>
          </reference>
          <reference field="1" count="1" selected="0">
            <x v="8"/>
          </reference>
          <reference field="2" count="1" selected="0">
            <x v="314"/>
          </reference>
          <reference field="3" count="2">
            <x v="45"/>
            <x v="66"/>
          </reference>
        </references>
      </pivotArea>
    </format>
    <format dxfId="924">
      <pivotArea dataOnly="0" labelOnly="1" fieldPosition="0">
        <references count="4">
          <reference field="0" count="1" selected="0">
            <x v="18"/>
          </reference>
          <reference field="1" count="1" selected="0">
            <x v="8"/>
          </reference>
          <reference field="2" count="1" selected="0">
            <x v="421"/>
          </reference>
          <reference field="3" count="6">
            <x v="3"/>
            <x v="8"/>
            <x v="33"/>
            <x v="45"/>
            <x v="46"/>
            <x v="66"/>
          </reference>
        </references>
      </pivotArea>
    </format>
    <format dxfId="923">
      <pivotArea dataOnly="0" labelOnly="1" fieldPosition="0">
        <references count="4">
          <reference field="0" count="1" selected="0">
            <x v="18"/>
          </reference>
          <reference field="1" count="1" selected="0">
            <x v="8"/>
          </reference>
          <reference field="2" count="1" selected="0">
            <x v="425"/>
          </reference>
          <reference field="3" count="2">
            <x v="3"/>
            <x v="8"/>
          </reference>
        </references>
      </pivotArea>
    </format>
    <format dxfId="922">
      <pivotArea dataOnly="0" labelOnly="1" fieldPosition="0">
        <references count="4">
          <reference field="0" count="1" selected="0">
            <x v="18"/>
          </reference>
          <reference field="1" count="1" selected="0">
            <x v="8"/>
          </reference>
          <reference field="2" count="1" selected="0">
            <x v="542"/>
          </reference>
          <reference field="3" count="1">
            <x v="3"/>
          </reference>
        </references>
      </pivotArea>
    </format>
    <format dxfId="921">
      <pivotArea type="origin" dataOnly="0" labelOnly="1" outline="0" fieldPosition="0"/>
    </format>
    <format dxfId="920">
      <pivotArea field="11" type="button" dataOnly="0" labelOnly="1" outline="0" axis="axisCol" fieldPosition="0"/>
    </format>
    <format dxfId="919">
      <pivotArea type="topRight" dataOnly="0" labelOnly="1" outline="0" fieldPosition="0"/>
    </format>
    <format dxfId="918">
      <pivotArea field="0" type="button" dataOnly="0" labelOnly="1" outline="0" axis="axisRow" fieldPosition="0"/>
    </format>
    <format dxfId="917">
      <pivotArea field="1" type="button" dataOnly="0" labelOnly="1" outline="0" axis="axisRow" fieldPosition="1"/>
    </format>
    <format dxfId="916">
      <pivotArea field="2" type="button" dataOnly="0" labelOnly="1" outline="0" axis="axisRow" fieldPosition="2"/>
    </format>
    <format dxfId="915">
      <pivotArea field="3" type="button" dataOnly="0" labelOnly="1" outline="0" axis="axisRow" fieldPosition="3"/>
    </format>
    <format dxfId="914">
      <pivotArea dataOnly="0" labelOnly="1" fieldPosition="0">
        <references count="1">
          <reference field="11" count="0"/>
        </references>
      </pivotArea>
    </format>
    <format dxfId="913">
      <pivotArea dataOnly="0" labelOnly="1" grandCol="1" outline="0" fieldPosition="0"/>
    </format>
    <format dxfId="912">
      <pivotArea type="origin" dataOnly="0" labelOnly="1" outline="0" fieldPosition="0"/>
    </format>
    <format dxfId="911">
      <pivotArea field="11" type="button" dataOnly="0" labelOnly="1" outline="0" axis="axisCol" fieldPosition="0"/>
    </format>
    <format dxfId="910">
      <pivotArea type="topRight" dataOnly="0" labelOnly="1" outline="0" fieldPosition="0"/>
    </format>
    <format dxfId="909">
      <pivotArea field="0" type="button" dataOnly="0" labelOnly="1" outline="0" axis="axisRow" fieldPosition="0"/>
    </format>
    <format dxfId="908">
      <pivotArea field="1" type="button" dataOnly="0" labelOnly="1" outline="0" axis="axisRow" fieldPosition="1"/>
    </format>
    <format dxfId="907">
      <pivotArea field="2" type="button" dataOnly="0" labelOnly="1" outline="0" axis="axisRow" fieldPosition="2"/>
    </format>
    <format dxfId="906">
      <pivotArea field="3" type="button" dataOnly="0" labelOnly="1" outline="0" axis="axisRow" fieldPosition="3"/>
    </format>
    <format dxfId="905">
      <pivotArea dataOnly="0" labelOnly="1" fieldPosition="0">
        <references count="1">
          <reference field="11" count="0"/>
        </references>
      </pivotArea>
    </format>
    <format dxfId="904">
      <pivotArea dataOnly="0" labelOnly="1" grandCol="1" outline="0" fieldPosition="0"/>
    </format>
  </formats>
  <pivotTableStyleInfo name="PivotStyleMedium7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3194EE0-978F-4255-A35B-A2F6FFA5323D}" name="Tabela dinâmica7" cacheId="1" applyNumberFormats="0" applyBorderFormats="0" applyFontFormats="0" applyPatternFormats="0" applyAlignmentFormats="0" applyWidthHeightFormats="1" dataCaption="Valores" updatedVersion="8" minRefreshableVersion="3" rowGrandTotals="0" colGrandTotals="0" itemPrintTitles="1" createdVersion="8" indent="0" outline="1" outlineData="1" multipleFieldFilters="0" rowHeaderCaption="Região de Saúde" colHeaderCaption="Total de pessoas a serem transpotadas (Pac + acomp)">
  <location ref="A8:E475" firstHeaderRow="1" firstDataRow="1" firstDataCol="5" rowPageCount="2" colPageCount="1"/>
  <pivotFields count="12">
    <pivotField axis="axisPage" showAll="0">
      <items count="2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t="default"/>
      </items>
    </pivotField>
    <pivotField axis="axisRow" outline="0" showAll="0" defaultSubtotal="0">
      <items count="62">
        <item x="1"/>
        <item x="2"/>
        <item x="3"/>
        <item x="4"/>
        <item x="0"/>
        <item x="5"/>
        <item x="59"/>
        <item x="60"/>
        <item x="61"/>
        <item x="56"/>
        <item x="57"/>
        <item x="58"/>
        <item x="6"/>
        <item x="33"/>
        <item x="34"/>
        <item x="11"/>
        <item x="12"/>
        <item x="13"/>
        <item x="14"/>
        <item x="15"/>
        <item x="50"/>
        <item x="45"/>
        <item x="51"/>
        <item x="46"/>
        <item x="35"/>
        <item x="36"/>
        <item x="37"/>
        <item x="16"/>
        <item x="17"/>
        <item x="18"/>
        <item x="19"/>
        <item x="20"/>
        <item x="41"/>
        <item x="42"/>
        <item x="43"/>
        <item x="44"/>
        <item x="21"/>
        <item x="22"/>
        <item x="23"/>
        <item x="24"/>
        <item x="25"/>
        <item x="7"/>
        <item x="38"/>
        <item x="39"/>
        <item x="40"/>
        <item x="47"/>
        <item x="48"/>
        <item x="49"/>
        <item x="26"/>
        <item x="27"/>
        <item x="28"/>
        <item x="29"/>
        <item x="30"/>
        <item x="31"/>
        <item x="32"/>
        <item x="8"/>
        <item x="9"/>
        <item x="10"/>
        <item x="52"/>
        <item x="53"/>
        <item x="54"/>
        <item x="55"/>
      </items>
    </pivotField>
    <pivotField axis="axisRow" outline="0" showAll="0" defaultSubtotal="0">
      <items count="643">
        <item x="176"/>
        <item x="356"/>
        <item x="501"/>
        <item x="502"/>
        <item x="492"/>
        <item x="110"/>
        <item x="457"/>
        <item x="127"/>
        <item x="63"/>
        <item x="249"/>
        <item x="383"/>
        <item x="442"/>
        <item x="619"/>
        <item x="91"/>
        <item x="366"/>
        <item x="250"/>
        <item x="197"/>
        <item x="198"/>
        <item x="473"/>
        <item x="574"/>
        <item x="367"/>
        <item x="493"/>
        <item x="641"/>
        <item x="607"/>
        <item x="64"/>
        <item x="145"/>
        <item x="251"/>
        <item x="543"/>
        <item x="307"/>
        <item x="76"/>
        <item x="92"/>
        <item x="597"/>
        <item x="93"/>
        <item x="417"/>
        <item x="111"/>
        <item x="544"/>
        <item x="575"/>
        <item x="448"/>
        <item x="229"/>
        <item x="128"/>
        <item x="545"/>
        <item x="146"/>
        <item x="282"/>
        <item x="474"/>
        <item x="7"/>
        <item x="308"/>
        <item x="186"/>
        <item x="517"/>
        <item x="598"/>
        <item x="129"/>
        <item x="620"/>
        <item x="112"/>
        <item x="336"/>
        <item x="130"/>
        <item x="337"/>
        <item x="546"/>
        <item x="113"/>
        <item x="621"/>
        <item x="158"/>
        <item x="159"/>
        <item x="77"/>
        <item x="48"/>
        <item x="384"/>
        <item x="423"/>
        <item x="31"/>
        <item x="230"/>
        <item x="443"/>
        <item x="131"/>
        <item x="393"/>
        <item x="599"/>
        <item x="216"/>
        <item x="39"/>
        <item x="600"/>
        <item x="622"/>
        <item x="8"/>
        <item x="576"/>
        <item x="160"/>
        <item x="147"/>
        <item x="94"/>
        <item x="518"/>
        <item x="78"/>
        <item x="187"/>
        <item x="161"/>
        <item x="582"/>
        <item x="132"/>
        <item x="148"/>
        <item x="519"/>
        <item x="623"/>
        <item x="624"/>
        <item x="444"/>
        <item x="162"/>
        <item x="79"/>
        <item x="625"/>
        <item x="418"/>
        <item x="133"/>
        <item x="528"/>
        <item x="535"/>
        <item x="547"/>
        <item x="509"/>
        <item x="169"/>
        <item x="252"/>
        <item x="18"/>
        <item x="273"/>
        <item x="19"/>
        <item x="49"/>
        <item x="385"/>
        <item x="445"/>
        <item x="65"/>
        <item x="475"/>
        <item x="529"/>
        <item x="564"/>
        <item x="199"/>
        <item x="50"/>
        <item x="548"/>
        <item x="188"/>
        <item x="642"/>
        <item x="217"/>
        <item x="66"/>
        <item x="95"/>
        <item x="458"/>
        <item x="560"/>
        <item x="32"/>
        <item x="368"/>
        <item x="510"/>
        <item x="446"/>
        <item x="608"/>
        <item x="283"/>
        <item x="284"/>
        <item x="338"/>
        <item x="114"/>
        <item x="67"/>
        <item x="68"/>
        <item x="459"/>
        <item x="218"/>
        <item x="626"/>
        <item x="386"/>
        <item x="387"/>
        <item x="449"/>
        <item x="149"/>
        <item x="453"/>
        <item x="627"/>
        <item x="115"/>
        <item x="468"/>
        <item x="476"/>
        <item x="369"/>
        <item x="23"/>
        <item x="432"/>
        <item x="401"/>
        <item x="638"/>
        <item x="549"/>
        <item x="40"/>
        <item x="550"/>
        <item x="591"/>
        <item x="0"/>
        <item x="309"/>
        <item x="511"/>
        <item x="583"/>
        <item x="163"/>
        <item x="310"/>
        <item x="592"/>
        <item x="237"/>
        <item x="134"/>
        <item x="424"/>
        <item x="200"/>
        <item x="51"/>
        <item x="460"/>
        <item x="285"/>
        <item x="286"/>
        <item x="24"/>
        <item x="25"/>
        <item x="253"/>
        <item x="454"/>
        <item x="503"/>
        <item x="219"/>
        <item x="497"/>
        <item x="254"/>
        <item x="323"/>
        <item x="278"/>
        <item x="116"/>
        <item x="287"/>
        <item x="324"/>
        <item x="201"/>
        <item x="9"/>
        <item x="238"/>
        <item x="370"/>
        <item x="177"/>
        <item x="189"/>
        <item x="402"/>
        <item x="20"/>
        <item x="21"/>
        <item x="628"/>
        <item x="202"/>
        <item x="203"/>
        <item x="371"/>
        <item x="577"/>
        <item x="372"/>
        <item x="170"/>
        <item x="629"/>
        <item x="171"/>
        <item x="204"/>
        <item x="388"/>
        <item x="339"/>
        <item x="80"/>
        <item x="419"/>
        <item x="609"/>
        <item x="389"/>
        <item x="325"/>
        <item x="205"/>
        <item x="601"/>
        <item x="10"/>
        <item x="551"/>
        <item x="69"/>
        <item x="425"/>
        <item x="41"/>
        <item x="11"/>
        <item x="433"/>
        <item x="602"/>
        <item x="231"/>
        <item x="477"/>
        <item x="478"/>
        <item x="135"/>
        <item x="232"/>
        <item x="117"/>
        <item x="593"/>
        <item x="340"/>
        <item x="220"/>
        <item x="584"/>
        <item x="96"/>
        <item x="341"/>
        <item x="268"/>
        <item x="164"/>
        <item x="420"/>
        <item x="536"/>
        <item x="52"/>
        <item x="53"/>
        <item x="610"/>
        <item x="561"/>
        <item x="479"/>
        <item x="255"/>
        <item x="326"/>
        <item x="178"/>
        <item x="221"/>
        <item x="97"/>
        <item x="469"/>
        <item x="342"/>
        <item x="54"/>
        <item x="411"/>
        <item x="455"/>
        <item x="288"/>
        <item x="239"/>
        <item x="81"/>
        <item x="118"/>
        <item x="289"/>
        <item x="636"/>
        <item x="42"/>
        <item x="82"/>
        <item x="26"/>
        <item x="70"/>
        <item x="83"/>
        <item x="33"/>
        <item x="498"/>
        <item x="84"/>
        <item x="585"/>
        <item x="119"/>
        <item x="165"/>
        <item x="611"/>
        <item x="12"/>
        <item x="85"/>
        <item x="55"/>
        <item x="480"/>
        <item x="150"/>
        <item x="470"/>
        <item x="403"/>
        <item x="512"/>
        <item x="98"/>
        <item x="530"/>
        <item x="421"/>
        <item x="390"/>
        <item x="426"/>
        <item x="537"/>
        <item x="357"/>
        <item x="56"/>
        <item x="481"/>
        <item x="311"/>
        <item x="538"/>
        <item x="34"/>
        <item x="434"/>
        <item x="531"/>
        <item x="166"/>
        <item x="404"/>
        <item x="520"/>
        <item x="269"/>
        <item x="358"/>
        <item x="206"/>
        <item x="635"/>
        <item x="532"/>
        <item x="240"/>
        <item x="57"/>
        <item x="27"/>
        <item x="565"/>
        <item x="151"/>
        <item x="612"/>
        <item x="552"/>
        <item x="450"/>
        <item x="136"/>
        <item x="456"/>
        <item x="494"/>
        <item x="172"/>
        <item x="553"/>
        <item x="630"/>
        <item x="533"/>
        <item x="179"/>
        <item x="137"/>
        <item x="435"/>
        <item x="631"/>
        <item x="207"/>
        <item x="190"/>
        <item x="138"/>
        <item x="373"/>
        <item x="327"/>
        <item x="374"/>
        <item x="99"/>
        <item x="22"/>
        <item x="120"/>
        <item x="274"/>
        <item x="191"/>
        <item x="290"/>
        <item x="180"/>
        <item x="208"/>
        <item x="312"/>
        <item x="256"/>
        <item x="586"/>
        <item x="1"/>
        <item x="359"/>
        <item x="328"/>
        <item x="313"/>
        <item x="422"/>
        <item x="167"/>
        <item x="329"/>
        <item x="58"/>
        <item x="613"/>
        <item x="279"/>
        <item x="343"/>
        <item x="344"/>
        <item x="513"/>
        <item x="13"/>
        <item x="499"/>
        <item x="500"/>
        <item x="461"/>
        <item x="375"/>
        <item x="43"/>
        <item x="495"/>
        <item x="427"/>
        <item x="360"/>
        <item x="394"/>
        <item x="241"/>
        <item x="482"/>
        <item x="539"/>
        <item x="412"/>
        <item x="483"/>
        <item x="578"/>
        <item x="614"/>
        <item x="270"/>
        <item x="257"/>
        <item x="566"/>
        <item x="521"/>
        <item x="345"/>
        <item x="376"/>
        <item x="361"/>
        <item x="346"/>
        <item x="86"/>
        <item x="301"/>
        <item x="587"/>
        <item x="347"/>
        <item x="242"/>
        <item x="615"/>
        <item x="603"/>
        <item x="484"/>
        <item x="291"/>
        <item x="292"/>
        <item x="413"/>
        <item x="209"/>
        <item x="222"/>
        <item x="391"/>
        <item x="348"/>
        <item x="210"/>
        <item x="349"/>
        <item x="414"/>
        <item x="35"/>
        <item x="211"/>
        <item x="181"/>
        <item x="223"/>
        <item x="243"/>
        <item x="330"/>
        <item x="182"/>
        <item x="350"/>
        <item x="293"/>
        <item x="314"/>
        <item x="192"/>
        <item x="244"/>
        <item x="193"/>
        <item x="540"/>
        <item x="294"/>
        <item x="121"/>
        <item x="315"/>
        <item x="233"/>
        <item x="152"/>
        <item x="59"/>
        <item x="377"/>
        <item x="405"/>
        <item x="245"/>
        <item x="485"/>
        <item x="139"/>
        <item x="351"/>
        <item x="140"/>
        <item x="522"/>
        <item x="331"/>
        <item x="406"/>
        <item x="486"/>
        <item x="194"/>
        <item x="60"/>
        <item x="632"/>
        <item x="616"/>
        <item x="153"/>
        <item x="44"/>
        <item x="633"/>
        <item x="100"/>
        <item x="101"/>
        <item x="567"/>
        <item x="295"/>
        <item x="523"/>
        <item x="275"/>
        <item x="554"/>
        <item x="524"/>
        <item x="462"/>
        <item x="122"/>
        <item x="141"/>
        <item x="296"/>
        <item x="36"/>
        <item x="258"/>
        <item x="451"/>
        <item x="142"/>
        <item x="428"/>
        <item x="362"/>
        <item x="195"/>
        <item x="14"/>
        <item x="639"/>
        <item x="212"/>
        <item x="637"/>
        <item x="429"/>
        <item x="316"/>
        <item x="378"/>
        <item x="332"/>
        <item x="154"/>
        <item x="102"/>
        <item x="594"/>
        <item x="555"/>
        <item x="352"/>
        <item x="183"/>
        <item x="430"/>
        <item x="45"/>
        <item x="155"/>
        <item x="143"/>
        <item x="259"/>
        <item x="276"/>
        <item x="260"/>
        <item x="277"/>
        <item x="173"/>
        <item x="71"/>
        <item x="271"/>
        <item x="234"/>
        <item x="556"/>
        <item x="213"/>
        <item x="463"/>
        <item x="272"/>
        <item x="568"/>
        <item x="261"/>
        <item x="144"/>
        <item x="61"/>
        <item x="407"/>
        <item x="87"/>
        <item x="595"/>
        <item x="88"/>
        <item x="408"/>
        <item x="224"/>
        <item x="262"/>
        <item x="72"/>
        <item x="2"/>
        <item x="436"/>
        <item x="409"/>
        <item x="579"/>
        <item x="235"/>
        <item x="471"/>
        <item x="464"/>
        <item x="3"/>
        <item x="379"/>
        <item x="89"/>
        <item x="280"/>
        <item x="557"/>
        <item x="604"/>
        <item x="302"/>
        <item x="174"/>
        <item x="184"/>
        <item x="297"/>
        <item x="415"/>
        <item x="15"/>
        <item x="185"/>
        <item x="465"/>
        <item x="103"/>
        <item x="104"/>
        <item x="225"/>
        <item x="263"/>
        <item x="298"/>
        <item x="317"/>
        <item x="487"/>
        <item x="541"/>
        <item x="303"/>
        <item x="452"/>
        <item x="640"/>
        <item x="504"/>
        <item x="226"/>
        <item x="588"/>
        <item x="304"/>
        <item x="472"/>
        <item x="16"/>
        <item x="580"/>
        <item x="466"/>
        <item x="246"/>
        <item x="437"/>
        <item x="305"/>
        <item x="438"/>
        <item x="318"/>
        <item x="319"/>
        <item x="37"/>
        <item x="264"/>
        <item x="4"/>
        <item x="447"/>
        <item x="488"/>
        <item x="605"/>
        <item x="505"/>
        <item x="569"/>
        <item x="265"/>
        <item x="634"/>
        <item x="46"/>
        <item x="570"/>
        <item x="5"/>
        <item x="6"/>
        <item x="596"/>
        <item x="320"/>
        <item x="506"/>
        <item x="333"/>
        <item x="334"/>
        <item x="247"/>
        <item x="416"/>
        <item x="410"/>
        <item x="558"/>
        <item x="514"/>
        <item x="353"/>
        <item x="542"/>
        <item x="28"/>
        <item x="571"/>
        <item x="156"/>
        <item x="73"/>
        <item x="38"/>
        <item x="467"/>
        <item x="227"/>
        <item x="105"/>
        <item x="562"/>
        <item x="515"/>
        <item x="439"/>
        <item x="47"/>
        <item x="74"/>
        <item x="123"/>
        <item x="380"/>
        <item x="440"/>
        <item x="496"/>
        <item x="441"/>
        <item x="431"/>
        <item x="62"/>
        <item x="392"/>
        <item x="559"/>
        <item x="525"/>
        <item x="106"/>
        <item x="617"/>
        <item x="489"/>
        <item x="618"/>
        <item x="17"/>
        <item x="299"/>
        <item x="589"/>
        <item x="29"/>
        <item x="266"/>
        <item x="124"/>
        <item x="395"/>
        <item x="396"/>
        <item x="507"/>
        <item x="354"/>
        <item x="107"/>
        <item x="516"/>
        <item x="397"/>
        <item x="590"/>
        <item x="125"/>
        <item x="90"/>
        <item x="267"/>
        <item x="196"/>
        <item x="75"/>
        <item x="572"/>
        <item x="126"/>
        <item x="281"/>
        <item x="398"/>
        <item x="108"/>
        <item x="228"/>
        <item x="157"/>
        <item x="168"/>
        <item x="581"/>
        <item x="573"/>
        <item x="306"/>
        <item x="526"/>
        <item x="236"/>
        <item x="248"/>
        <item x="335"/>
        <item x="363"/>
        <item x="563"/>
        <item x="214"/>
        <item x="355"/>
        <item x="364"/>
        <item x="321"/>
        <item x="175"/>
        <item x="300"/>
        <item x="381"/>
        <item x="490"/>
        <item x="606"/>
        <item x="527"/>
        <item x="508"/>
        <item x="30"/>
        <item x="534"/>
        <item x="215"/>
        <item x="491"/>
        <item x="399"/>
        <item x="400"/>
        <item x="322"/>
        <item x="109"/>
        <item x="382"/>
        <item x="365"/>
      </items>
    </pivotField>
    <pivotField outline="0" showAll="0" defaultSubtotal="0">
      <items count="91">
        <item x="18"/>
        <item x="65"/>
        <item x="54"/>
        <item x="88"/>
        <item x="40"/>
        <item x="78"/>
        <item x="68"/>
        <item x="41"/>
        <item x="76"/>
        <item x="31"/>
        <item x="42"/>
        <item x="61"/>
        <item x="43"/>
        <item x="57"/>
        <item x="30"/>
        <item x="26"/>
        <item x="23"/>
        <item x="36"/>
        <item x="27"/>
        <item x="72"/>
        <item x="87"/>
        <item x="44"/>
        <item x="0"/>
        <item x="71"/>
        <item x="17"/>
        <item x="73"/>
        <item x="38"/>
        <item x="24"/>
        <item x="25"/>
        <item x="86"/>
        <item x="45"/>
        <item x="13"/>
        <item x="83"/>
        <item x="70"/>
        <item x="60"/>
        <item x="32"/>
        <item x="56"/>
        <item x="59"/>
        <item x="35"/>
        <item x="14"/>
        <item x="84"/>
        <item x="58"/>
        <item x="46"/>
        <item x="11"/>
        <item x="22"/>
        <item x="89"/>
        <item x="47"/>
        <item x="28"/>
        <item x="66"/>
        <item x="79"/>
        <item x="62"/>
        <item x="63"/>
        <item x="1"/>
        <item x="15"/>
        <item x="90"/>
        <item x="81"/>
        <item x="29"/>
        <item x="33"/>
        <item x="64"/>
        <item x="55"/>
        <item x="85"/>
        <item x="48"/>
        <item x="80"/>
        <item x="53"/>
        <item x="39"/>
        <item x="69"/>
        <item x="49"/>
        <item x="19"/>
        <item x="67"/>
        <item x="82"/>
        <item x="20"/>
        <item x="2"/>
        <item x="7"/>
        <item x="3"/>
        <item x="4"/>
        <item x="50"/>
        <item x="5"/>
        <item x="12"/>
        <item x="8"/>
        <item x="74"/>
        <item x="51"/>
        <item x="6"/>
        <item x="52"/>
        <item x="77"/>
        <item x="9"/>
        <item x="16"/>
        <item x="10"/>
        <item x="34"/>
        <item x="21"/>
        <item x="37"/>
        <item x="75"/>
      </items>
    </pivotField>
    <pivotField name="DISTANCIA (km)" axis="axisRow" outline="0" showAll="0" defaultSubtotal="0">
      <items count="178">
        <item x="0"/>
        <item x="7"/>
        <item x="10"/>
        <item x="5"/>
        <item x="77"/>
        <item x="57"/>
        <item x="82"/>
        <item x="17"/>
        <item x="27"/>
        <item x="16"/>
        <item x="58"/>
        <item x="12"/>
        <item x="11"/>
        <item x="76"/>
        <item x="45"/>
        <item x="169"/>
        <item x="3"/>
        <item x="66"/>
        <item x="1"/>
        <item x="14"/>
        <item x="55"/>
        <item x="74"/>
        <item x="51"/>
        <item x="2"/>
        <item x="20"/>
        <item x="48"/>
        <item x="15"/>
        <item x="54"/>
        <item x="4"/>
        <item x="80"/>
        <item x="42"/>
        <item x="9"/>
        <item x="52"/>
        <item x="36"/>
        <item x="23"/>
        <item x="6"/>
        <item x="38"/>
        <item x="13"/>
        <item x="18"/>
        <item x="22"/>
        <item x="19"/>
        <item x="71"/>
        <item x="78"/>
        <item x="8"/>
        <item x="49"/>
        <item x="31"/>
        <item x="81"/>
        <item x="53"/>
        <item x="68"/>
        <item x="50"/>
        <item x="24"/>
        <item x="69"/>
        <item x="67"/>
        <item x="35"/>
        <item x="32"/>
        <item x="28"/>
        <item x="41"/>
        <item x="64"/>
        <item x="79"/>
        <item x="34"/>
        <item x="33"/>
        <item x="92"/>
        <item x="94"/>
        <item x="56"/>
        <item x="62"/>
        <item x="70"/>
        <item x="72"/>
        <item x="91"/>
        <item x="47"/>
        <item x="90"/>
        <item x="99"/>
        <item x="37"/>
        <item x="29"/>
        <item x="83"/>
        <item x="39"/>
        <item x="40"/>
        <item x="160"/>
        <item x="60"/>
        <item x="63"/>
        <item x="100"/>
        <item x="93"/>
        <item x="65"/>
        <item x="89"/>
        <item x="88"/>
        <item x="96"/>
        <item x="75"/>
        <item x="98"/>
        <item x="133"/>
        <item x="172"/>
        <item x="161"/>
        <item x="139"/>
        <item x="61"/>
        <item x="159"/>
        <item x="44"/>
        <item x="25"/>
        <item x="30"/>
        <item x="177"/>
        <item x="43"/>
        <item x="87"/>
        <item x="85"/>
        <item x="171"/>
        <item x="26"/>
        <item x="141"/>
        <item x="165"/>
        <item x="111"/>
        <item x="114"/>
        <item x="46"/>
        <item x="144"/>
        <item x="168"/>
        <item x="158"/>
        <item x="59"/>
        <item x="134"/>
        <item x="21"/>
        <item x="142"/>
        <item x="154"/>
        <item x="174"/>
        <item x="115"/>
        <item x="145"/>
        <item x="140"/>
        <item x="162"/>
        <item x="116"/>
        <item x="164"/>
        <item x="109"/>
        <item x="84"/>
        <item x="143"/>
        <item x="173"/>
        <item x="137"/>
        <item x="157"/>
        <item x="148"/>
        <item x="152"/>
        <item x="135"/>
        <item x="73"/>
        <item x="108"/>
        <item x="151"/>
        <item x="163"/>
        <item x="156"/>
        <item x="97"/>
        <item x="131"/>
        <item x="119"/>
        <item x="136"/>
        <item x="153"/>
        <item x="138"/>
        <item x="147"/>
        <item x="166"/>
        <item x="120"/>
        <item x="129"/>
        <item x="155"/>
        <item x="95"/>
        <item x="175"/>
        <item x="170"/>
        <item x="132"/>
        <item x="112"/>
        <item x="149"/>
        <item x="150"/>
        <item x="146"/>
        <item x="86"/>
        <item x="176"/>
        <item x="123"/>
        <item x="130"/>
        <item x="105"/>
        <item x="113"/>
        <item x="127"/>
        <item x="110"/>
        <item x="167"/>
        <item x="107"/>
        <item x="126"/>
        <item x="117"/>
        <item x="121"/>
        <item x="122"/>
        <item x="102"/>
        <item x="124"/>
        <item x="104"/>
        <item x="125"/>
        <item x="118"/>
        <item x="128"/>
        <item x="103"/>
        <item x="106"/>
        <item x="10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outline="0" showAll="0" defaultSubtotal="0">
      <items count="7">
        <item x="2"/>
        <item x="1"/>
        <item x="3"/>
        <item x="4"/>
        <item x="6"/>
        <item x="5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Page" showAll="0">
      <items count="4">
        <item m="1" x="2"/>
        <item x="0"/>
        <item x="1"/>
        <item t="default"/>
      </items>
    </pivotField>
    <pivotField showAll="0"/>
    <pivotField numFmtId="3" showAll="0"/>
    <pivotField numFmtId="3" showAll="0"/>
    <pivotField numFmtId="3" showAll="0"/>
    <pivotField axis="axisRow" outline="0" showAll="0" defaultSubtotal="0">
      <items count="2">
        <item x="0"/>
        <item x="1"/>
      </items>
    </pivotField>
  </pivotFields>
  <rowFields count="5">
    <field x="1"/>
    <field x="2"/>
    <field x="11"/>
    <field x="4"/>
    <field x="5"/>
  </rowFields>
  <rowItems count="467">
    <i>
      <x v="2"/>
      <x v="298"/>
      <x v="1"/>
      <x v="65"/>
      <x v="3"/>
    </i>
    <i>
      <x v="6"/>
      <x v="48"/>
      <x/>
      <x v="62"/>
      <x/>
    </i>
    <i r="2">
      <x v="1"/>
      <x v="53"/>
      <x v="3"/>
    </i>
    <i r="1">
      <x v="216"/>
      <x/>
      <x v="79"/>
      <x/>
    </i>
    <i r="2">
      <x v="1"/>
      <x v="75"/>
      <x v="3"/>
    </i>
    <i r="1">
      <x v="376"/>
      <x/>
      <x v="56"/>
      <x/>
    </i>
    <i r="2">
      <x v="1"/>
      <x v="55"/>
      <x v="3"/>
    </i>
    <i>
      <x v="7"/>
      <x v="23"/>
      <x v="1"/>
      <x v="103"/>
      <x v="3"/>
    </i>
    <i r="1">
      <x v="125"/>
      <x v="1"/>
      <x v="116"/>
      <x v="3"/>
    </i>
    <i r="1">
      <x v="235"/>
      <x v="1"/>
      <x v="94"/>
      <x v="3"/>
    </i>
    <i r="1">
      <x v="265"/>
      <x v="1"/>
      <x v="119"/>
      <x v="3"/>
    </i>
    <i r="1">
      <x v="301"/>
      <x/>
      <x v="50"/>
      <x/>
    </i>
    <i r="2">
      <x v="1"/>
      <x v="69"/>
      <x v="3"/>
    </i>
    <i r="1">
      <x v="340"/>
      <x v="1"/>
      <x v="77"/>
      <x v="3"/>
    </i>
    <i r="1">
      <x v="361"/>
      <x v="1"/>
      <x v="91"/>
      <x v="3"/>
    </i>
    <i r="1">
      <x v="375"/>
      <x v="1"/>
      <x v="129"/>
      <x v="3"/>
    </i>
    <i r="1">
      <x v="422"/>
      <x v="1"/>
      <x v="79"/>
      <x v="3"/>
    </i>
    <i r="1">
      <x v="583"/>
      <x/>
      <x v="58"/>
      <x/>
    </i>
    <i r="2">
      <x v="1"/>
      <x v="96"/>
      <x v="3"/>
    </i>
    <i r="1">
      <x v="585"/>
      <x v="1"/>
      <x v="81"/>
      <x v="3"/>
    </i>
    <i>
      <x v="8"/>
      <x v="12"/>
      <x/>
      <x v="60"/>
      <x/>
    </i>
    <i r="2">
      <x v="1"/>
      <x v="60"/>
      <x v="3"/>
    </i>
    <i r="1">
      <x v="50"/>
      <x/>
      <x v="61"/>
      <x/>
    </i>
    <i r="2">
      <x v="1"/>
      <x v="61"/>
      <x v="3"/>
    </i>
    <i r="1">
      <x v="57"/>
      <x/>
      <x v="72"/>
      <x/>
    </i>
    <i r="2">
      <x v="1"/>
      <x v="72"/>
      <x v="3"/>
    </i>
    <i r="1">
      <x v="92"/>
      <x/>
      <x v="45"/>
      <x/>
    </i>
    <i r="2">
      <x v="1"/>
      <x v="47"/>
      <x v="3"/>
    </i>
    <i r="1">
      <x v="309"/>
      <x/>
      <x v="56"/>
      <x/>
    </i>
    <i r="2">
      <x v="1"/>
      <x v="55"/>
      <x v="3"/>
    </i>
    <i r="1">
      <x v="314"/>
      <x/>
      <x v="68"/>
      <x/>
    </i>
    <i r="2">
      <x v="1"/>
      <x v="68"/>
      <x v="3"/>
    </i>
    <i r="1">
      <x v="421"/>
      <x/>
      <x v="45"/>
      <x/>
    </i>
    <i r="2">
      <x v="1"/>
      <x v="47"/>
      <x v="3"/>
    </i>
    <i r="1">
      <x v="425"/>
      <x/>
      <x v="46"/>
      <x/>
    </i>
    <i r="2">
      <x v="1"/>
      <x v="47"/>
      <x v="3"/>
    </i>
    <i r="1">
      <x v="542"/>
      <x/>
      <x v="48"/>
      <x/>
    </i>
    <i r="2">
      <x v="1"/>
      <x v="48"/>
      <x v="3"/>
    </i>
    <i>
      <x v="9"/>
      <x v="490"/>
      <x v="1"/>
      <x v="56"/>
      <x v="3"/>
    </i>
    <i>
      <x v="10"/>
      <x v="83"/>
      <x v="1"/>
      <x v="107"/>
      <x v="3"/>
    </i>
    <i r="1">
      <x v="115"/>
      <x v="1"/>
      <x v="79"/>
      <x v="3"/>
    </i>
    <i r="1">
      <x v="156"/>
      <x/>
      <x v="70"/>
      <x/>
    </i>
    <i r="1">
      <x v="226"/>
      <x/>
      <x v="60"/>
      <x/>
    </i>
    <i r="2">
      <x v="1"/>
      <x v="68"/>
      <x v="3"/>
    </i>
    <i r="1">
      <x v="262"/>
      <x v="1"/>
      <x v="77"/>
      <x v="3"/>
    </i>
    <i r="1">
      <x v="521"/>
      <x/>
      <x v="73"/>
      <x/>
    </i>
    <i r="2">
      <x v="1"/>
      <x v="49"/>
      <x v="3"/>
    </i>
    <i r="1">
      <x v="588"/>
      <x v="1"/>
      <x v="56"/>
      <x v="3"/>
    </i>
    <i r="1">
      <x v="599"/>
      <x/>
      <x v="59"/>
      <x/>
    </i>
    <i r="2">
      <x v="1"/>
      <x v="59"/>
      <x v="3"/>
    </i>
    <i>
      <x v="11"/>
      <x v="159"/>
      <x/>
      <x v="52"/>
      <x/>
    </i>
    <i r="2">
      <x v="1"/>
      <x v="55"/>
      <x v="3"/>
    </i>
    <i r="1">
      <x v="455"/>
      <x/>
      <x v="49"/>
      <x/>
    </i>
    <i r="2">
      <x v="1"/>
      <x v="49"/>
      <x v="3"/>
    </i>
    <i>
      <x v="12"/>
      <x v="71"/>
      <x v="1"/>
      <x v="57"/>
      <x v="3"/>
    </i>
    <i r="1">
      <x v="254"/>
      <x v="1"/>
      <x v="51"/>
      <x v="3"/>
    </i>
    <i r="1">
      <x v="424"/>
      <x v="1"/>
      <x v="80"/>
      <x v="3"/>
    </i>
    <i>
      <x v="13"/>
      <x v="10"/>
      <x v="1"/>
      <x v="65"/>
      <x v="3"/>
    </i>
    <i r="1">
      <x v="105"/>
      <x v="1"/>
      <x v="51"/>
      <x v="3"/>
    </i>
    <i r="1">
      <x v="205"/>
      <x/>
      <x v="45"/>
      <x/>
    </i>
    <i>
      <x v="14"/>
      <x v="354"/>
      <x v="1"/>
      <x v="46"/>
      <x v="3"/>
    </i>
    <i r="1">
      <x v="592"/>
      <x v="1"/>
      <x v="74"/>
      <x v="3"/>
    </i>
    <i r="1">
      <x v="593"/>
      <x v="1"/>
      <x v="66"/>
      <x v="3"/>
    </i>
    <i r="1">
      <x v="598"/>
      <x v="1"/>
      <x v="55"/>
      <x v="3"/>
    </i>
    <i r="1">
      <x v="637"/>
      <x v="1"/>
      <x v="54"/>
      <x v="3"/>
    </i>
    <i r="1">
      <x v="638"/>
      <x v="1"/>
      <x v="84"/>
      <x v="3"/>
    </i>
    <i>
      <x v="15"/>
      <x v="5"/>
      <x v="1"/>
      <x v="101"/>
      <x v="3"/>
    </i>
    <i r="1">
      <x v="34"/>
      <x v="1"/>
      <x v="84"/>
      <x v="3"/>
    </i>
    <i r="1">
      <x v="51"/>
      <x v="1"/>
      <x v="68"/>
      <x v="3"/>
    </i>
    <i r="1">
      <x v="56"/>
      <x/>
      <x v="110"/>
      <x v="1"/>
    </i>
    <i r="2">
      <x v="1"/>
      <x v="158"/>
      <x v="3"/>
    </i>
    <i r="1">
      <x v="129"/>
      <x v="1"/>
      <x v="93"/>
      <x v="3"/>
    </i>
    <i r="1">
      <x v="141"/>
      <x/>
      <x v="77"/>
      <x/>
    </i>
    <i r="2">
      <x v="1"/>
      <x v="137"/>
      <x v="3"/>
    </i>
    <i r="1">
      <x v="178"/>
      <x/>
      <x v="91"/>
      <x/>
    </i>
    <i r="2">
      <x v="1"/>
      <x v="150"/>
      <x v="3"/>
    </i>
    <i r="1">
      <x v="222"/>
      <x v="1"/>
      <x v="87"/>
      <x v="3"/>
    </i>
    <i r="1">
      <x v="251"/>
      <x v="1"/>
      <x v="111"/>
      <x v="3"/>
    </i>
    <i r="1">
      <x v="263"/>
      <x/>
      <x v="95"/>
      <x v="1"/>
    </i>
    <i r="2">
      <x v="1"/>
      <x v="151"/>
      <x v="3"/>
    </i>
    <i r="1">
      <x v="323"/>
      <x v="1"/>
      <x v="111"/>
      <x v="3"/>
    </i>
    <i r="1">
      <x v="403"/>
      <x/>
      <x v="74"/>
      <x/>
    </i>
    <i r="2">
      <x v="1"/>
      <x v="75"/>
      <x v="3"/>
    </i>
    <i r="1">
      <x v="435"/>
      <x/>
      <x v="64"/>
      <x/>
    </i>
    <i r="2">
      <x v="1"/>
      <x v="130"/>
      <x v="3"/>
    </i>
    <i r="1">
      <x v="572"/>
      <x/>
      <x v="78"/>
      <x/>
    </i>
    <i r="2">
      <x v="1"/>
      <x v="139"/>
      <x v="3"/>
    </i>
    <i r="1">
      <x v="591"/>
      <x/>
      <x v="78"/>
      <x/>
    </i>
    <i r="2">
      <x v="1"/>
      <x v="138"/>
      <x v="3"/>
    </i>
    <i r="1">
      <x v="600"/>
      <x/>
      <x v="57"/>
      <x/>
    </i>
    <i r="2">
      <x v="1"/>
      <x v="126"/>
      <x v="3"/>
    </i>
    <i r="1">
      <x v="606"/>
      <x/>
      <x v="81"/>
      <x/>
    </i>
    <i r="2">
      <x v="1"/>
      <x v="141"/>
      <x v="3"/>
    </i>
    <i>
      <x v="16"/>
      <x v="7"/>
      <x v="1"/>
      <x v="61"/>
      <x v="3"/>
    </i>
    <i r="1">
      <x v="39"/>
      <x v="1"/>
      <x v="57"/>
      <x v="3"/>
    </i>
    <i r="1">
      <x v="49"/>
      <x v="1"/>
      <x v="90"/>
      <x v="3"/>
    </i>
    <i r="1">
      <x v="53"/>
      <x/>
      <x v="68"/>
      <x/>
    </i>
    <i r="2">
      <x v="1"/>
      <x v="120"/>
      <x v="3"/>
    </i>
    <i r="1">
      <x v="67"/>
      <x v="1"/>
      <x v="49"/>
      <x v="3"/>
    </i>
    <i r="1">
      <x v="84"/>
      <x v="1"/>
      <x v="56"/>
      <x v="3"/>
    </i>
    <i r="1">
      <x v="94"/>
      <x v="1"/>
      <x v="118"/>
      <x v="3"/>
    </i>
    <i r="1">
      <x v="161"/>
      <x v="1"/>
      <x v="102"/>
      <x v="3"/>
    </i>
    <i r="1">
      <x v="220"/>
      <x/>
      <x v="45"/>
      <x/>
    </i>
    <i r="2">
      <x v="1"/>
      <x v="98"/>
      <x v="3"/>
    </i>
    <i r="1">
      <x v="304"/>
      <x v="1"/>
      <x v="53"/>
      <x v="3"/>
    </i>
    <i r="1">
      <x v="312"/>
      <x/>
      <x v="52"/>
      <x/>
    </i>
    <i r="2">
      <x v="1"/>
      <x v="113"/>
      <x v="3"/>
    </i>
    <i r="1">
      <x v="317"/>
      <x/>
      <x v="48"/>
      <x/>
    </i>
    <i r="1">
      <x v="412"/>
      <x/>
      <x v="45"/>
      <x/>
    </i>
    <i r="2">
      <x v="1"/>
      <x v="124"/>
      <x v="3"/>
    </i>
    <i r="1">
      <x v="436"/>
      <x/>
      <x v="52"/>
      <x/>
    </i>
    <i r="2">
      <x v="1"/>
      <x v="107"/>
      <x v="3"/>
    </i>
    <i r="1">
      <x v="441"/>
      <x v="1"/>
      <x v="60"/>
      <x v="3"/>
    </i>
    <i r="1">
      <x v="462"/>
      <x/>
      <x v="51"/>
      <x/>
    </i>
    <i r="2">
      <x v="1"/>
      <x v="106"/>
      <x v="3"/>
    </i>
    <i r="1">
      <x v="477"/>
      <x/>
      <x v="65"/>
      <x/>
    </i>
    <i r="2">
      <x v="1"/>
      <x v="117"/>
      <x v="3"/>
    </i>
    <i>
      <x v="17"/>
      <x v="25"/>
      <x/>
      <x v="48"/>
      <x/>
    </i>
    <i r="2">
      <x v="1"/>
      <x v="48"/>
      <x v="3"/>
    </i>
    <i r="1">
      <x v="138"/>
      <x/>
      <x v="53"/>
      <x/>
    </i>
    <i r="2">
      <x v="1"/>
      <x v="53"/>
      <x v="3"/>
    </i>
    <i r="1">
      <x v="300"/>
      <x/>
      <x v="74"/>
      <x/>
    </i>
    <i r="2">
      <x v="1"/>
      <x v="74"/>
      <x v="3"/>
    </i>
    <i r="1">
      <x v="423"/>
      <x/>
      <x v="64"/>
      <x/>
    </i>
    <i r="2">
      <x v="1"/>
      <x v="64"/>
      <x v="3"/>
    </i>
    <i r="1">
      <x v="453"/>
      <x/>
      <x v="60"/>
      <x/>
    </i>
    <i r="2">
      <x v="1"/>
      <x v="60"/>
      <x v="3"/>
    </i>
    <i r="1">
      <x v="611"/>
      <x/>
      <x v="66"/>
      <x/>
    </i>
    <i r="2">
      <x v="1"/>
      <x v="64"/>
      <x v="3"/>
    </i>
    <i>
      <x v="18"/>
      <x v="59"/>
      <x/>
      <x v="131"/>
      <x v="1"/>
    </i>
    <i r="1">
      <x v="90"/>
      <x/>
      <x v="51"/>
      <x/>
    </i>
    <i r="2">
      <x v="1"/>
      <x v="51"/>
      <x v="3"/>
    </i>
    <i r="1">
      <x v="612"/>
      <x/>
      <x v="47"/>
      <x/>
    </i>
    <i r="2">
      <x v="1"/>
      <x v="46"/>
      <x v="3"/>
    </i>
    <i>
      <x v="19"/>
      <x v="99"/>
      <x v="1"/>
      <x v="126"/>
      <x v="3"/>
    </i>
    <i r="1">
      <x v="196"/>
      <x v="1"/>
      <x v="154"/>
      <x v="3"/>
    </i>
    <i r="1">
      <x v="198"/>
      <x v="1"/>
      <x v="144"/>
      <x v="3"/>
    </i>
    <i r="1">
      <x v="307"/>
      <x v="1"/>
      <x v="142"/>
      <x v="3"/>
    </i>
    <i r="1">
      <x v="448"/>
      <x v="1"/>
      <x v="128"/>
      <x v="3"/>
    </i>
    <i r="1">
      <x v="467"/>
      <x v="1"/>
      <x v="152"/>
      <x v="3"/>
    </i>
    <i r="1">
      <x v="501"/>
      <x v="1"/>
      <x v="153"/>
      <x v="3"/>
    </i>
    <i r="1">
      <x v="626"/>
      <x/>
      <x v="85"/>
      <x/>
    </i>
    <i r="2">
      <x v="1"/>
      <x v="133"/>
      <x v="3"/>
    </i>
    <i>
      <x v="23"/>
      <x v="4"/>
      <x v="1"/>
      <x v="70"/>
      <x v="3"/>
    </i>
    <i r="1">
      <x v="351"/>
      <x v="1"/>
      <x v="69"/>
      <x v="3"/>
    </i>
    <i r="1">
      <x v="575"/>
      <x v="1"/>
      <x v="60"/>
      <x v="3"/>
    </i>
    <i>
      <x v="24"/>
      <x v="489"/>
      <x/>
      <x v="65"/>
      <x/>
    </i>
    <i r="2">
      <x v="1"/>
      <x v="65"/>
      <x v="3"/>
    </i>
    <i>
      <x v="25"/>
      <x v="246"/>
      <x v="1"/>
      <x v="73"/>
      <x v="3"/>
    </i>
    <i r="1">
      <x v="358"/>
      <x v="1"/>
      <x v="65"/>
      <x v="3"/>
    </i>
    <i r="1">
      <x v="380"/>
      <x v="1"/>
      <x v="47"/>
      <x v="3"/>
    </i>
    <i r="1">
      <x v="387"/>
      <x v="1"/>
      <x v="52"/>
      <x v="3"/>
    </i>
    <i r="1">
      <x v="504"/>
      <x v="1"/>
      <x v="48"/>
      <x v="3"/>
    </i>
    <i r="1">
      <x v="553"/>
      <x v="1"/>
      <x v="54"/>
      <x v="3"/>
    </i>
    <i>
      <x v="26"/>
      <x v="33"/>
      <x v="1"/>
      <x v="76"/>
      <x v="3"/>
    </i>
    <i r="1">
      <x v="93"/>
      <x v="1"/>
      <x v="60"/>
      <x v="3"/>
    </i>
    <i r="1">
      <x v="203"/>
      <x v="1"/>
      <x v="58"/>
      <x v="3"/>
    </i>
    <i r="1">
      <x v="231"/>
      <x v="1"/>
      <x v="79"/>
      <x v="3"/>
    </i>
    <i r="1">
      <x v="276"/>
      <x v="1"/>
      <x v="65"/>
      <x v="3"/>
    </i>
    <i r="1">
      <x v="336"/>
      <x v="1"/>
      <x v="73"/>
      <x v="3"/>
    </i>
    <i>
      <x v="27"/>
      <x/>
      <x v="1"/>
      <x v="129"/>
      <x v="3"/>
    </i>
    <i r="1">
      <x v="185"/>
      <x v="1"/>
      <x v="137"/>
      <x v="3"/>
    </i>
    <i r="1">
      <x v="240"/>
      <x v="1"/>
      <x v="117"/>
      <x v="3"/>
    </i>
    <i r="1">
      <x v="311"/>
      <x v="1"/>
      <x v="124"/>
      <x v="3"/>
    </i>
    <i r="1">
      <x v="327"/>
      <x v="1"/>
      <x v="140"/>
      <x v="3"/>
    </i>
    <i r="1">
      <x v="390"/>
      <x v="1"/>
      <x v="114"/>
      <x v="3"/>
    </i>
    <i r="1">
      <x v="394"/>
      <x v="1"/>
      <x v="146"/>
      <x v="3"/>
    </i>
    <i r="1">
      <x v="458"/>
      <x v="1"/>
      <x v="135"/>
      <x v="3"/>
    </i>
    <i r="1">
      <x v="502"/>
      <x v="1"/>
      <x v="127"/>
      <x v="3"/>
    </i>
    <i r="1">
      <x v="506"/>
      <x v="1"/>
      <x v="124"/>
      <x v="3"/>
    </i>
    <i>
      <x v="28"/>
      <x v="46"/>
      <x v="1"/>
      <x v="67"/>
      <x v="3"/>
    </i>
    <i r="1">
      <x v="81"/>
      <x/>
      <x v="50"/>
      <x/>
    </i>
    <i r="1">
      <x v="114"/>
      <x v="1"/>
      <x v="62"/>
      <x v="3"/>
    </i>
    <i r="1">
      <x v="148"/>
      <x v="1"/>
      <x v="109"/>
      <x v="3"/>
    </i>
    <i r="1">
      <x v="186"/>
      <x v="1"/>
      <x v="111"/>
      <x v="3"/>
    </i>
    <i r="1">
      <x v="316"/>
      <x v="1"/>
      <x v="53"/>
      <x v="3"/>
    </i>
    <i r="1">
      <x v="325"/>
      <x v="1"/>
      <x v="92"/>
      <x v="3"/>
    </i>
    <i r="1">
      <x v="400"/>
      <x v="1"/>
      <x v="76"/>
      <x v="3"/>
    </i>
    <i r="1">
      <x v="419"/>
      <x v="1"/>
      <x v="112"/>
      <x v="3"/>
    </i>
    <i r="1">
      <x v="444"/>
      <x v="1"/>
      <x v="61"/>
      <x v="3"/>
    </i>
    <i r="1">
      <x v="603"/>
      <x v="1"/>
      <x v="86"/>
      <x v="3"/>
    </i>
    <i>
      <x v="29"/>
      <x v="111"/>
      <x/>
      <x v="58"/>
      <x/>
    </i>
    <i r="2">
      <x v="1"/>
      <x v="50"/>
      <x v="3"/>
    </i>
    <i r="1">
      <x v="181"/>
      <x/>
      <x v="56"/>
      <x/>
    </i>
    <i r="2">
      <x v="1"/>
      <x v="55"/>
      <x v="3"/>
    </i>
    <i r="1">
      <x v="191"/>
      <x/>
      <x v="48"/>
      <x/>
    </i>
    <i r="2">
      <x v="1"/>
      <x v="47"/>
      <x v="3"/>
    </i>
    <i r="1">
      <x v="207"/>
      <x/>
      <x v="57"/>
      <x/>
    </i>
    <i r="2">
      <x v="1"/>
      <x v="56"/>
      <x v="3"/>
    </i>
    <i r="1">
      <x v="622"/>
      <x/>
      <x v="57"/>
      <x/>
    </i>
    <i r="2">
      <x v="1"/>
      <x v="58"/>
      <x v="3"/>
    </i>
    <i>
      <x v="30"/>
      <x v="70"/>
      <x/>
      <x v="46"/>
      <x/>
    </i>
    <i r="1">
      <x v="173"/>
      <x/>
      <x v="54"/>
      <x/>
    </i>
    <i r="2">
      <x v="1"/>
      <x v="54"/>
      <x v="3"/>
    </i>
    <i r="1">
      <x v="382"/>
      <x/>
      <x v="66"/>
      <x/>
    </i>
    <i r="2">
      <x v="1"/>
      <x v="66"/>
      <x v="3"/>
    </i>
    <i r="1">
      <x v="610"/>
      <x/>
      <x v="58"/>
      <x/>
    </i>
    <i>
      <x v="31"/>
      <x v="38"/>
      <x v="1"/>
      <x v="90"/>
      <x v="3"/>
    </i>
    <i r="1">
      <x v="65"/>
      <x v="1"/>
      <x v="90"/>
      <x v="3"/>
    </i>
    <i r="1">
      <x v="217"/>
      <x v="1"/>
      <x v="53"/>
      <x v="3"/>
    </i>
    <i r="1">
      <x v="221"/>
      <x v="1"/>
      <x v="89"/>
      <x v="3"/>
    </i>
    <i r="1">
      <x v="405"/>
      <x v="1"/>
      <x v="104"/>
      <x v="3"/>
    </i>
    <i r="1">
      <x v="470"/>
      <x v="1"/>
      <x v="64"/>
      <x v="3"/>
    </i>
    <i r="1">
      <x v="491"/>
      <x v="1"/>
      <x v="109"/>
      <x v="3"/>
    </i>
    <i r="1">
      <x v="617"/>
      <x v="1"/>
      <x v="69"/>
      <x v="3"/>
    </i>
    <i>
      <x v="32"/>
      <x v="440"/>
      <x v="1"/>
      <x v="63"/>
      <x v="3"/>
    </i>
    <i r="1">
      <x v="517"/>
      <x v="1"/>
      <x v="50"/>
      <x v="3"/>
    </i>
    <i>
      <x v="34"/>
      <x v="165"/>
      <x/>
      <x v="50"/>
      <x/>
    </i>
    <i r="2">
      <x v="1"/>
      <x v="48"/>
      <x v="3"/>
    </i>
    <i r="1">
      <x v="526"/>
      <x/>
      <x v="59"/>
      <x/>
    </i>
    <i r="2">
      <x v="1"/>
      <x v="59"/>
      <x v="3"/>
    </i>
    <i>
      <x v="35"/>
      <x v="22"/>
      <x v="1"/>
      <x v="69"/>
      <x v="3"/>
    </i>
    <i r="1">
      <x v="142"/>
      <x v="1"/>
      <x v="49"/>
      <x v="3"/>
    </i>
    <i r="1">
      <x v="271"/>
      <x v="1"/>
      <x v="74"/>
      <x v="3"/>
    </i>
    <i>
      <x v="36"/>
      <x v="160"/>
      <x v="1"/>
      <x v="111"/>
      <x v="3"/>
    </i>
    <i r="1">
      <x v="183"/>
      <x v="1"/>
      <x v="56"/>
      <x v="3"/>
    </i>
    <i r="1">
      <x v="249"/>
      <x v="1"/>
      <x v="70"/>
      <x v="3"/>
    </i>
    <i r="1">
      <x v="296"/>
      <x v="1"/>
      <x v="85"/>
      <x v="3"/>
    </i>
    <i r="1">
      <x v="355"/>
      <x v="1"/>
      <x v="119"/>
      <x v="3"/>
    </i>
    <i r="1">
      <x v="374"/>
      <x v="1"/>
      <x v="117"/>
      <x v="3"/>
    </i>
    <i r="1">
      <x v="392"/>
      <x v="1"/>
      <x v="105"/>
      <x v="3"/>
    </i>
    <i r="1">
      <x v="399"/>
      <x v="1"/>
      <x v="118"/>
      <x v="3"/>
    </i>
    <i r="1">
      <x v="410"/>
      <x v="1"/>
      <x v="134"/>
      <x v="3"/>
    </i>
    <i r="1">
      <x v="527"/>
      <x v="1"/>
      <x v="121"/>
      <x v="3"/>
    </i>
    <i r="1">
      <x v="552"/>
      <x v="1"/>
      <x v="136"/>
      <x v="3"/>
    </i>
    <i r="1">
      <x v="618"/>
      <x v="1"/>
      <x v="113"/>
      <x v="3"/>
    </i>
    <i>
      <x v="37"/>
      <x v="170"/>
      <x v="1"/>
      <x v="50"/>
      <x v="3"/>
    </i>
    <i r="1">
      <x v="175"/>
      <x/>
      <x v="50"/>
      <x/>
    </i>
    <i r="2">
      <x v="1"/>
      <x v="51"/>
      <x v="3"/>
    </i>
    <i r="1">
      <x v="485"/>
      <x/>
      <x v="47"/>
      <x/>
    </i>
    <i r="2">
      <x v="1"/>
      <x v="48"/>
      <x v="3"/>
    </i>
    <i r="1">
      <x v="511"/>
      <x/>
      <x v="59"/>
      <x/>
    </i>
    <i r="2">
      <x v="1"/>
      <x v="59"/>
      <x v="3"/>
    </i>
    <i>
      <x v="38"/>
      <x v="229"/>
      <x/>
      <x v="81"/>
      <x/>
    </i>
    <i r="2">
      <x v="1"/>
      <x v="82"/>
      <x v="3"/>
    </i>
    <i r="1">
      <x v="291"/>
      <x/>
      <x v="66"/>
      <x/>
    </i>
    <i r="2">
      <x v="1"/>
      <x v="66"/>
      <x v="3"/>
    </i>
    <i r="1">
      <x v="362"/>
      <x/>
      <x v="77"/>
      <x/>
    </i>
    <i r="2">
      <x v="1"/>
      <x v="77"/>
      <x v="3"/>
    </i>
    <i r="1">
      <x v="469"/>
      <x/>
      <x v="73"/>
      <x/>
    </i>
    <i r="2">
      <x v="1"/>
      <x v="74"/>
      <x v="3"/>
    </i>
    <i r="1">
      <x v="474"/>
      <x/>
      <x v="50"/>
      <x/>
    </i>
    <i r="2">
      <x v="1"/>
      <x v="53"/>
      <x v="3"/>
    </i>
    <i>
      <x v="39"/>
      <x v="102"/>
      <x v="1"/>
      <x v="68"/>
      <x v="3"/>
    </i>
    <i r="1">
      <x v="324"/>
      <x/>
      <x v="66"/>
      <x/>
    </i>
    <i r="2">
      <x v="1"/>
      <x v="103"/>
      <x v="3"/>
    </i>
    <i r="1">
      <x v="431"/>
      <x/>
      <x v="47"/>
      <x/>
    </i>
    <i r="2">
      <x v="1"/>
      <x v="47"/>
      <x v="3"/>
    </i>
    <i r="1">
      <x v="464"/>
      <x v="1"/>
      <x v="85"/>
      <x v="3"/>
    </i>
    <i r="1">
      <x v="466"/>
      <x v="1"/>
      <x v="53"/>
      <x v="3"/>
    </i>
    <i>
      <x v="40"/>
      <x v="177"/>
      <x/>
      <x v="123"/>
      <x v="1"/>
    </i>
    <i r="2">
      <x v="1"/>
      <x v="143"/>
      <x v="3"/>
    </i>
    <i r="1">
      <x v="341"/>
      <x/>
      <x v="99"/>
      <x v="1"/>
    </i>
    <i r="2">
      <x v="1"/>
      <x v="65"/>
      <x v="3"/>
    </i>
    <i r="1">
      <x v="497"/>
      <x/>
      <x v="155"/>
      <x v="2"/>
    </i>
    <i r="2">
      <x v="1"/>
      <x v="163"/>
      <x v="4"/>
    </i>
    <i r="1">
      <x v="607"/>
      <x/>
      <x v="98"/>
      <x v="1"/>
    </i>
    <i r="2">
      <x v="1"/>
      <x v="108"/>
      <x v="3"/>
    </i>
    <i>
      <x v="41"/>
      <x v="61"/>
      <x/>
      <x v="112"/>
      <x v="1"/>
    </i>
    <i r="2">
      <x v="1"/>
      <x v="177"/>
      <x v="5"/>
    </i>
    <i r="1">
      <x v="104"/>
      <x v="1"/>
      <x v="169"/>
      <x v="4"/>
    </i>
    <i r="1">
      <x v="112"/>
      <x v="1"/>
      <x v="175"/>
      <x v="4"/>
    </i>
    <i r="1">
      <x v="164"/>
      <x v="1"/>
      <x v="171"/>
      <x v="4"/>
    </i>
    <i r="1">
      <x v="233"/>
      <x v="1"/>
      <x v="159"/>
      <x v="3"/>
    </i>
    <i r="1">
      <x v="234"/>
      <x/>
      <x v="50"/>
      <x/>
    </i>
    <i r="2">
      <x v="1"/>
      <x v="171"/>
      <x v="4"/>
    </i>
    <i r="1">
      <x v="245"/>
      <x/>
      <x v="94"/>
      <x v="1"/>
    </i>
    <i r="2">
      <x v="1"/>
      <x v="176"/>
      <x v="4"/>
    </i>
    <i r="1">
      <x v="268"/>
      <x/>
      <x v="101"/>
      <x v="1"/>
    </i>
    <i r="2">
      <x v="1"/>
      <x v="91"/>
      <x v="3"/>
    </i>
    <i r="1">
      <x v="281"/>
      <x v="1"/>
      <x v="164"/>
      <x v="4"/>
    </i>
    <i r="1">
      <x v="297"/>
      <x/>
      <x v="55"/>
      <x/>
    </i>
    <i r="2">
      <x v="1"/>
      <x v="132"/>
      <x v="3"/>
    </i>
    <i r="1">
      <x v="339"/>
      <x/>
      <x v="72"/>
      <x/>
    </i>
    <i r="2">
      <x v="1"/>
      <x v="122"/>
      <x v="3"/>
    </i>
    <i r="1">
      <x v="407"/>
      <x v="1"/>
      <x v="162"/>
      <x v="4"/>
    </i>
    <i r="1">
      <x v="420"/>
      <x/>
      <x v="95"/>
      <x v="1"/>
    </i>
    <i r="2">
      <x v="1"/>
      <x v="104"/>
      <x v="3"/>
    </i>
    <i r="1">
      <x v="478"/>
      <x v="1"/>
      <x v="151"/>
      <x v="3"/>
    </i>
    <i r="1">
      <x v="578"/>
      <x v="1"/>
      <x v="160"/>
      <x v="3"/>
    </i>
    <i>
      <x v="42"/>
      <x v="212"/>
      <x v="1"/>
      <x v="52"/>
      <x v="3"/>
    </i>
    <i r="1">
      <x v="278"/>
      <x v="1"/>
      <x v="53"/>
      <x v="3"/>
    </i>
    <i r="1">
      <x v="352"/>
      <x v="1"/>
      <x v="75"/>
      <x v="3"/>
    </i>
    <i r="1">
      <x v="442"/>
      <x v="1"/>
      <x v="47"/>
      <x v="3"/>
    </i>
    <i>
      <x v="43"/>
      <x v="215"/>
      <x/>
      <x v="56"/>
      <x/>
    </i>
    <i r="2">
      <x v="1"/>
      <x v="56"/>
      <x v="3"/>
    </i>
    <i r="1">
      <x v="313"/>
      <x/>
      <x v="49"/>
      <x/>
    </i>
    <i r="2">
      <x v="1"/>
      <x v="49"/>
      <x v="3"/>
    </i>
    <i r="1">
      <x v="528"/>
      <x/>
      <x v="80"/>
      <x/>
    </i>
    <i r="2">
      <x v="1"/>
      <x v="73"/>
      <x v="3"/>
    </i>
    <i r="1">
      <x v="530"/>
      <x/>
      <x v="65"/>
      <x/>
    </i>
    <i r="2">
      <x v="1"/>
      <x v="65"/>
      <x v="3"/>
    </i>
    <i r="1">
      <x v="569"/>
      <x/>
      <x v="45"/>
      <x/>
    </i>
    <i r="2">
      <x v="1"/>
      <x v="45"/>
      <x v="3"/>
    </i>
    <i>
      <x v="44"/>
      <x v="11"/>
      <x v="1"/>
      <x v="56"/>
      <x v="3"/>
    </i>
    <i r="1">
      <x v="106"/>
      <x/>
      <x v="60"/>
      <x/>
    </i>
    <i r="2">
      <x v="1"/>
      <x v="58"/>
      <x v="3"/>
    </i>
    <i r="1">
      <x v="124"/>
      <x/>
      <x v="73"/>
      <x/>
    </i>
    <i r="2">
      <x v="1"/>
      <x v="75"/>
      <x v="3"/>
    </i>
    <i r="1">
      <x v="536"/>
      <x/>
      <x v="53"/>
      <x/>
    </i>
    <i r="2">
      <x v="1"/>
      <x v="100"/>
      <x v="3"/>
    </i>
    <i>
      <x v="46"/>
      <x v="2"/>
      <x v="1"/>
      <x v="88"/>
      <x v="3"/>
    </i>
    <i r="1">
      <x v="3"/>
      <x v="1"/>
      <x v="129"/>
      <x v="3"/>
    </i>
    <i r="1">
      <x v="519"/>
      <x/>
      <x v="60"/>
      <x/>
    </i>
    <i r="2">
      <x v="1"/>
      <x v="60"/>
      <x v="3"/>
    </i>
    <i r="1">
      <x v="594"/>
      <x/>
      <x v="71"/>
      <x/>
    </i>
    <i r="2">
      <x v="1"/>
      <x v="71"/>
      <x v="3"/>
    </i>
    <i r="1">
      <x v="632"/>
      <x v="1"/>
      <x v="74"/>
      <x v="3"/>
    </i>
    <i>
      <x v="47"/>
      <x v="98"/>
      <x v="1"/>
      <x v="160"/>
      <x v="3"/>
    </i>
    <i r="1">
      <x v="123"/>
      <x v="1"/>
      <x v="125"/>
      <x v="3"/>
    </i>
    <i r="1">
      <x v="155"/>
      <x v="1"/>
      <x v="104"/>
      <x v="3"/>
    </i>
    <i r="1">
      <x v="273"/>
      <x v="1"/>
      <x v="76"/>
      <x v="3"/>
    </i>
    <i r="1">
      <x v="344"/>
      <x/>
      <x v="147"/>
      <x v="2"/>
    </i>
    <i r="2">
      <x v="1"/>
      <x v="102"/>
      <x v="3"/>
    </i>
    <i r="1">
      <x v="556"/>
      <x v="1"/>
      <x v="50"/>
      <x v="3"/>
    </i>
    <i r="1">
      <x v="597"/>
      <x v="1"/>
      <x v="115"/>
      <x v="3"/>
    </i>
    <i>
      <x v="48"/>
      <x v="248"/>
      <x/>
      <x v="53"/>
      <x/>
    </i>
    <i r="2">
      <x v="1"/>
      <x v="54"/>
      <x v="3"/>
    </i>
    <i r="1">
      <x v="503"/>
      <x/>
      <x v="64"/>
      <x/>
    </i>
    <i r="2">
      <x v="1"/>
      <x v="63"/>
      <x v="3"/>
    </i>
    <i>
      <x v="49"/>
      <x v="371"/>
      <x/>
      <x v="83"/>
      <x/>
    </i>
    <i r="2">
      <x v="1"/>
      <x v="46"/>
      <x v="3"/>
    </i>
    <i r="1">
      <x v="500"/>
      <x/>
      <x v="77"/>
      <x/>
    </i>
    <i r="1">
      <x v="516"/>
      <x/>
      <x v="82"/>
      <x/>
    </i>
    <i r="2">
      <x v="1"/>
      <x v="50"/>
      <x v="3"/>
    </i>
    <i r="1">
      <x v="522"/>
      <x/>
      <x v="69"/>
      <x/>
    </i>
    <i r="1">
      <x v="529"/>
      <x/>
      <x v="65"/>
      <x/>
    </i>
    <i r="1">
      <x v="615"/>
      <x/>
      <x v="66"/>
      <x/>
    </i>
    <i>
      <x v="50"/>
      <x v="28"/>
      <x/>
      <x v="74"/>
      <x/>
    </i>
    <i r="1">
      <x v="45"/>
      <x/>
      <x v="51"/>
      <x/>
    </i>
    <i r="1">
      <x v="154"/>
      <x/>
      <x v="52"/>
      <x/>
    </i>
    <i r="1">
      <x v="329"/>
      <x/>
      <x v="67"/>
      <x/>
    </i>
    <i r="1">
      <x v="335"/>
      <x/>
      <x v="65"/>
      <x/>
    </i>
    <i r="1">
      <x v="397"/>
      <x/>
      <x v="61"/>
      <x/>
    </i>
    <i r="1">
      <x v="404"/>
      <x/>
      <x v="50"/>
      <x/>
    </i>
    <i r="1">
      <x v="513"/>
      <x/>
      <x v="59"/>
      <x/>
    </i>
    <i r="1">
      <x v="531"/>
      <x/>
      <x v="45"/>
      <x/>
    </i>
    <i r="1">
      <x v="532"/>
      <x/>
      <x v="58"/>
      <x/>
    </i>
    <i r="1">
      <x v="548"/>
      <x/>
      <x v="50"/>
      <x/>
    </i>
    <i r="2">
      <x v="1"/>
      <x v="149"/>
      <x v="3"/>
    </i>
    <i>
      <x v="51"/>
      <x v="206"/>
      <x v="1"/>
      <x v="50"/>
      <x v="3"/>
    </i>
    <i r="1">
      <x v="239"/>
      <x v="1"/>
      <x v="51"/>
      <x v="3"/>
    </i>
    <i r="1">
      <x v="338"/>
      <x v="1"/>
      <x v="63"/>
      <x v="3"/>
    </i>
    <i r="1">
      <x v="452"/>
      <x/>
      <x v="54"/>
      <x/>
    </i>
    <i>
      <x v="52"/>
      <x v="228"/>
      <x/>
      <x v="61"/>
      <x/>
    </i>
    <i r="2">
      <x v="1"/>
      <x v="58"/>
      <x v="3"/>
    </i>
    <i r="1">
      <x v="386"/>
      <x/>
      <x v="80"/>
      <x/>
    </i>
    <i r="2">
      <x v="1"/>
      <x v="80"/>
      <x v="3"/>
    </i>
    <i r="1">
      <x v="395"/>
      <x/>
      <x v="54"/>
      <x/>
    </i>
    <i r="2">
      <x v="1"/>
      <x v="52"/>
      <x v="3"/>
    </i>
    <i r="1">
      <x v="413"/>
      <x/>
      <x v="95"/>
      <x v="1"/>
    </i>
    <i r="2">
      <x v="1"/>
      <x v="102"/>
      <x v="3"/>
    </i>
    <i>
      <x v="53"/>
      <x v="1"/>
      <x/>
      <x v="68"/>
      <x/>
    </i>
    <i r="2">
      <x v="1"/>
      <x v="55"/>
      <x v="3"/>
    </i>
    <i r="1">
      <x v="333"/>
      <x/>
      <x v="47"/>
      <x/>
    </i>
    <i r="2">
      <x v="1"/>
      <x v="45"/>
      <x v="3"/>
    </i>
    <i r="1">
      <x v="368"/>
      <x/>
      <x v="52"/>
      <x/>
    </i>
    <i r="2">
      <x v="1"/>
      <x v="52"/>
      <x v="3"/>
    </i>
    <i r="1">
      <x v="443"/>
      <x/>
      <x v="73"/>
      <x/>
    </i>
    <i r="2">
      <x v="1"/>
      <x v="71"/>
      <x v="3"/>
    </i>
    <i r="1">
      <x v="446"/>
      <x v="1"/>
      <x v="46"/>
      <x v="3"/>
    </i>
    <i r="1">
      <x v="620"/>
      <x/>
      <x v="55"/>
      <x/>
    </i>
    <i r="2">
      <x v="1"/>
      <x v="55"/>
      <x v="3"/>
    </i>
    <i r="1">
      <x v="624"/>
      <x/>
      <x v="61"/>
      <x/>
    </i>
    <i r="2">
      <x v="1"/>
      <x v="61"/>
      <x v="3"/>
    </i>
    <i r="1">
      <x v="642"/>
      <x/>
      <x v="85"/>
      <x/>
    </i>
    <i r="2">
      <x v="1"/>
      <x v="85"/>
      <x v="3"/>
    </i>
    <i>
      <x v="54"/>
      <x v="14"/>
      <x v="1"/>
      <x v="67"/>
      <x v="3"/>
    </i>
    <i r="1">
      <x v="20"/>
      <x v="1"/>
      <x v="90"/>
      <x v="3"/>
    </i>
    <i r="1">
      <x v="122"/>
      <x v="1"/>
      <x v="93"/>
      <x v="3"/>
    </i>
    <i r="1">
      <x v="144"/>
      <x v="1"/>
      <x v="60"/>
      <x v="3"/>
    </i>
    <i r="1">
      <x v="184"/>
      <x v="1"/>
      <x v="80"/>
      <x v="3"/>
    </i>
    <i r="1">
      <x v="193"/>
      <x/>
      <x v="55"/>
      <x/>
    </i>
    <i r="2">
      <x v="1"/>
      <x v="92"/>
      <x v="3"/>
    </i>
    <i r="1">
      <x v="195"/>
      <x/>
      <x v="62"/>
      <x/>
    </i>
    <i r="2">
      <x v="1"/>
      <x v="56"/>
      <x v="3"/>
    </i>
    <i r="1">
      <x v="318"/>
      <x/>
      <x v="45"/>
      <x/>
    </i>
    <i r="2">
      <x v="1"/>
      <x v="69"/>
      <x v="3"/>
    </i>
    <i r="1">
      <x v="320"/>
      <x/>
      <x v="47"/>
      <x/>
    </i>
    <i r="2">
      <x v="1"/>
      <x v="71"/>
      <x v="3"/>
    </i>
    <i r="1">
      <x v="349"/>
      <x/>
      <x v="48"/>
      <x/>
    </i>
    <i r="2">
      <x v="1"/>
      <x v="89"/>
      <x v="3"/>
    </i>
    <i r="1">
      <x v="367"/>
      <x v="1"/>
      <x v="68"/>
      <x v="3"/>
    </i>
    <i r="1">
      <x v="408"/>
      <x v="1"/>
      <x v="56"/>
      <x v="3"/>
    </i>
    <i r="1">
      <x v="451"/>
      <x/>
      <x v="46"/>
      <x/>
    </i>
    <i r="2">
      <x v="1"/>
      <x v="89"/>
      <x v="3"/>
    </i>
    <i r="1">
      <x v="495"/>
      <x/>
      <x v="66"/>
      <x/>
    </i>
    <i r="2">
      <x v="1"/>
      <x v="120"/>
      <x v="3"/>
    </i>
    <i r="1">
      <x v="573"/>
      <x v="1"/>
      <x v="92"/>
      <x v="3"/>
    </i>
    <i r="1">
      <x v="628"/>
      <x v="1"/>
      <x v="56"/>
      <x v="3"/>
    </i>
    <i r="1">
      <x v="641"/>
      <x v="1"/>
      <x v="61"/>
      <x v="3"/>
    </i>
    <i>
      <x v="55"/>
      <x v="8"/>
      <x v="1"/>
      <x v="48"/>
      <x v="3"/>
    </i>
    <i r="1">
      <x v="24"/>
      <x/>
      <x v="45"/>
      <x/>
    </i>
    <i r="2">
      <x v="1"/>
      <x v="105"/>
      <x v="3"/>
    </i>
    <i r="1">
      <x v="107"/>
      <x/>
      <x v="54"/>
      <x/>
    </i>
    <i r="2">
      <x v="1"/>
      <x v="116"/>
      <x v="3"/>
    </i>
    <i r="1">
      <x v="117"/>
      <x/>
      <x v="60"/>
      <x/>
    </i>
    <i r="2">
      <x v="1"/>
      <x v="120"/>
      <x v="3"/>
    </i>
    <i r="1">
      <x v="130"/>
      <x/>
      <x v="59"/>
      <x/>
    </i>
    <i r="2">
      <x v="1"/>
      <x v="61"/>
      <x v="3"/>
    </i>
    <i r="1">
      <x v="131"/>
      <x/>
      <x v="53"/>
      <x/>
    </i>
    <i r="2">
      <x v="1"/>
      <x v="65"/>
      <x v="3"/>
    </i>
    <i r="1">
      <x v="211"/>
      <x v="1"/>
      <x v="86"/>
      <x v="3"/>
    </i>
    <i r="1">
      <x v="257"/>
      <x v="1"/>
      <x v="65"/>
      <x v="3"/>
    </i>
    <i r="1">
      <x v="468"/>
      <x v="1"/>
      <x v="75"/>
      <x v="3"/>
    </i>
    <i r="1">
      <x v="486"/>
      <x/>
      <x v="71"/>
      <x/>
    </i>
    <i r="2">
      <x v="1"/>
      <x v="155"/>
      <x v="3"/>
    </i>
    <i r="1">
      <x v="562"/>
      <x v="1"/>
      <x v="79"/>
      <x v="3"/>
    </i>
    <i r="1">
      <x v="571"/>
      <x v="1"/>
      <x v="51"/>
      <x v="3"/>
    </i>
    <i r="1">
      <x v="604"/>
      <x v="1"/>
      <x v="48"/>
      <x v="3"/>
    </i>
    <i>
      <x v="56"/>
      <x v="29"/>
      <x/>
      <x v="74"/>
      <x/>
    </i>
    <i r="2">
      <x v="1"/>
      <x v="166"/>
      <x v="4"/>
    </i>
    <i r="1">
      <x v="60"/>
      <x/>
      <x v="75"/>
      <x/>
    </i>
    <i r="2">
      <x v="1"/>
      <x v="173"/>
      <x v="4"/>
    </i>
    <i r="1">
      <x v="80"/>
      <x/>
      <x v="56"/>
      <x/>
    </i>
    <i r="1">
      <x v="91"/>
      <x/>
      <x v="45"/>
      <x/>
    </i>
    <i r="2">
      <x v="1"/>
      <x v="138"/>
      <x v="3"/>
    </i>
    <i r="1">
      <x v="202"/>
      <x/>
      <x v="60"/>
      <x/>
    </i>
    <i r="2">
      <x v="1"/>
      <x v="144"/>
      <x v="3"/>
    </i>
    <i r="1">
      <x v="250"/>
      <x v="1"/>
      <x v="167"/>
      <x v="4"/>
    </i>
    <i r="1">
      <x v="255"/>
      <x/>
      <x v="97"/>
      <x v="1"/>
    </i>
    <i r="2">
      <x v="1"/>
      <x v="168"/>
      <x v="4"/>
    </i>
    <i r="1">
      <x v="258"/>
      <x v="1"/>
      <x v="157"/>
      <x v="3"/>
    </i>
    <i r="1">
      <x v="261"/>
      <x/>
      <x v="93"/>
      <x/>
    </i>
    <i r="2">
      <x v="1"/>
      <x v="170"/>
      <x v="4"/>
    </i>
    <i r="1">
      <x v="267"/>
      <x/>
      <x v="50"/>
      <x/>
    </i>
    <i r="2">
      <x v="1"/>
      <x v="172"/>
      <x v="4"/>
    </i>
    <i r="1">
      <x v="370"/>
      <x v="1"/>
      <x v="165"/>
      <x v="4"/>
    </i>
    <i r="1">
      <x v="480"/>
      <x/>
      <x v="106"/>
      <x v="1"/>
    </i>
    <i r="2">
      <x v="1"/>
      <x v="175"/>
      <x v="4"/>
    </i>
    <i r="1">
      <x v="482"/>
      <x v="1"/>
      <x v="161"/>
      <x v="3"/>
    </i>
    <i r="1">
      <x v="496"/>
      <x/>
      <x v="68"/>
      <x/>
    </i>
    <i r="2">
      <x v="1"/>
      <x v="174"/>
      <x v="4"/>
    </i>
    <i r="1">
      <x v="601"/>
      <x v="1"/>
      <x v="145"/>
      <x v="3"/>
    </i>
    <i>
      <x v="57"/>
      <x v="227"/>
      <x/>
      <x v="49"/>
      <x/>
    </i>
    <i r="2">
      <x v="1"/>
      <x v="47"/>
      <x v="3"/>
    </i>
    <i r="1">
      <x v="294"/>
      <x v="1"/>
      <x v="61"/>
      <x v="3"/>
    </i>
    <i r="1">
      <x v="427"/>
      <x/>
      <x v="47"/>
      <x/>
    </i>
    <i r="2">
      <x v="1"/>
      <x v="47"/>
      <x v="3"/>
    </i>
    <i r="1">
      <x v="596"/>
      <x/>
      <x v="63"/>
      <x/>
    </i>
    <i r="2">
      <x v="1"/>
      <x v="63"/>
      <x v="3"/>
    </i>
    <i r="1">
      <x v="609"/>
      <x/>
      <x v="53"/>
      <x/>
    </i>
    <i r="2">
      <x v="1"/>
      <x v="53"/>
      <x v="3"/>
    </i>
    <i>
      <x v="59"/>
      <x v="35"/>
      <x/>
      <x v="84"/>
      <x/>
    </i>
    <i r="2">
      <x v="1"/>
      <x v="148"/>
      <x v="3"/>
    </i>
    <i r="1">
      <x v="40"/>
      <x v="1"/>
      <x v="113"/>
      <x v="3"/>
    </i>
    <i r="1">
      <x v="55"/>
      <x/>
      <x v="136"/>
      <x v="2"/>
    </i>
    <i r="2">
      <x v="1"/>
      <x v="156"/>
      <x v="3"/>
    </i>
    <i r="1">
      <x v="97"/>
      <x v="1"/>
      <x v="68"/>
      <x v="3"/>
    </i>
    <i r="1">
      <x v="113"/>
      <x v="1"/>
      <x v="61"/>
      <x v="3"/>
    </i>
    <i r="1">
      <x v="149"/>
      <x v="1"/>
      <x v="84"/>
      <x v="3"/>
    </i>
    <i r="1">
      <x v="151"/>
      <x/>
      <x v="47"/>
      <x/>
    </i>
    <i r="2">
      <x v="1"/>
      <x v="87"/>
      <x v="3"/>
    </i>
    <i r="1">
      <x v="302"/>
      <x v="1"/>
      <x v="87"/>
      <x v="3"/>
    </i>
    <i r="1">
      <x v="308"/>
      <x v="1"/>
      <x v="57"/>
      <x v="3"/>
    </i>
    <i r="1">
      <x v="432"/>
      <x v="1"/>
      <x v="66"/>
      <x v="3"/>
    </i>
    <i r="1">
      <x v="456"/>
      <x/>
      <x v="45"/>
      <x/>
    </i>
    <i r="1">
      <x v="471"/>
      <x v="1"/>
      <x v="70"/>
      <x v="3"/>
    </i>
    <i r="1">
      <x v="555"/>
      <x/>
      <x v="86"/>
      <x/>
    </i>
    <i r="2">
      <x v="1"/>
      <x v="129"/>
      <x v="3"/>
    </i>
    <i r="1">
      <x v="580"/>
      <x v="1"/>
      <x v="86"/>
      <x v="3"/>
    </i>
    <i>
      <x v="61"/>
      <x v="299"/>
      <x/>
      <x v="59"/>
      <x/>
    </i>
    <i r="2">
      <x v="1"/>
      <x v="54"/>
      <x v="3"/>
    </i>
    <i r="1">
      <x v="364"/>
      <x/>
      <x v="54"/>
      <x/>
    </i>
    <i r="2">
      <x v="1"/>
      <x v="47"/>
      <x v="3"/>
    </i>
    <i r="1">
      <x v="544"/>
      <x/>
      <x v="59"/>
      <x/>
    </i>
    <i r="2">
      <x v="1"/>
      <x v="59"/>
      <x v="3"/>
    </i>
  </rowItems>
  <colItems count="1">
    <i/>
  </colItems>
  <pageFields count="2">
    <pageField fld="6" item="2" hier="-1"/>
    <pageField fld="0" hier="-1"/>
  </pageFields>
  <formats count="901">
    <format dxfId="903">
      <pivotArea outline="0" collapsedLevelsAreSubtotals="1" fieldPosition="0"/>
    </format>
    <format dxfId="902">
      <pivotArea field="2" type="button" dataOnly="0" labelOnly="1" outline="0" axis="axisRow" fieldPosition="1"/>
    </format>
    <format dxfId="901">
      <pivotArea field="3" type="button" dataOnly="0" labelOnly="1" outline="0"/>
    </format>
    <format dxfId="900">
      <pivotArea field="4" type="button" dataOnly="0" labelOnly="1" outline="0" axis="axisRow" fieldPosition="3"/>
    </format>
    <format dxfId="899">
      <pivotArea field="5" type="button" dataOnly="0" labelOnly="1" outline="0" axis="axisRow" fieldPosition="4"/>
    </format>
    <format dxfId="898">
      <pivotArea dataOnly="0" labelOnly="1" outline="0" axis="axisValues" fieldPosition="0"/>
    </format>
    <format dxfId="897">
      <pivotArea dataOnly="0" labelOnly="1" fieldPosition="0">
        <references count="1">
          <reference field="11" count="0"/>
        </references>
      </pivotArea>
    </format>
    <format dxfId="896">
      <pivotArea dataOnly="0" labelOnly="1" fieldPosition="0">
        <references count="5">
          <reference field="1" count="1" selected="0">
            <x v="12"/>
          </reference>
          <reference field="2" count="1" selected="0">
            <x v="71"/>
          </reference>
          <reference field="4" count="1" selected="0">
            <x v="57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895">
      <pivotArea dataOnly="0" labelOnly="1" fieldPosition="0">
        <references count="5">
          <reference field="1" count="1" selected="0">
            <x v="12"/>
          </reference>
          <reference field="2" count="1" selected="0">
            <x v="254"/>
          </reference>
          <reference field="4" count="1" selected="0">
            <x v="51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894">
      <pivotArea dataOnly="0" labelOnly="1" fieldPosition="0">
        <references count="5">
          <reference field="1" count="1" selected="0">
            <x v="12"/>
          </reference>
          <reference field="2" count="1" selected="0">
            <x v="424"/>
          </reference>
          <reference field="4" count="1" selected="0">
            <x v="80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893">
      <pivotArea dataOnly="0" labelOnly="1" fieldPosition="0">
        <references count="5">
          <reference field="1" count="1" selected="0">
            <x v="41"/>
          </reference>
          <reference field="2" count="1" selected="0">
            <x v="61"/>
          </reference>
          <reference field="4" count="1" selected="0">
            <x v="112"/>
          </reference>
          <reference field="5" count="1">
            <x v="1"/>
          </reference>
          <reference field="11" count="1" selected="0">
            <x v="0"/>
          </reference>
        </references>
      </pivotArea>
    </format>
    <format dxfId="892">
      <pivotArea dataOnly="0" labelOnly="1" fieldPosition="0">
        <references count="5">
          <reference field="1" count="1" selected="0">
            <x v="41"/>
          </reference>
          <reference field="2" count="1" selected="0">
            <x v="61"/>
          </reference>
          <reference field="4" count="1" selected="0">
            <x v="177"/>
          </reference>
          <reference field="5" count="1">
            <x v="5"/>
          </reference>
          <reference field="11" count="1" selected="0">
            <x v="1"/>
          </reference>
        </references>
      </pivotArea>
    </format>
    <format dxfId="891">
      <pivotArea dataOnly="0" labelOnly="1" fieldPosition="0">
        <references count="5">
          <reference field="1" count="1" selected="0">
            <x v="41"/>
          </reference>
          <reference field="2" count="1" selected="0">
            <x v="104"/>
          </reference>
          <reference field="4" count="1" selected="0">
            <x v="169"/>
          </reference>
          <reference field="5" count="1">
            <x v="4"/>
          </reference>
          <reference field="11" count="1" selected="0">
            <x v="1"/>
          </reference>
        </references>
      </pivotArea>
    </format>
    <format dxfId="890">
      <pivotArea dataOnly="0" labelOnly="1" fieldPosition="0">
        <references count="5">
          <reference field="1" count="1" selected="0">
            <x v="41"/>
          </reference>
          <reference field="2" count="1" selected="0">
            <x v="112"/>
          </reference>
          <reference field="4" count="1" selected="0">
            <x v="175"/>
          </reference>
          <reference field="5" count="1">
            <x v="4"/>
          </reference>
          <reference field="11" count="1" selected="0">
            <x v="1"/>
          </reference>
        </references>
      </pivotArea>
    </format>
    <format dxfId="889">
      <pivotArea dataOnly="0" labelOnly="1" fieldPosition="0">
        <references count="5">
          <reference field="1" count="1" selected="0">
            <x v="41"/>
          </reference>
          <reference field="2" count="1" selected="0">
            <x v="164"/>
          </reference>
          <reference field="4" count="1" selected="0">
            <x v="171"/>
          </reference>
          <reference field="5" count="1">
            <x v="4"/>
          </reference>
          <reference field="11" count="1" selected="0">
            <x v="1"/>
          </reference>
        </references>
      </pivotArea>
    </format>
    <format dxfId="888">
      <pivotArea dataOnly="0" labelOnly="1" fieldPosition="0">
        <references count="5">
          <reference field="1" count="1" selected="0">
            <x v="41"/>
          </reference>
          <reference field="2" count="1" selected="0">
            <x v="233"/>
          </reference>
          <reference field="4" count="1" selected="0">
            <x v="159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887">
      <pivotArea dataOnly="0" labelOnly="1" fieldPosition="0">
        <references count="5">
          <reference field="1" count="1" selected="0">
            <x v="41"/>
          </reference>
          <reference field="2" count="1" selected="0">
            <x v="234"/>
          </reference>
          <reference field="4" count="1" selected="0">
            <x v="50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886">
      <pivotArea dataOnly="0" labelOnly="1" fieldPosition="0">
        <references count="5">
          <reference field="1" count="1" selected="0">
            <x v="41"/>
          </reference>
          <reference field="2" count="1" selected="0">
            <x v="234"/>
          </reference>
          <reference field="4" count="1" selected="0">
            <x v="171"/>
          </reference>
          <reference field="5" count="1">
            <x v="4"/>
          </reference>
          <reference field="11" count="1" selected="0">
            <x v="1"/>
          </reference>
        </references>
      </pivotArea>
    </format>
    <format dxfId="885">
      <pivotArea dataOnly="0" labelOnly="1" fieldPosition="0">
        <references count="5">
          <reference field="1" count="1" selected="0">
            <x v="41"/>
          </reference>
          <reference field="2" count="1" selected="0">
            <x v="245"/>
          </reference>
          <reference field="4" count="1" selected="0">
            <x v="94"/>
          </reference>
          <reference field="5" count="1">
            <x v="1"/>
          </reference>
          <reference field="11" count="1" selected="0">
            <x v="0"/>
          </reference>
        </references>
      </pivotArea>
    </format>
    <format dxfId="884">
      <pivotArea dataOnly="0" labelOnly="1" fieldPosition="0">
        <references count="5">
          <reference field="1" count="1" selected="0">
            <x v="41"/>
          </reference>
          <reference field="2" count="1" selected="0">
            <x v="245"/>
          </reference>
          <reference field="4" count="1" selected="0">
            <x v="176"/>
          </reference>
          <reference field="5" count="1">
            <x v="4"/>
          </reference>
          <reference field="11" count="1" selected="0">
            <x v="1"/>
          </reference>
        </references>
      </pivotArea>
    </format>
    <format dxfId="883">
      <pivotArea dataOnly="0" labelOnly="1" fieldPosition="0">
        <references count="5">
          <reference field="1" count="1" selected="0">
            <x v="41"/>
          </reference>
          <reference field="2" count="1" selected="0">
            <x v="268"/>
          </reference>
          <reference field="4" count="1" selected="0">
            <x v="101"/>
          </reference>
          <reference field="5" count="1">
            <x v="1"/>
          </reference>
          <reference field="11" count="1" selected="0">
            <x v="0"/>
          </reference>
        </references>
      </pivotArea>
    </format>
    <format dxfId="882">
      <pivotArea dataOnly="0" labelOnly="1" fieldPosition="0">
        <references count="5">
          <reference field="1" count="1" selected="0">
            <x v="41"/>
          </reference>
          <reference field="2" count="1" selected="0">
            <x v="268"/>
          </reference>
          <reference field="4" count="1" selected="0">
            <x v="91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881">
      <pivotArea dataOnly="0" labelOnly="1" fieldPosition="0">
        <references count="5">
          <reference field="1" count="1" selected="0">
            <x v="41"/>
          </reference>
          <reference field="2" count="1" selected="0">
            <x v="281"/>
          </reference>
          <reference field="4" count="1" selected="0">
            <x v="164"/>
          </reference>
          <reference field="5" count="1">
            <x v="4"/>
          </reference>
          <reference field="11" count="1" selected="0">
            <x v="1"/>
          </reference>
        </references>
      </pivotArea>
    </format>
    <format dxfId="880">
      <pivotArea dataOnly="0" labelOnly="1" fieldPosition="0">
        <references count="5">
          <reference field="1" count="1" selected="0">
            <x v="41"/>
          </reference>
          <reference field="2" count="1" selected="0">
            <x v="297"/>
          </reference>
          <reference field="4" count="1" selected="0">
            <x v="55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879">
      <pivotArea dataOnly="0" labelOnly="1" fieldPosition="0">
        <references count="5">
          <reference field="1" count="1" selected="0">
            <x v="41"/>
          </reference>
          <reference field="2" count="1" selected="0">
            <x v="297"/>
          </reference>
          <reference field="4" count="1" selected="0">
            <x v="132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878">
      <pivotArea dataOnly="0" labelOnly="1" fieldPosition="0">
        <references count="5">
          <reference field="1" count="1" selected="0">
            <x v="41"/>
          </reference>
          <reference field="2" count="1" selected="0">
            <x v="339"/>
          </reference>
          <reference field="4" count="1" selected="0">
            <x v="72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877">
      <pivotArea dataOnly="0" labelOnly="1" fieldPosition="0">
        <references count="5">
          <reference field="1" count="1" selected="0">
            <x v="41"/>
          </reference>
          <reference field="2" count="1" selected="0">
            <x v="339"/>
          </reference>
          <reference field="4" count="1" selected="0">
            <x v="122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876">
      <pivotArea dataOnly="0" labelOnly="1" fieldPosition="0">
        <references count="5">
          <reference field="1" count="1" selected="0">
            <x v="41"/>
          </reference>
          <reference field="2" count="1" selected="0">
            <x v="407"/>
          </reference>
          <reference field="4" count="1" selected="0">
            <x v="162"/>
          </reference>
          <reference field="5" count="1">
            <x v="4"/>
          </reference>
          <reference field="11" count="1" selected="0">
            <x v="1"/>
          </reference>
        </references>
      </pivotArea>
    </format>
    <format dxfId="875">
      <pivotArea dataOnly="0" labelOnly="1" fieldPosition="0">
        <references count="5">
          <reference field="1" count="1" selected="0">
            <x v="41"/>
          </reference>
          <reference field="2" count="1" selected="0">
            <x v="420"/>
          </reference>
          <reference field="4" count="1" selected="0">
            <x v="95"/>
          </reference>
          <reference field="5" count="1">
            <x v="1"/>
          </reference>
          <reference field="11" count="1" selected="0">
            <x v="0"/>
          </reference>
        </references>
      </pivotArea>
    </format>
    <format dxfId="874">
      <pivotArea dataOnly="0" labelOnly="1" fieldPosition="0">
        <references count="5">
          <reference field="1" count="1" selected="0">
            <x v="41"/>
          </reference>
          <reference field="2" count="1" selected="0">
            <x v="420"/>
          </reference>
          <reference field="4" count="1" selected="0">
            <x v="104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873">
      <pivotArea dataOnly="0" labelOnly="1" fieldPosition="0">
        <references count="5">
          <reference field="1" count="1" selected="0">
            <x v="41"/>
          </reference>
          <reference field="2" count="1" selected="0">
            <x v="478"/>
          </reference>
          <reference field="4" count="1" selected="0">
            <x v="151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872">
      <pivotArea dataOnly="0" labelOnly="1" fieldPosition="0">
        <references count="5">
          <reference field="1" count="1" selected="0">
            <x v="41"/>
          </reference>
          <reference field="2" count="1" selected="0">
            <x v="578"/>
          </reference>
          <reference field="4" count="1" selected="0">
            <x v="160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871">
      <pivotArea field="4" type="button" dataOnly="0" labelOnly="1" outline="0" axis="axisRow" fieldPosition="3"/>
    </format>
    <format dxfId="870">
      <pivotArea dataOnly="0" labelOnly="1" fieldPosition="0">
        <references count="4">
          <reference field="1" count="1" selected="0">
            <x v="12"/>
          </reference>
          <reference field="2" count="1" selected="0">
            <x v="71"/>
          </reference>
          <reference field="4" count="1">
            <x v="57"/>
          </reference>
          <reference field="11" count="1" selected="0">
            <x v="1"/>
          </reference>
        </references>
      </pivotArea>
    </format>
    <format dxfId="869">
      <pivotArea dataOnly="0" labelOnly="1" fieldPosition="0">
        <references count="4">
          <reference field="1" count="1" selected="0">
            <x v="12"/>
          </reference>
          <reference field="2" count="1" selected="0">
            <x v="254"/>
          </reference>
          <reference field="4" count="1">
            <x v="51"/>
          </reference>
          <reference field="11" count="1" selected="0">
            <x v="1"/>
          </reference>
        </references>
      </pivotArea>
    </format>
    <format dxfId="868">
      <pivotArea dataOnly="0" labelOnly="1" fieldPosition="0">
        <references count="4">
          <reference field="1" count="1" selected="0">
            <x v="12"/>
          </reference>
          <reference field="2" count="1" selected="0">
            <x v="424"/>
          </reference>
          <reference field="4" count="1">
            <x v="80"/>
          </reference>
          <reference field="11" count="1" selected="0">
            <x v="1"/>
          </reference>
        </references>
      </pivotArea>
    </format>
    <format dxfId="867">
      <pivotArea dataOnly="0" labelOnly="1" fieldPosition="0">
        <references count="4">
          <reference field="1" count="1" selected="0">
            <x v="41"/>
          </reference>
          <reference field="2" count="1" selected="0">
            <x v="61"/>
          </reference>
          <reference field="4" count="1">
            <x v="112"/>
          </reference>
          <reference field="11" count="1" selected="0">
            <x v="0"/>
          </reference>
        </references>
      </pivotArea>
    </format>
    <format dxfId="866">
      <pivotArea dataOnly="0" labelOnly="1" fieldPosition="0">
        <references count="4">
          <reference field="1" count="1" selected="0">
            <x v="41"/>
          </reference>
          <reference field="2" count="1" selected="0">
            <x v="61"/>
          </reference>
          <reference field="4" count="1">
            <x v="177"/>
          </reference>
          <reference field="11" count="1" selected="0">
            <x v="1"/>
          </reference>
        </references>
      </pivotArea>
    </format>
    <format dxfId="865">
      <pivotArea dataOnly="0" labelOnly="1" fieldPosition="0">
        <references count="4">
          <reference field="1" count="1" selected="0">
            <x v="41"/>
          </reference>
          <reference field="2" count="1" selected="0">
            <x v="104"/>
          </reference>
          <reference field="4" count="1">
            <x v="169"/>
          </reference>
          <reference field="11" count="1" selected="0">
            <x v="1"/>
          </reference>
        </references>
      </pivotArea>
    </format>
    <format dxfId="864">
      <pivotArea dataOnly="0" labelOnly="1" fieldPosition="0">
        <references count="4">
          <reference field="1" count="1" selected="0">
            <x v="41"/>
          </reference>
          <reference field="2" count="1" selected="0">
            <x v="112"/>
          </reference>
          <reference field="4" count="1">
            <x v="175"/>
          </reference>
          <reference field="11" count="1" selected="0">
            <x v="1"/>
          </reference>
        </references>
      </pivotArea>
    </format>
    <format dxfId="863">
      <pivotArea dataOnly="0" labelOnly="1" fieldPosition="0">
        <references count="4">
          <reference field="1" count="1" selected="0">
            <x v="41"/>
          </reference>
          <reference field="2" count="1" selected="0">
            <x v="164"/>
          </reference>
          <reference field="4" count="1">
            <x v="171"/>
          </reference>
          <reference field="11" count="1" selected="0">
            <x v="1"/>
          </reference>
        </references>
      </pivotArea>
    </format>
    <format dxfId="862">
      <pivotArea dataOnly="0" labelOnly="1" fieldPosition="0">
        <references count="4">
          <reference field="1" count="1" selected="0">
            <x v="41"/>
          </reference>
          <reference field="2" count="1" selected="0">
            <x v="233"/>
          </reference>
          <reference field="4" count="1">
            <x v="159"/>
          </reference>
          <reference field="11" count="1" selected="0">
            <x v="1"/>
          </reference>
        </references>
      </pivotArea>
    </format>
    <format dxfId="861">
      <pivotArea dataOnly="0" labelOnly="1" fieldPosition="0">
        <references count="4">
          <reference field="1" count="1" selected="0">
            <x v="41"/>
          </reference>
          <reference field="2" count="1" selected="0">
            <x v="234"/>
          </reference>
          <reference field="4" count="1">
            <x v="50"/>
          </reference>
          <reference field="11" count="1" selected="0">
            <x v="0"/>
          </reference>
        </references>
      </pivotArea>
    </format>
    <format dxfId="860">
      <pivotArea dataOnly="0" labelOnly="1" fieldPosition="0">
        <references count="4">
          <reference field="1" count="1" selected="0">
            <x v="41"/>
          </reference>
          <reference field="2" count="1" selected="0">
            <x v="234"/>
          </reference>
          <reference field="4" count="1">
            <x v="171"/>
          </reference>
          <reference field="11" count="1" selected="0">
            <x v="1"/>
          </reference>
        </references>
      </pivotArea>
    </format>
    <format dxfId="859">
      <pivotArea dataOnly="0" labelOnly="1" fieldPosition="0">
        <references count="4">
          <reference field="1" count="1" selected="0">
            <x v="41"/>
          </reference>
          <reference field="2" count="1" selected="0">
            <x v="245"/>
          </reference>
          <reference field="4" count="1">
            <x v="94"/>
          </reference>
          <reference field="11" count="1" selected="0">
            <x v="0"/>
          </reference>
        </references>
      </pivotArea>
    </format>
    <format dxfId="858">
      <pivotArea dataOnly="0" labelOnly="1" fieldPosition="0">
        <references count="4">
          <reference field="1" count="1" selected="0">
            <x v="41"/>
          </reference>
          <reference field="2" count="1" selected="0">
            <x v="245"/>
          </reference>
          <reference field="4" count="1">
            <x v="176"/>
          </reference>
          <reference field="11" count="1" selected="0">
            <x v="1"/>
          </reference>
        </references>
      </pivotArea>
    </format>
    <format dxfId="857">
      <pivotArea dataOnly="0" labelOnly="1" fieldPosition="0">
        <references count="4">
          <reference field="1" count="1" selected="0">
            <x v="41"/>
          </reference>
          <reference field="2" count="1" selected="0">
            <x v="268"/>
          </reference>
          <reference field="4" count="1">
            <x v="101"/>
          </reference>
          <reference field="11" count="1" selected="0">
            <x v="0"/>
          </reference>
        </references>
      </pivotArea>
    </format>
    <format dxfId="856">
      <pivotArea dataOnly="0" labelOnly="1" fieldPosition="0">
        <references count="4">
          <reference field="1" count="1" selected="0">
            <x v="41"/>
          </reference>
          <reference field="2" count="1" selected="0">
            <x v="268"/>
          </reference>
          <reference field="4" count="1">
            <x v="91"/>
          </reference>
          <reference field="11" count="1" selected="0">
            <x v="1"/>
          </reference>
        </references>
      </pivotArea>
    </format>
    <format dxfId="855">
      <pivotArea dataOnly="0" labelOnly="1" fieldPosition="0">
        <references count="4">
          <reference field="1" count="1" selected="0">
            <x v="41"/>
          </reference>
          <reference field="2" count="1" selected="0">
            <x v="281"/>
          </reference>
          <reference field="4" count="1">
            <x v="164"/>
          </reference>
          <reference field="11" count="1" selected="0">
            <x v="1"/>
          </reference>
        </references>
      </pivotArea>
    </format>
    <format dxfId="854">
      <pivotArea dataOnly="0" labelOnly="1" fieldPosition="0">
        <references count="4">
          <reference field="1" count="1" selected="0">
            <x v="41"/>
          </reference>
          <reference field="2" count="1" selected="0">
            <x v="297"/>
          </reference>
          <reference field="4" count="1">
            <x v="55"/>
          </reference>
          <reference field="11" count="1" selected="0">
            <x v="0"/>
          </reference>
        </references>
      </pivotArea>
    </format>
    <format dxfId="853">
      <pivotArea dataOnly="0" labelOnly="1" fieldPosition="0">
        <references count="4">
          <reference field="1" count="1" selected="0">
            <x v="41"/>
          </reference>
          <reference field="2" count="1" selected="0">
            <x v="297"/>
          </reference>
          <reference field="4" count="1">
            <x v="132"/>
          </reference>
          <reference field="11" count="1" selected="0">
            <x v="1"/>
          </reference>
        </references>
      </pivotArea>
    </format>
    <format dxfId="852">
      <pivotArea dataOnly="0" labelOnly="1" fieldPosition="0">
        <references count="4">
          <reference field="1" count="1" selected="0">
            <x v="41"/>
          </reference>
          <reference field="2" count="1" selected="0">
            <x v="339"/>
          </reference>
          <reference field="4" count="1">
            <x v="72"/>
          </reference>
          <reference field="11" count="1" selected="0">
            <x v="0"/>
          </reference>
        </references>
      </pivotArea>
    </format>
    <format dxfId="851">
      <pivotArea dataOnly="0" labelOnly="1" fieldPosition="0">
        <references count="4">
          <reference field="1" count="1" selected="0">
            <x v="41"/>
          </reference>
          <reference field="2" count="1" selected="0">
            <x v="339"/>
          </reference>
          <reference field="4" count="1">
            <x v="122"/>
          </reference>
          <reference field="11" count="1" selected="0">
            <x v="1"/>
          </reference>
        </references>
      </pivotArea>
    </format>
    <format dxfId="850">
      <pivotArea dataOnly="0" labelOnly="1" fieldPosition="0">
        <references count="4">
          <reference field="1" count="1" selected="0">
            <x v="41"/>
          </reference>
          <reference field="2" count="1" selected="0">
            <x v="407"/>
          </reference>
          <reference field="4" count="1">
            <x v="162"/>
          </reference>
          <reference field="11" count="1" selected="0">
            <x v="1"/>
          </reference>
        </references>
      </pivotArea>
    </format>
    <format dxfId="849">
      <pivotArea dataOnly="0" labelOnly="1" fieldPosition="0">
        <references count="4">
          <reference field="1" count="1" selected="0">
            <x v="41"/>
          </reference>
          <reference field="2" count="1" selected="0">
            <x v="420"/>
          </reference>
          <reference field="4" count="1">
            <x v="95"/>
          </reference>
          <reference field="11" count="1" selected="0">
            <x v="0"/>
          </reference>
        </references>
      </pivotArea>
    </format>
    <format dxfId="848">
      <pivotArea dataOnly="0" labelOnly="1" fieldPosition="0">
        <references count="4">
          <reference field="1" count="1" selected="0">
            <x v="41"/>
          </reference>
          <reference field="2" count="1" selected="0">
            <x v="420"/>
          </reference>
          <reference field="4" count="1">
            <x v="104"/>
          </reference>
          <reference field="11" count="1" selected="0">
            <x v="1"/>
          </reference>
        </references>
      </pivotArea>
    </format>
    <format dxfId="847">
      <pivotArea dataOnly="0" labelOnly="1" fieldPosition="0">
        <references count="4">
          <reference field="1" count="1" selected="0">
            <x v="41"/>
          </reference>
          <reference field="2" count="1" selected="0">
            <x v="478"/>
          </reference>
          <reference field="4" count="1">
            <x v="151"/>
          </reference>
          <reference field="11" count="1" selected="0">
            <x v="1"/>
          </reference>
        </references>
      </pivotArea>
    </format>
    <format dxfId="846">
      <pivotArea dataOnly="0" labelOnly="1" fieldPosition="0">
        <references count="4">
          <reference field="1" count="1" selected="0">
            <x v="41"/>
          </reference>
          <reference field="2" count="1" selected="0">
            <x v="578"/>
          </reference>
          <reference field="4" count="1">
            <x v="160"/>
          </reference>
          <reference field="11" count="1" selected="0">
            <x v="1"/>
          </reference>
        </references>
      </pivotArea>
    </format>
    <format dxfId="845">
      <pivotArea field="11" type="button" dataOnly="0" labelOnly="1" outline="0" axis="axisRow" fieldPosition="2"/>
    </format>
    <format dxfId="844">
      <pivotArea dataOnly="0" labelOnly="1" fieldPosition="0">
        <references count="3">
          <reference field="1" count="1" selected="0">
            <x v="12"/>
          </reference>
          <reference field="2" count="1" selected="0">
            <x v="71"/>
          </reference>
          <reference field="11" count="1">
            <x v="1"/>
          </reference>
        </references>
      </pivotArea>
    </format>
    <format dxfId="843">
      <pivotArea dataOnly="0" labelOnly="1" fieldPosition="0">
        <references count="3">
          <reference field="1" count="1" selected="0">
            <x v="41"/>
          </reference>
          <reference field="2" count="1" selected="0">
            <x v="61"/>
          </reference>
          <reference field="11" count="0"/>
        </references>
      </pivotArea>
    </format>
    <format dxfId="842">
      <pivotArea dataOnly="0" labelOnly="1" fieldPosition="0">
        <references count="3">
          <reference field="1" count="1" selected="0">
            <x v="41"/>
          </reference>
          <reference field="2" count="1" selected="0">
            <x v="234"/>
          </reference>
          <reference field="11" count="0"/>
        </references>
      </pivotArea>
    </format>
    <format dxfId="841">
      <pivotArea dataOnly="0" labelOnly="1" fieldPosition="0">
        <references count="3">
          <reference field="1" count="1" selected="0">
            <x v="41"/>
          </reference>
          <reference field="2" count="1" selected="0">
            <x v="245"/>
          </reference>
          <reference field="11" count="0"/>
        </references>
      </pivotArea>
    </format>
    <format dxfId="840">
      <pivotArea dataOnly="0" labelOnly="1" fieldPosition="0">
        <references count="3">
          <reference field="1" count="1" selected="0">
            <x v="41"/>
          </reference>
          <reference field="2" count="1" selected="0">
            <x v="268"/>
          </reference>
          <reference field="11" count="0"/>
        </references>
      </pivotArea>
    </format>
    <format dxfId="839">
      <pivotArea dataOnly="0" labelOnly="1" fieldPosition="0">
        <references count="3">
          <reference field="1" count="1" selected="0">
            <x v="41"/>
          </reference>
          <reference field="2" count="1" selected="0">
            <x v="297"/>
          </reference>
          <reference field="11" count="0"/>
        </references>
      </pivotArea>
    </format>
    <format dxfId="838">
      <pivotArea dataOnly="0" labelOnly="1" fieldPosition="0">
        <references count="3">
          <reference field="1" count="1" selected="0">
            <x v="41"/>
          </reference>
          <reference field="2" count="1" selected="0">
            <x v="339"/>
          </reference>
          <reference field="11" count="0"/>
        </references>
      </pivotArea>
    </format>
    <format dxfId="837">
      <pivotArea dataOnly="0" labelOnly="1" fieldPosition="0">
        <references count="3">
          <reference field="1" count="1" selected="0">
            <x v="41"/>
          </reference>
          <reference field="2" count="1" selected="0">
            <x v="420"/>
          </reference>
          <reference field="11" count="0"/>
        </references>
      </pivotArea>
    </format>
    <format dxfId="836">
      <pivotArea field="5" type="button" dataOnly="0" labelOnly="1" outline="0" axis="axisRow" fieldPosition="4"/>
    </format>
    <format dxfId="835">
      <pivotArea dataOnly="0" labelOnly="1" fieldPosition="0">
        <references count="5">
          <reference field="1" count="1" selected="0">
            <x v="2"/>
          </reference>
          <reference field="2" count="1" selected="0">
            <x v="298"/>
          </reference>
          <reference field="4" count="1" selected="0">
            <x v="65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834">
      <pivotArea dataOnly="0" labelOnly="1" fieldPosition="0">
        <references count="5">
          <reference field="1" count="1" selected="0">
            <x v="6"/>
          </reference>
          <reference field="2" count="1" selected="0">
            <x v="48"/>
          </reference>
          <reference field="4" count="1" selected="0">
            <x v="62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833">
      <pivotArea dataOnly="0" labelOnly="1" fieldPosition="0">
        <references count="5">
          <reference field="1" count="1" selected="0">
            <x v="6"/>
          </reference>
          <reference field="2" count="1" selected="0">
            <x v="48"/>
          </reference>
          <reference field="4" count="1" selected="0">
            <x v="53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832">
      <pivotArea dataOnly="0" labelOnly="1" fieldPosition="0">
        <references count="5">
          <reference field="1" count="1" selected="0">
            <x v="6"/>
          </reference>
          <reference field="2" count="1" selected="0">
            <x v="216"/>
          </reference>
          <reference field="4" count="1" selected="0">
            <x v="79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831">
      <pivotArea dataOnly="0" labelOnly="1" fieldPosition="0">
        <references count="5">
          <reference field="1" count="1" selected="0">
            <x v="6"/>
          </reference>
          <reference field="2" count="1" selected="0">
            <x v="376"/>
          </reference>
          <reference field="4" count="1" selected="0">
            <x v="56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830">
      <pivotArea dataOnly="0" labelOnly="1" fieldPosition="0">
        <references count="5">
          <reference field="1" count="1" selected="0">
            <x v="7"/>
          </reference>
          <reference field="2" count="1" selected="0">
            <x v="23"/>
          </reference>
          <reference field="4" count="1" selected="0">
            <x v="103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829">
      <pivotArea dataOnly="0" labelOnly="1" fieldPosition="0">
        <references count="5">
          <reference field="1" count="1" selected="0">
            <x v="7"/>
          </reference>
          <reference field="2" count="1" selected="0">
            <x v="125"/>
          </reference>
          <reference field="4" count="1" selected="0">
            <x v="116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828">
      <pivotArea dataOnly="0" labelOnly="1" fieldPosition="0">
        <references count="5">
          <reference field="1" count="1" selected="0">
            <x v="7"/>
          </reference>
          <reference field="2" count="1" selected="0">
            <x v="235"/>
          </reference>
          <reference field="4" count="1" selected="0">
            <x v="94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827">
      <pivotArea dataOnly="0" labelOnly="1" fieldPosition="0">
        <references count="5">
          <reference field="1" count="1" selected="0">
            <x v="7"/>
          </reference>
          <reference field="2" count="1" selected="0">
            <x v="265"/>
          </reference>
          <reference field="4" count="1" selected="0">
            <x v="119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826">
      <pivotArea dataOnly="0" labelOnly="1" fieldPosition="0">
        <references count="5">
          <reference field="1" count="1" selected="0">
            <x v="7"/>
          </reference>
          <reference field="2" count="1" selected="0">
            <x v="301"/>
          </reference>
          <reference field="4" count="1" selected="0">
            <x v="50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825">
      <pivotArea dataOnly="0" labelOnly="1" fieldPosition="0">
        <references count="5">
          <reference field="1" count="1" selected="0">
            <x v="7"/>
          </reference>
          <reference field="2" count="1" selected="0">
            <x v="301"/>
          </reference>
          <reference field="4" count="1" selected="0">
            <x v="69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824">
      <pivotArea dataOnly="0" labelOnly="1" fieldPosition="0">
        <references count="5">
          <reference field="1" count="1" selected="0">
            <x v="7"/>
          </reference>
          <reference field="2" count="1" selected="0">
            <x v="340"/>
          </reference>
          <reference field="4" count="1" selected="0">
            <x v="77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823">
      <pivotArea dataOnly="0" labelOnly="1" fieldPosition="0">
        <references count="5">
          <reference field="1" count="1" selected="0">
            <x v="7"/>
          </reference>
          <reference field="2" count="1" selected="0">
            <x v="361"/>
          </reference>
          <reference field="4" count="1" selected="0">
            <x v="91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822">
      <pivotArea dataOnly="0" labelOnly="1" fieldPosition="0">
        <references count="5">
          <reference field="1" count="1" selected="0">
            <x v="7"/>
          </reference>
          <reference field="2" count="1" selected="0">
            <x v="375"/>
          </reference>
          <reference field="4" count="1" selected="0">
            <x v="129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821">
      <pivotArea dataOnly="0" labelOnly="1" fieldPosition="0">
        <references count="5">
          <reference field="1" count="1" selected="0">
            <x v="7"/>
          </reference>
          <reference field="2" count="1" selected="0">
            <x v="422"/>
          </reference>
          <reference field="4" count="1" selected="0">
            <x v="79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820">
      <pivotArea dataOnly="0" labelOnly="1" fieldPosition="0">
        <references count="5">
          <reference field="1" count="1" selected="0">
            <x v="7"/>
          </reference>
          <reference field="2" count="1" selected="0">
            <x v="583"/>
          </reference>
          <reference field="4" count="1" selected="0">
            <x v="58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819">
      <pivotArea dataOnly="0" labelOnly="1" fieldPosition="0">
        <references count="5">
          <reference field="1" count="1" selected="0">
            <x v="7"/>
          </reference>
          <reference field="2" count="1" selected="0">
            <x v="583"/>
          </reference>
          <reference field="4" count="1" selected="0">
            <x v="96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818">
      <pivotArea dataOnly="0" labelOnly="1" fieldPosition="0">
        <references count="5">
          <reference field="1" count="1" selected="0">
            <x v="7"/>
          </reference>
          <reference field="2" count="1" selected="0">
            <x v="585"/>
          </reference>
          <reference field="4" count="1" selected="0">
            <x v="81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817">
      <pivotArea dataOnly="0" labelOnly="1" fieldPosition="0">
        <references count="5">
          <reference field="1" count="1" selected="0">
            <x v="8"/>
          </reference>
          <reference field="2" count="1" selected="0">
            <x v="12"/>
          </reference>
          <reference field="4" count="1" selected="0">
            <x v="60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816">
      <pivotArea dataOnly="0" labelOnly="1" fieldPosition="0">
        <references count="5">
          <reference field="1" count="1" selected="0">
            <x v="8"/>
          </reference>
          <reference field="2" count="1" selected="0">
            <x v="12"/>
          </reference>
          <reference field="4" count="1" selected="0">
            <x v="60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815">
      <pivotArea dataOnly="0" labelOnly="1" fieldPosition="0">
        <references count="5">
          <reference field="1" count="1" selected="0">
            <x v="8"/>
          </reference>
          <reference field="2" count="1" selected="0">
            <x v="50"/>
          </reference>
          <reference field="4" count="1" selected="0">
            <x v="61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814">
      <pivotArea dataOnly="0" labelOnly="1" fieldPosition="0">
        <references count="5">
          <reference field="1" count="1" selected="0">
            <x v="8"/>
          </reference>
          <reference field="2" count="1" selected="0">
            <x v="50"/>
          </reference>
          <reference field="4" count="1" selected="0">
            <x v="61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813">
      <pivotArea dataOnly="0" labelOnly="1" fieldPosition="0">
        <references count="5">
          <reference field="1" count="1" selected="0">
            <x v="8"/>
          </reference>
          <reference field="2" count="1" selected="0">
            <x v="57"/>
          </reference>
          <reference field="4" count="1" selected="0">
            <x v="72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812">
      <pivotArea dataOnly="0" labelOnly="1" fieldPosition="0">
        <references count="5">
          <reference field="1" count="1" selected="0">
            <x v="8"/>
          </reference>
          <reference field="2" count="1" selected="0">
            <x v="57"/>
          </reference>
          <reference field="4" count="1" selected="0">
            <x v="72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811">
      <pivotArea dataOnly="0" labelOnly="1" fieldPosition="0">
        <references count="5">
          <reference field="1" count="1" selected="0">
            <x v="8"/>
          </reference>
          <reference field="2" count="1" selected="0">
            <x v="92"/>
          </reference>
          <reference field="4" count="1" selected="0">
            <x v="47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810">
      <pivotArea dataOnly="0" labelOnly="1" fieldPosition="0">
        <references count="5">
          <reference field="1" count="1" selected="0">
            <x v="8"/>
          </reference>
          <reference field="2" count="1" selected="0">
            <x v="309"/>
          </reference>
          <reference field="4" count="1" selected="0">
            <x v="56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809">
      <pivotArea dataOnly="0" labelOnly="1" fieldPosition="0">
        <references count="5">
          <reference field="1" count="1" selected="0">
            <x v="8"/>
          </reference>
          <reference field="2" count="1" selected="0">
            <x v="314"/>
          </reference>
          <reference field="4" count="1" selected="0">
            <x v="68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808">
      <pivotArea dataOnly="0" labelOnly="1" fieldPosition="0">
        <references count="5">
          <reference field="1" count="1" selected="0">
            <x v="8"/>
          </reference>
          <reference field="2" count="1" selected="0">
            <x v="314"/>
          </reference>
          <reference field="4" count="1" selected="0">
            <x v="68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807">
      <pivotArea dataOnly="0" labelOnly="1" fieldPosition="0">
        <references count="5">
          <reference field="1" count="1" selected="0">
            <x v="8"/>
          </reference>
          <reference field="2" count="1" selected="0">
            <x v="421"/>
          </reference>
          <reference field="4" count="1" selected="0">
            <x v="47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806">
      <pivotArea dataOnly="0" labelOnly="1" fieldPosition="0">
        <references count="5">
          <reference field="1" count="1" selected="0">
            <x v="8"/>
          </reference>
          <reference field="2" count="1" selected="0">
            <x v="425"/>
          </reference>
          <reference field="4" count="1" selected="0">
            <x v="46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805">
      <pivotArea dataOnly="0" labelOnly="1" fieldPosition="0">
        <references count="5">
          <reference field="1" count="1" selected="0">
            <x v="8"/>
          </reference>
          <reference field="2" count="1" selected="0">
            <x v="425"/>
          </reference>
          <reference field="4" count="1" selected="0">
            <x v="47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804">
      <pivotArea dataOnly="0" labelOnly="1" fieldPosition="0">
        <references count="5">
          <reference field="1" count="1" selected="0">
            <x v="8"/>
          </reference>
          <reference field="2" count="1" selected="0">
            <x v="542"/>
          </reference>
          <reference field="4" count="1" selected="0">
            <x v="48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803">
      <pivotArea dataOnly="0" labelOnly="1" fieldPosition="0">
        <references count="5">
          <reference field="1" count="1" selected="0">
            <x v="8"/>
          </reference>
          <reference field="2" count="1" selected="0">
            <x v="542"/>
          </reference>
          <reference field="4" count="1" selected="0">
            <x v="48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802">
      <pivotArea dataOnly="0" labelOnly="1" fieldPosition="0">
        <references count="5">
          <reference field="1" count="1" selected="0">
            <x v="9"/>
          </reference>
          <reference field="2" count="1" selected="0">
            <x v="490"/>
          </reference>
          <reference field="4" count="1" selected="0">
            <x v="56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801">
      <pivotArea dataOnly="0" labelOnly="1" fieldPosition="0">
        <references count="5">
          <reference field="1" count="1" selected="0">
            <x v="10"/>
          </reference>
          <reference field="2" count="1" selected="0">
            <x v="83"/>
          </reference>
          <reference field="4" count="1" selected="0">
            <x v="107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800">
      <pivotArea dataOnly="0" labelOnly="1" fieldPosition="0">
        <references count="5">
          <reference field="1" count="1" selected="0">
            <x v="10"/>
          </reference>
          <reference field="2" count="1" selected="0">
            <x v="115"/>
          </reference>
          <reference field="4" count="1" selected="0">
            <x v="79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799">
      <pivotArea dataOnly="0" labelOnly="1" fieldPosition="0">
        <references count="5">
          <reference field="1" count="1" selected="0">
            <x v="10"/>
          </reference>
          <reference field="2" count="1" selected="0">
            <x v="156"/>
          </reference>
          <reference field="4" count="1" selected="0">
            <x v="70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798">
      <pivotArea dataOnly="0" labelOnly="1" fieldPosition="0">
        <references count="5">
          <reference field="1" count="1" selected="0">
            <x v="10"/>
          </reference>
          <reference field="2" count="1" selected="0">
            <x v="226"/>
          </reference>
          <reference field="4" count="1" selected="0">
            <x v="60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797">
      <pivotArea dataOnly="0" labelOnly="1" fieldPosition="0">
        <references count="5">
          <reference field="1" count="1" selected="0">
            <x v="10"/>
          </reference>
          <reference field="2" count="1" selected="0">
            <x v="226"/>
          </reference>
          <reference field="4" count="1" selected="0">
            <x v="68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796">
      <pivotArea dataOnly="0" labelOnly="1" fieldPosition="0">
        <references count="5">
          <reference field="1" count="1" selected="0">
            <x v="10"/>
          </reference>
          <reference field="2" count="1" selected="0">
            <x v="262"/>
          </reference>
          <reference field="4" count="1" selected="0">
            <x v="77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795">
      <pivotArea dataOnly="0" labelOnly="1" fieldPosition="0">
        <references count="5">
          <reference field="1" count="1" selected="0">
            <x v="10"/>
          </reference>
          <reference field="2" count="1" selected="0">
            <x v="521"/>
          </reference>
          <reference field="4" count="1" selected="0">
            <x v="73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794">
      <pivotArea dataOnly="0" labelOnly="1" fieldPosition="0">
        <references count="5">
          <reference field="1" count="1" selected="0">
            <x v="10"/>
          </reference>
          <reference field="2" count="1" selected="0">
            <x v="521"/>
          </reference>
          <reference field="4" count="1" selected="0">
            <x v="49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793">
      <pivotArea dataOnly="0" labelOnly="1" fieldPosition="0">
        <references count="5">
          <reference field="1" count="1" selected="0">
            <x v="10"/>
          </reference>
          <reference field="2" count="1" selected="0">
            <x v="588"/>
          </reference>
          <reference field="4" count="1" selected="0">
            <x v="56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792">
      <pivotArea dataOnly="0" labelOnly="1" fieldPosition="0">
        <references count="5">
          <reference field="1" count="1" selected="0">
            <x v="10"/>
          </reference>
          <reference field="2" count="1" selected="0">
            <x v="599"/>
          </reference>
          <reference field="4" count="1" selected="0">
            <x v="59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791">
      <pivotArea dataOnly="0" labelOnly="1" fieldPosition="0">
        <references count="5">
          <reference field="1" count="1" selected="0">
            <x v="10"/>
          </reference>
          <reference field="2" count="1" selected="0">
            <x v="599"/>
          </reference>
          <reference field="4" count="1" selected="0">
            <x v="59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790">
      <pivotArea dataOnly="0" labelOnly="1" fieldPosition="0">
        <references count="5">
          <reference field="1" count="1" selected="0">
            <x v="11"/>
          </reference>
          <reference field="2" count="1" selected="0">
            <x v="159"/>
          </reference>
          <reference field="4" count="1" selected="0">
            <x v="52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789">
      <pivotArea dataOnly="0" labelOnly="1" fieldPosition="0">
        <references count="5">
          <reference field="1" count="1" selected="0">
            <x v="11"/>
          </reference>
          <reference field="2" count="1" selected="0">
            <x v="159"/>
          </reference>
          <reference field="4" count="1" selected="0">
            <x v="55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788">
      <pivotArea dataOnly="0" labelOnly="1" fieldPosition="0">
        <references count="5">
          <reference field="1" count="1" selected="0">
            <x v="11"/>
          </reference>
          <reference field="2" count="1" selected="0">
            <x v="455"/>
          </reference>
          <reference field="4" count="1" selected="0">
            <x v="49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787">
      <pivotArea dataOnly="0" labelOnly="1" fieldPosition="0">
        <references count="5">
          <reference field="1" count="1" selected="0">
            <x v="11"/>
          </reference>
          <reference field="2" count="1" selected="0">
            <x v="455"/>
          </reference>
          <reference field="4" count="1" selected="0">
            <x v="49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786">
      <pivotArea dataOnly="0" labelOnly="1" fieldPosition="0">
        <references count="5">
          <reference field="1" count="1" selected="0">
            <x v="12"/>
          </reference>
          <reference field="2" count="1" selected="0">
            <x v="71"/>
          </reference>
          <reference field="4" count="1" selected="0">
            <x v="57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785">
      <pivotArea dataOnly="0" labelOnly="1" fieldPosition="0">
        <references count="5">
          <reference field="1" count="1" selected="0">
            <x v="12"/>
          </reference>
          <reference field="2" count="1" selected="0">
            <x v="254"/>
          </reference>
          <reference field="4" count="1" selected="0">
            <x v="51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784">
      <pivotArea dataOnly="0" labelOnly="1" fieldPosition="0">
        <references count="5">
          <reference field="1" count="1" selected="0">
            <x v="12"/>
          </reference>
          <reference field="2" count="1" selected="0">
            <x v="424"/>
          </reference>
          <reference field="4" count="1" selected="0">
            <x v="80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783">
      <pivotArea dataOnly="0" labelOnly="1" fieldPosition="0">
        <references count="5">
          <reference field="1" count="1" selected="0">
            <x v="13"/>
          </reference>
          <reference field="2" count="1" selected="0">
            <x v="10"/>
          </reference>
          <reference field="4" count="1" selected="0">
            <x v="65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782">
      <pivotArea dataOnly="0" labelOnly="1" fieldPosition="0">
        <references count="5">
          <reference field="1" count="1" selected="0">
            <x v="13"/>
          </reference>
          <reference field="2" count="1" selected="0">
            <x v="105"/>
          </reference>
          <reference field="4" count="1" selected="0">
            <x v="51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781">
      <pivotArea dataOnly="0" labelOnly="1" fieldPosition="0">
        <references count="5">
          <reference field="1" count="1" selected="0">
            <x v="14"/>
          </reference>
          <reference field="2" count="1" selected="0">
            <x v="354"/>
          </reference>
          <reference field="4" count="1" selected="0">
            <x v="46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780">
      <pivotArea dataOnly="0" labelOnly="1" fieldPosition="0">
        <references count="5">
          <reference field="1" count="1" selected="0">
            <x v="14"/>
          </reference>
          <reference field="2" count="1" selected="0">
            <x v="592"/>
          </reference>
          <reference field="4" count="1" selected="0">
            <x v="74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779">
      <pivotArea dataOnly="0" labelOnly="1" fieldPosition="0">
        <references count="5">
          <reference field="1" count="1" selected="0">
            <x v="14"/>
          </reference>
          <reference field="2" count="1" selected="0">
            <x v="593"/>
          </reference>
          <reference field="4" count="1" selected="0">
            <x v="66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778">
      <pivotArea dataOnly="0" labelOnly="1" fieldPosition="0">
        <references count="5">
          <reference field="1" count="1" selected="0">
            <x v="14"/>
          </reference>
          <reference field="2" count="1" selected="0">
            <x v="598"/>
          </reference>
          <reference field="4" count="1" selected="0">
            <x v="55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777">
      <pivotArea dataOnly="0" labelOnly="1" fieldPosition="0">
        <references count="5">
          <reference field="1" count="1" selected="0">
            <x v="14"/>
          </reference>
          <reference field="2" count="1" selected="0">
            <x v="637"/>
          </reference>
          <reference field="4" count="1" selected="0">
            <x v="54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776">
      <pivotArea dataOnly="0" labelOnly="1" fieldPosition="0">
        <references count="5">
          <reference field="1" count="1" selected="0">
            <x v="14"/>
          </reference>
          <reference field="2" count="1" selected="0">
            <x v="638"/>
          </reference>
          <reference field="4" count="1" selected="0">
            <x v="84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775">
      <pivotArea dataOnly="0" labelOnly="1" fieldPosition="0">
        <references count="5">
          <reference field="1" count="1" selected="0">
            <x v="15"/>
          </reference>
          <reference field="2" count="1" selected="0">
            <x v="5"/>
          </reference>
          <reference field="4" count="1" selected="0">
            <x v="101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774">
      <pivotArea dataOnly="0" labelOnly="1" fieldPosition="0">
        <references count="5">
          <reference field="1" count="1" selected="0">
            <x v="15"/>
          </reference>
          <reference field="2" count="1" selected="0">
            <x v="34"/>
          </reference>
          <reference field="4" count="1" selected="0">
            <x v="84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773">
      <pivotArea dataOnly="0" labelOnly="1" fieldPosition="0">
        <references count="5">
          <reference field="1" count="1" selected="0">
            <x v="15"/>
          </reference>
          <reference field="2" count="1" selected="0">
            <x v="51"/>
          </reference>
          <reference field="4" count="1" selected="0">
            <x v="68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772">
      <pivotArea dataOnly="0" labelOnly="1" fieldPosition="0">
        <references count="5">
          <reference field="1" count="1" selected="0">
            <x v="15"/>
          </reference>
          <reference field="2" count="1" selected="0">
            <x v="56"/>
          </reference>
          <reference field="4" count="1" selected="0">
            <x v="110"/>
          </reference>
          <reference field="5" count="1">
            <x v="1"/>
          </reference>
          <reference field="11" count="1" selected="0">
            <x v="0"/>
          </reference>
        </references>
      </pivotArea>
    </format>
    <format dxfId="771">
      <pivotArea dataOnly="0" labelOnly="1" fieldPosition="0">
        <references count="5">
          <reference field="1" count="1" selected="0">
            <x v="15"/>
          </reference>
          <reference field="2" count="1" selected="0">
            <x v="129"/>
          </reference>
          <reference field="4" count="1" selected="0">
            <x v="93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770">
      <pivotArea dataOnly="0" labelOnly="1" fieldPosition="0">
        <references count="5">
          <reference field="1" count="1" selected="0">
            <x v="15"/>
          </reference>
          <reference field="2" count="1" selected="0">
            <x v="141"/>
          </reference>
          <reference field="4" count="1" selected="0">
            <x v="77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769">
      <pivotArea dataOnly="0" labelOnly="1" fieldPosition="0">
        <references count="5">
          <reference field="1" count="1" selected="0">
            <x v="15"/>
          </reference>
          <reference field="2" count="1" selected="0">
            <x v="141"/>
          </reference>
          <reference field="4" count="1" selected="0">
            <x v="137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768">
      <pivotArea dataOnly="0" labelOnly="1" fieldPosition="0">
        <references count="5">
          <reference field="1" count="1" selected="0">
            <x v="15"/>
          </reference>
          <reference field="2" count="1" selected="0">
            <x v="178"/>
          </reference>
          <reference field="4" count="1" selected="0">
            <x v="91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767">
      <pivotArea dataOnly="0" labelOnly="1" fieldPosition="0">
        <references count="5">
          <reference field="1" count="1" selected="0">
            <x v="15"/>
          </reference>
          <reference field="2" count="1" selected="0">
            <x v="178"/>
          </reference>
          <reference field="4" count="1" selected="0">
            <x v="150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766">
      <pivotArea dataOnly="0" labelOnly="1" fieldPosition="0">
        <references count="5">
          <reference field="1" count="1" selected="0">
            <x v="15"/>
          </reference>
          <reference field="2" count="1" selected="0">
            <x v="222"/>
          </reference>
          <reference field="4" count="1" selected="0">
            <x v="87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765">
      <pivotArea dataOnly="0" labelOnly="1" fieldPosition="0">
        <references count="5">
          <reference field="1" count="1" selected="0">
            <x v="15"/>
          </reference>
          <reference field="2" count="1" selected="0">
            <x v="251"/>
          </reference>
          <reference field="4" count="1" selected="0">
            <x v="111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764">
      <pivotArea dataOnly="0" labelOnly="1" fieldPosition="0">
        <references count="5">
          <reference field="1" count="1" selected="0">
            <x v="15"/>
          </reference>
          <reference field="2" count="1" selected="0">
            <x v="263"/>
          </reference>
          <reference field="4" count="1" selected="0">
            <x v="95"/>
          </reference>
          <reference field="5" count="1">
            <x v="1"/>
          </reference>
          <reference field="11" count="1" selected="0">
            <x v="0"/>
          </reference>
        </references>
      </pivotArea>
    </format>
    <format dxfId="763">
      <pivotArea dataOnly="0" labelOnly="1" fieldPosition="0">
        <references count="5">
          <reference field="1" count="1" selected="0">
            <x v="15"/>
          </reference>
          <reference field="2" count="1" selected="0">
            <x v="263"/>
          </reference>
          <reference field="4" count="1" selected="0">
            <x v="151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762">
      <pivotArea dataOnly="0" labelOnly="1" fieldPosition="0">
        <references count="5">
          <reference field="1" count="1" selected="0">
            <x v="15"/>
          </reference>
          <reference field="2" count="1" selected="0">
            <x v="323"/>
          </reference>
          <reference field="4" count="1" selected="0">
            <x v="111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761">
      <pivotArea dataOnly="0" labelOnly="1" fieldPosition="0">
        <references count="5">
          <reference field="1" count="1" selected="0">
            <x v="15"/>
          </reference>
          <reference field="2" count="1" selected="0">
            <x v="403"/>
          </reference>
          <reference field="4" count="1" selected="0">
            <x v="74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760">
      <pivotArea dataOnly="0" labelOnly="1" fieldPosition="0">
        <references count="5">
          <reference field="1" count="1" selected="0">
            <x v="15"/>
          </reference>
          <reference field="2" count="1" selected="0">
            <x v="403"/>
          </reference>
          <reference field="4" count="1" selected="0">
            <x v="75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759">
      <pivotArea dataOnly="0" labelOnly="1" fieldPosition="0">
        <references count="5">
          <reference field="1" count="1" selected="0">
            <x v="15"/>
          </reference>
          <reference field="2" count="1" selected="0">
            <x v="435"/>
          </reference>
          <reference field="4" count="1" selected="0">
            <x v="64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758">
      <pivotArea dataOnly="0" labelOnly="1" fieldPosition="0">
        <references count="5">
          <reference field="1" count="1" selected="0">
            <x v="15"/>
          </reference>
          <reference field="2" count="1" selected="0">
            <x v="435"/>
          </reference>
          <reference field="4" count="1" selected="0">
            <x v="130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757">
      <pivotArea dataOnly="0" labelOnly="1" fieldPosition="0">
        <references count="5">
          <reference field="1" count="1" selected="0">
            <x v="15"/>
          </reference>
          <reference field="2" count="1" selected="0">
            <x v="572"/>
          </reference>
          <reference field="4" count="1" selected="0">
            <x v="78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756">
      <pivotArea dataOnly="0" labelOnly="1" fieldPosition="0">
        <references count="5">
          <reference field="1" count="1" selected="0">
            <x v="15"/>
          </reference>
          <reference field="2" count="1" selected="0">
            <x v="572"/>
          </reference>
          <reference field="4" count="1" selected="0">
            <x v="139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755">
      <pivotArea dataOnly="0" labelOnly="1" fieldPosition="0">
        <references count="5">
          <reference field="1" count="1" selected="0">
            <x v="15"/>
          </reference>
          <reference field="2" count="1" selected="0">
            <x v="591"/>
          </reference>
          <reference field="4" count="1" selected="0">
            <x v="78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754">
      <pivotArea dataOnly="0" labelOnly="1" fieldPosition="0">
        <references count="5">
          <reference field="1" count="1" selected="0">
            <x v="15"/>
          </reference>
          <reference field="2" count="1" selected="0">
            <x v="591"/>
          </reference>
          <reference field="4" count="1" selected="0">
            <x v="138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753">
      <pivotArea dataOnly="0" labelOnly="1" fieldPosition="0">
        <references count="5">
          <reference field="1" count="1" selected="0">
            <x v="15"/>
          </reference>
          <reference field="2" count="1" selected="0">
            <x v="600"/>
          </reference>
          <reference field="4" count="1" selected="0">
            <x v="57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752">
      <pivotArea dataOnly="0" labelOnly="1" fieldPosition="0">
        <references count="5">
          <reference field="1" count="1" selected="0">
            <x v="15"/>
          </reference>
          <reference field="2" count="1" selected="0">
            <x v="600"/>
          </reference>
          <reference field="4" count="1" selected="0">
            <x v="126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751">
      <pivotArea dataOnly="0" labelOnly="1" fieldPosition="0">
        <references count="5">
          <reference field="1" count="1" selected="0">
            <x v="15"/>
          </reference>
          <reference field="2" count="1" selected="0">
            <x v="606"/>
          </reference>
          <reference field="4" count="1" selected="0">
            <x v="81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750">
      <pivotArea dataOnly="0" labelOnly="1" fieldPosition="0">
        <references count="5">
          <reference field="1" count="1" selected="0">
            <x v="15"/>
          </reference>
          <reference field="2" count="1" selected="0">
            <x v="606"/>
          </reference>
          <reference field="4" count="1" selected="0">
            <x v="141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749">
      <pivotArea dataOnly="0" labelOnly="1" fieldPosition="0">
        <references count="5">
          <reference field="1" count="1" selected="0">
            <x v="16"/>
          </reference>
          <reference field="2" count="1" selected="0">
            <x v="7"/>
          </reference>
          <reference field="4" count="1" selected="0">
            <x v="61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748">
      <pivotArea dataOnly="0" labelOnly="1" fieldPosition="0">
        <references count="5">
          <reference field="1" count="1" selected="0">
            <x v="16"/>
          </reference>
          <reference field="2" count="1" selected="0">
            <x v="39"/>
          </reference>
          <reference field="4" count="1" selected="0">
            <x v="57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747">
      <pivotArea dataOnly="0" labelOnly="1" fieldPosition="0">
        <references count="5">
          <reference field="1" count="1" selected="0">
            <x v="16"/>
          </reference>
          <reference field="2" count="1" selected="0">
            <x v="53"/>
          </reference>
          <reference field="4" count="1" selected="0">
            <x v="68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746">
      <pivotArea dataOnly="0" labelOnly="1" fieldPosition="0">
        <references count="5">
          <reference field="1" count="1" selected="0">
            <x v="16"/>
          </reference>
          <reference field="2" count="1" selected="0">
            <x v="67"/>
          </reference>
          <reference field="4" count="1" selected="0">
            <x v="49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745">
      <pivotArea dataOnly="0" labelOnly="1" fieldPosition="0">
        <references count="5">
          <reference field="1" count="1" selected="0">
            <x v="16"/>
          </reference>
          <reference field="2" count="1" selected="0">
            <x v="84"/>
          </reference>
          <reference field="4" count="1" selected="0">
            <x v="56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744">
      <pivotArea dataOnly="0" labelOnly="1" fieldPosition="0">
        <references count="5">
          <reference field="1" count="1" selected="0">
            <x v="16"/>
          </reference>
          <reference field="2" count="1" selected="0">
            <x v="94"/>
          </reference>
          <reference field="4" count="1" selected="0">
            <x v="118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743">
      <pivotArea dataOnly="0" labelOnly="1" fieldPosition="0">
        <references count="5">
          <reference field="1" count="1" selected="0">
            <x v="16"/>
          </reference>
          <reference field="2" count="1" selected="0">
            <x v="161"/>
          </reference>
          <reference field="4" count="1" selected="0">
            <x v="102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742">
      <pivotArea dataOnly="0" labelOnly="1" fieldPosition="0">
        <references count="5">
          <reference field="1" count="1" selected="0">
            <x v="16"/>
          </reference>
          <reference field="2" count="1" selected="0">
            <x v="220"/>
          </reference>
          <reference field="4" count="1" selected="0">
            <x v="98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741">
      <pivotArea dataOnly="0" labelOnly="1" fieldPosition="0">
        <references count="5">
          <reference field="1" count="1" selected="0">
            <x v="16"/>
          </reference>
          <reference field="2" count="1" selected="0">
            <x v="304"/>
          </reference>
          <reference field="4" count="1" selected="0">
            <x v="53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740">
      <pivotArea dataOnly="0" labelOnly="1" fieldPosition="0">
        <references count="5">
          <reference field="1" count="1" selected="0">
            <x v="16"/>
          </reference>
          <reference field="2" count="1" selected="0">
            <x v="312"/>
          </reference>
          <reference field="4" count="1" selected="0">
            <x v="52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739">
      <pivotArea dataOnly="0" labelOnly="1" fieldPosition="0">
        <references count="5">
          <reference field="1" count="1" selected="0">
            <x v="16"/>
          </reference>
          <reference field="2" count="1" selected="0">
            <x v="312"/>
          </reference>
          <reference field="4" count="1" selected="0">
            <x v="113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738">
      <pivotArea dataOnly="0" labelOnly="1" fieldPosition="0">
        <references count="5">
          <reference field="1" count="1" selected="0">
            <x v="16"/>
          </reference>
          <reference field="2" count="1" selected="0">
            <x v="317"/>
          </reference>
          <reference field="4" count="1" selected="0">
            <x v="48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737">
      <pivotArea dataOnly="0" labelOnly="1" fieldPosition="0">
        <references count="5">
          <reference field="1" count="1" selected="0">
            <x v="16"/>
          </reference>
          <reference field="2" count="1" selected="0">
            <x v="412"/>
          </reference>
          <reference field="4" count="1" selected="0">
            <x v="124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736">
      <pivotArea dataOnly="0" labelOnly="1" fieldPosition="0">
        <references count="5">
          <reference field="1" count="1" selected="0">
            <x v="16"/>
          </reference>
          <reference field="2" count="1" selected="0">
            <x v="436"/>
          </reference>
          <reference field="4" count="1" selected="0">
            <x v="52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735">
      <pivotArea dataOnly="0" labelOnly="1" fieldPosition="0">
        <references count="5">
          <reference field="1" count="1" selected="0">
            <x v="16"/>
          </reference>
          <reference field="2" count="1" selected="0">
            <x v="436"/>
          </reference>
          <reference field="4" count="1" selected="0">
            <x v="107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734">
      <pivotArea dataOnly="0" labelOnly="1" fieldPosition="0">
        <references count="5">
          <reference field="1" count="1" selected="0">
            <x v="16"/>
          </reference>
          <reference field="2" count="1" selected="0">
            <x v="441"/>
          </reference>
          <reference field="4" count="1" selected="0">
            <x v="60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733">
      <pivotArea dataOnly="0" labelOnly="1" fieldPosition="0">
        <references count="5">
          <reference field="1" count="1" selected="0">
            <x v="16"/>
          </reference>
          <reference field="2" count="1" selected="0">
            <x v="462"/>
          </reference>
          <reference field="4" count="1" selected="0">
            <x v="51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732">
      <pivotArea dataOnly="0" labelOnly="1" fieldPosition="0">
        <references count="5">
          <reference field="1" count="1" selected="0">
            <x v="16"/>
          </reference>
          <reference field="2" count="1" selected="0">
            <x v="462"/>
          </reference>
          <reference field="4" count="1" selected="0">
            <x v="106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731">
      <pivotArea dataOnly="0" labelOnly="1" fieldPosition="0">
        <references count="5">
          <reference field="1" count="1" selected="0">
            <x v="16"/>
          </reference>
          <reference field="2" count="1" selected="0">
            <x v="477"/>
          </reference>
          <reference field="4" count="1" selected="0">
            <x v="65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730">
      <pivotArea dataOnly="0" labelOnly="1" fieldPosition="0">
        <references count="5">
          <reference field="1" count="1" selected="0">
            <x v="16"/>
          </reference>
          <reference field="2" count="1" selected="0">
            <x v="477"/>
          </reference>
          <reference field="4" count="1" selected="0">
            <x v="117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729">
      <pivotArea dataOnly="0" labelOnly="1" fieldPosition="0">
        <references count="5">
          <reference field="1" count="1" selected="0">
            <x v="17"/>
          </reference>
          <reference field="2" count="1" selected="0">
            <x v="25"/>
          </reference>
          <reference field="4" count="1" selected="0">
            <x v="48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728">
      <pivotArea dataOnly="0" labelOnly="1" fieldPosition="0">
        <references count="5">
          <reference field="1" count="1" selected="0">
            <x v="17"/>
          </reference>
          <reference field="2" count="1" selected="0">
            <x v="25"/>
          </reference>
          <reference field="4" count="1" selected="0">
            <x v="48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727">
      <pivotArea dataOnly="0" labelOnly="1" fieldPosition="0">
        <references count="5">
          <reference field="1" count="1" selected="0">
            <x v="17"/>
          </reference>
          <reference field="2" count="1" selected="0">
            <x v="138"/>
          </reference>
          <reference field="4" count="1" selected="0">
            <x v="53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726">
      <pivotArea dataOnly="0" labelOnly="1" fieldPosition="0">
        <references count="5">
          <reference field="1" count="1" selected="0">
            <x v="17"/>
          </reference>
          <reference field="2" count="1" selected="0">
            <x v="138"/>
          </reference>
          <reference field="4" count="1" selected="0">
            <x v="53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725">
      <pivotArea dataOnly="0" labelOnly="1" fieldPosition="0">
        <references count="5">
          <reference field="1" count="1" selected="0">
            <x v="17"/>
          </reference>
          <reference field="2" count="1" selected="0">
            <x v="300"/>
          </reference>
          <reference field="4" count="1" selected="0">
            <x v="74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724">
      <pivotArea dataOnly="0" labelOnly="1" fieldPosition="0">
        <references count="5">
          <reference field="1" count="1" selected="0">
            <x v="17"/>
          </reference>
          <reference field="2" count="1" selected="0">
            <x v="300"/>
          </reference>
          <reference field="4" count="1" selected="0">
            <x v="74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723">
      <pivotArea dataOnly="0" labelOnly="1" fieldPosition="0">
        <references count="5">
          <reference field="1" count="1" selected="0">
            <x v="17"/>
          </reference>
          <reference field="2" count="1" selected="0">
            <x v="423"/>
          </reference>
          <reference field="4" count="1" selected="0">
            <x v="64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722">
      <pivotArea dataOnly="0" labelOnly="1" fieldPosition="0">
        <references count="5">
          <reference field="1" count="1" selected="0">
            <x v="17"/>
          </reference>
          <reference field="2" count="1" selected="0">
            <x v="423"/>
          </reference>
          <reference field="4" count="1" selected="0">
            <x v="64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721">
      <pivotArea dataOnly="0" labelOnly="1" fieldPosition="0">
        <references count="5">
          <reference field="1" count="1" selected="0">
            <x v="17"/>
          </reference>
          <reference field="2" count="1" selected="0">
            <x v="453"/>
          </reference>
          <reference field="4" count="1" selected="0">
            <x v="60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720">
      <pivotArea dataOnly="0" labelOnly="1" fieldPosition="0">
        <references count="5">
          <reference field="1" count="1" selected="0">
            <x v="17"/>
          </reference>
          <reference field="2" count="1" selected="0">
            <x v="453"/>
          </reference>
          <reference field="4" count="1" selected="0">
            <x v="60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719">
      <pivotArea dataOnly="0" labelOnly="1" fieldPosition="0">
        <references count="5">
          <reference field="1" count="1" selected="0">
            <x v="17"/>
          </reference>
          <reference field="2" count="1" selected="0">
            <x v="611"/>
          </reference>
          <reference field="4" count="1" selected="0">
            <x v="66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718">
      <pivotArea dataOnly="0" labelOnly="1" fieldPosition="0">
        <references count="5">
          <reference field="1" count="1" selected="0">
            <x v="17"/>
          </reference>
          <reference field="2" count="1" selected="0">
            <x v="611"/>
          </reference>
          <reference field="4" count="1" selected="0">
            <x v="64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717">
      <pivotArea dataOnly="0" labelOnly="1" fieldPosition="0">
        <references count="5">
          <reference field="1" count="1" selected="0">
            <x v="18"/>
          </reference>
          <reference field="2" count="1" selected="0">
            <x v="59"/>
          </reference>
          <reference field="4" count="1" selected="0">
            <x v="131"/>
          </reference>
          <reference field="5" count="1">
            <x v="1"/>
          </reference>
          <reference field="11" count="1" selected="0">
            <x v="0"/>
          </reference>
        </references>
      </pivotArea>
    </format>
    <format dxfId="716">
      <pivotArea dataOnly="0" labelOnly="1" fieldPosition="0">
        <references count="5">
          <reference field="1" count="1" selected="0">
            <x v="18"/>
          </reference>
          <reference field="2" count="1" selected="0">
            <x v="90"/>
          </reference>
          <reference field="4" count="1" selected="0">
            <x v="51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715">
      <pivotArea dataOnly="0" labelOnly="1" fieldPosition="0">
        <references count="5">
          <reference field="1" count="1" selected="0">
            <x v="18"/>
          </reference>
          <reference field="2" count="1" selected="0">
            <x v="90"/>
          </reference>
          <reference field="4" count="1" selected="0">
            <x v="51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714">
      <pivotArea dataOnly="0" labelOnly="1" fieldPosition="0">
        <references count="5">
          <reference field="1" count="1" selected="0">
            <x v="18"/>
          </reference>
          <reference field="2" count="1" selected="0">
            <x v="612"/>
          </reference>
          <reference field="4" count="1" selected="0">
            <x v="47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713">
      <pivotArea dataOnly="0" labelOnly="1" fieldPosition="0">
        <references count="5">
          <reference field="1" count="1" selected="0">
            <x v="18"/>
          </reference>
          <reference field="2" count="1" selected="0">
            <x v="612"/>
          </reference>
          <reference field="4" count="1" selected="0">
            <x v="46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712">
      <pivotArea dataOnly="0" labelOnly="1" fieldPosition="0">
        <references count="5">
          <reference field="1" count="1" selected="0">
            <x v="19"/>
          </reference>
          <reference field="2" count="1" selected="0">
            <x v="99"/>
          </reference>
          <reference field="4" count="1" selected="0">
            <x v="126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711">
      <pivotArea dataOnly="0" labelOnly="1" fieldPosition="0">
        <references count="5">
          <reference field="1" count="1" selected="0">
            <x v="19"/>
          </reference>
          <reference field="2" count="1" selected="0">
            <x v="196"/>
          </reference>
          <reference field="4" count="1" selected="0">
            <x v="154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710">
      <pivotArea dataOnly="0" labelOnly="1" fieldPosition="0">
        <references count="5">
          <reference field="1" count="1" selected="0">
            <x v="19"/>
          </reference>
          <reference field="2" count="1" selected="0">
            <x v="198"/>
          </reference>
          <reference field="4" count="1" selected="0">
            <x v="144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709">
      <pivotArea dataOnly="0" labelOnly="1" fieldPosition="0">
        <references count="5">
          <reference field="1" count="1" selected="0">
            <x v="19"/>
          </reference>
          <reference field="2" count="1" selected="0">
            <x v="307"/>
          </reference>
          <reference field="4" count="1" selected="0">
            <x v="142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708">
      <pivotArea dataOnly="0" labelOnly="1" fieldPosition="0">
        <references count="5">
          <reference field="1" count="1" selected="0">
            <x v="19"/>
          </reference>
          <reference field="2" count="1" selected="0">
            <x v="448"/>
          </reference>
          <reference field="4" count="1" selected="0">
            <x v="128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707">
      <pivotArea dataOnly="0" labelOnly="1" fieldPosition="0">
        <references count="5">
          <reference field="1" count="1" selected="0">
            <x v="19"/>
          </reference>
          <reference field="2" count="1" selected="0">
            <x v="467"/>
          </reference>
          <reference field="4" count="1" selected="0">
            <x v="152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706">
      <pivotArea dataOnly="0" labelOnly="1" fieldPosition="0">
        <references count="5">
          <reference field="1" count="1" selected="0">
            <x v="19"/>
          </reference>
          <reference field="2" count="1" selected="0">
            <x v="501"/>
          </reference>
          <reference field="4" count="1" selected="0">
            <x v="153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705">
      <pivotArea dataOnly="0" labelOnly="1" fieldPosition="0">
        <references count="5">
          <reference field="1" count="1" selected="0">
            <x v="19"/>
          </reference>
          <reference field="2" count="1" selected="0">
            <x v="626"/>
          </reference>
          <reference field="4" count="1" selected="0">
            <x v="85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704">
      <pivotArea dataOnly="0" labelOnly="1" fieldPosition="0">
        <references count="5">
          <reference field="1" count="1" selected="0">
            <x v="23"/>
          </reference>
          <reference field="2" count="1" selected="0">
            <x v="4"/>
          </reference>
          <reference field="4" count="1" selected="0">
            <x v="70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703">
      <pivotArea dataOnly="0" labelOnly="1" fieldPosition="0">
        <references count="5">
          <reference field="1" count="1" selected="0">
            <x v="23"/>
          </reference>
          <reference field="2" count="1" selected="0">
            <x v="351"/>
          </reference>
          <reference field="4" count="1" selected="0">
            <x v="69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702">
      <pivotArea dataOnly="0" labelOnly="1" fieldPosition="0">
        <references count="5">
          <reference field="1" count="1" selected="0">
            <x v="23"/>
          </reference>
          <reference field="2" count="1" selected="0">
            <x v="575"/>
          </reference>
          <reference field="4" count="1" selected="0">
            <x v="60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701">
      <pivotArea dataOnly="0" labelOnly="1" fieldPosition="0">
        <references count="5">
          <reference field="1" count="1" selected="0">
            <x v="24"/>
          </reference>
          <reference field="2" count="1" selected="0">
            <x v="489"/>
          </reference>
          <reference field="4" count="1" selected="0">
            <x v="65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700">
      <pivotArea dataOnly="0" labelOnly="1" fieldPosition="0">
        <references count="5">
          <reference field="1" count="1" selected="0">
            <x v="24"/>
          </reference>
          <reference field="2" count="1" selected="0">
            <x v="489"/>
          </reference>
          <reference field="4" count="1" selected="0">
            <x v="65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699">
      <pivotArea dataOnly="0" labelOnly="1" fieldPosition="0">
        <references count="5">
          <reference field="1" count="1" selected="0">
            <x v="25"/>
          </reference>
          <reference field="2" count="1" selected="0">
            <x v="246"/>
          </reference>
          <reference field="4" count="1" selected="0">
            <x v="73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698">
      <pivotArea dataOnly="0" labelOnly="1" fieldPosition="0">
        <references count="5">
          <reference field="1" count="1" selected="0">
            <x v="25"/>
          </reference>
          <reference field="2" count="1" selected="0">
            <x v="358"/>
          </reference>
          <reference field="4" count="1" selected="0">
            <x v="65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697">
      <pivotArea dataOnly="0" labelOnly="1" fieldPosition="0">
        <references count="5">
          <reference field="1" count="1" selected="0">
            <x v="25"/>
          </reference>
          <reference field="2" count="1" selected="0">
            <x v="380"/>
          </reference>
          <reference field="4" count="1" selected="0">
            <x v="47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696">
      <pivotArea dataOnly="0" labelOnly="1" fieldPosition="0">
        <references count="5">
          <reference field="1" count="1" selected="0">
            <x v="25"/>
          </reference>
          <reference field="2" count="1" selected="0">
            <x v="387"/>
          </reference>
          <reference field="4" count="1" selected="0">
            <x v="52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695">
      <pivotArea dataOnly="0" labelOnly="1" fieldPosition="0">
        <references count="5">
          <reference field="1" count="1" selected="0">
            <x v="25"/>
          </reference>
          <reference field="2" count="1" selected="0">
            <x v="504"/>
          </reference>
          <reference field="4" count="1" selected="0">
            <x v="48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694">
      <pivotArea dataOnly="0" labelOnly="1" fieldPosition="0">
        <references count="5">
          <reference field="1" count="1" selected="0">
            <x v="25"/>
          </reference>
          <reference field="2" count="1" selected="0">
            <x v="553"/>
          </reference>
          <reference field="4" count="1" selected="0">
            <x v="54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693">
      <pivotArea dataOnly="0" labelOnly="1" fieldPosition="0">
        <references count="5">
          <reference field="1" count="1" selected="0">
            <x v="26"/>
          </reference>
          <reference field="2" count="1" selected="0">
            <x v="33"/>
          </reference>
          <reference field="4" count="1" selected="0">
            <x v="76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692">
      <pivotArea dataOnly="0" labelOnly="1" fieldPosition="0">
        <references count="5">
          <reference field="1" count="1" selected="0">
            <x v="26"/>
          </reference>
          <reference field="2" count="1" selected="0">
            <x v="93"/>
          </reference>
          <reference field="4" count="1" selected="0">
            <x v="60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691">
      <pivotArea dataOnly="0" labelOnly="1" fieldPosition="0">
        <references count="5">
          <reference field="1" count="1" selected="0">
            <x v="26"/>
          </reference>
          <reference field="2" count="1" selected="0">
            <x v="203"/>
          </reference>
          <reference field="4" count="1" selected="0">
            <x v="58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690">
      <pivotArea dataOnly="0" labelOnly="1" fieldPosition="0">
        <references count="5">
          <reference field="1" count="1" selected="0">
            <x v="26"/>
          </reference>
          <reference field="2" count="1" selected="0">
            <x v="231"/>
          </reference>
          <reference field="4" count="1" selected="0">
            <x v="79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689">
      <pivotArea dataOnly="0" labelOnly="1" fieldPosition="0">
        <references count="5">
          <reference field="1" count="1" selected="0">
            <x v="26"/>
          </reference>
          <reference field="2" count="1" selected="0">
            <x v="276"/>
          </reference>
          <reference field="4" count="1" selected="0">
            <x v="65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688">
      <pivotArea dataOnly="0" labelOnly="1" fieldPosition="0">
        <references count="5">
          <reference field="1" count="1" selected="0">
            <x v="26"/>
          </reference>
          <reference field="2" count="1" selected="0">
            <x v="336"/>
          </reference>
          <reference field="4" count="1" selected="0">
            <x v="73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687">
      <pivotArea dataOnly="0" labelOnly="1" fieldPosition="0">
        <references count="5">
          <reference field="1" count="1" selected="0">
            <x v="27"/>
          </reference>
          <reference field="2" count="1" selected="0">
            <x v="0"/>
          </reference>
          <reference field="4" count="1" selected="0">
            <x v="129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686">
      <pivotArea dataOnly="0" labelOnly="1" fieldPosition="0">
        <references count="5">
          <reference field="1" count="1" selected="0">
            <x v="27"/>
          </reference>
          <reference field="2" count="1" selected="0">
            <x v="185"/>
          </reference>
          <reference field="4" count="1" selected="0">
            <x v="137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685">
      <pivotArea dataOnly="0" labelOnly="1" fieldPosition="0">
        <references count="5">
          <reference field="1" count="1" selected="0">
            <x v="27"/>
          </reference>
          <reference field="2" count="1" selected="0">
            <x v="311"/>
          </reference>
          <reference field="4" count="1" selected="0">
            <x v="124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684">
      <pivotArea dataOnly="0" labelOnly="1" fieldPosition="0">
        <references count="5">
          <reference field="1" count="1" selected="0">
            <x v="27"/>
          </reference>
          <reference field="2" count="1" selected="0">
            <x v="327"/>
          </reference>
          <reference field="4" count="1" selected="0">
            <x v="140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683">
      <pivotArea dataOnly="0" labelOnly="1" fieldPosition="0">
        <references count="5">
          <reference field="1" count="1" selected="0">
            <x v="27"/>
          </reference>
          <reference field="2" count="1" selected="0">
            <x v="390"/>
          </reference>
          <reference field="4" count="1" selected="0">
            <x v="114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682">
      <pivotArea dataOnly="0" labelOnly="1" fieldPosition="0">
        <references count="5">
          <reference field="1" count="1" selected="0">
            <x v="27"/>
          </reference>
          <reference field="2" count="1" selected="0">
            <x v="394"/>
          </reference>
          <reference field="4" count="1" selected="0">
            <x v="146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681">
      <pivotArea dataOnly="0" labelOnly="1" fieldPosition="0">
        <references count="5">
          <reference field="1" count="1" selected="0">
            <x v="27"/>
          </reference>
          <reference field="2" count="1" selected="0">
            <x v="506"/>
          </reference>
          <reference field="4" count="1" selected="0">
            <x v="124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680">
      <pivotArea dataOnly="0" labelOnly="1" fieldPosition="0">
        <references count="5">
          <reference field="1" count="1" selected="0">
            <x v="28"/>
          </reference>
          <reference field="2" count="1" selected="0">
            <x v="46"/>
          </reference>
          <reference field="4" count="1" selected="0">
            <x v="67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679">
      <pivotArea dataOnly="0" labelOnly="1" fieldPosition="0">
        <references count="5">
          <reference field="1" count="1" selected="0">
            <x v="28"/>
          </reference>
          <reference field="2" count="1" selected="0">
            <x v="114"/>
          </reference>
          <reference field="4" count="1" selected="0">
            <x v="62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678">
      <pivotArea dataOnly="0" labelOnly="1" fieldPosition="0">
        <references count="5">
          <reference field="1" count="1" selected="0">
            <x v="28"/>
          </reference>
          <reference field="2" count="1" selected="0">
            <x v="148"/>
          </reference>
          <reference field="4" count="1" selected="0">
            <x v="109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677">
      <pivotArea dataOnly="0" labelOnly="1" fieldPosition="0">
        <references count="5">
          <reference field="1" count="1" selected="0">
            <x v="28"/>
          </reference>
          <reference field="2" count="1" selected="0">
            <x v="186"/>
          </reference>
          <reference field="4" count="1" selected="0">
            <x v="111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676">
      <pivotArea dataOnly="0" labelOnly="1" fieldPosition="0">
        <references count="5">
          <reference field="1" count="1" selected="0">
            <x v="28"/>
          </reference>
          <reference field="2" count="1" selected="0">
            <x v="325"/>
          </reference>
          <reference field="4" count="1" selected="0">
            <x v="92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675">
      <pivotArea dataOnly="0" labelOnly="1" fieldPosition="0">
        <references count="5">
          <reference field="1" count="1" selected="0">
            <x v="28"/>
          </reference>
          <reference field="2" count="1" selected="0">
            <x v="400"/>
          </reference>
          <reference field="4" count="1" selected="0">
            <x v="76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674">
      <pivotArea dataOnly="0" labelOnly="1" fieldPosition="0">
        <references count="5">
          <reference field="1" count="1" selected="0">
            <x v="28"/>
          </reference>
          <reference field="2" count="1" selected="0">
            <x v="603"/>
          </reference>
          <reference field="4" count="1" selected="0">
            <x v="86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673">
      <pivotArea dataOnly="0" labelOnly="1" fieldPosition="0">
        <references count="5">
          <reference field="1" count="1" selected="0">
            <x v="29"/>
          </reference>
          <reference field="2" count="1" selected="0">
            <x v="111"/>
          </reference>
          <reference field="4" count="1" selected="0">
            <x v="58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672">
      <pivotArea dataOnly="0" labelOnly="1" fieldPosition="0">
        <references count="5">
          <reference field="1" count="1" selected="0">
            <x v="29"/>
          </reference>
          <reference field="2" count="1" selected="0">
            <x v="181"/>
          </reference>
          <reference field="4" count="1" selected="0">
            <x v="56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671">
      <pivotArea dataOnly="0" labelOnly="1" fieldPosition="0">
        <references count="5">
          <reference field="1" count="1" selected="0">
            <x v="29"/>
          </reference>
          <reference field="2" count="1" selected="0">
            <x v="191"/>
          </reference>
          <reference field="4" count="1" selected="0">
            <x v="48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670">
      <pivotArea dataOnly="0" labelOnly="1" fieldPosition="0">
        <references count="5">
          <reference field="1" count="1" selected="0">
            <x v="29"/>
          </reference>
          <reference field="2" count="1" selected="0">
            <x v="191"/>
          </reference>
          <reference field="4" count="1" selected="0">
            <x v="47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669">
      <pivotArea dataOnly="0" labelOnly="1" fieldPosition="0">
        <references count="5">
          <reference field="1" count="1" selected="0">
            <x v="29"/>
          </reference>
          <reference field="2" count="1" selected="0">
            <x v="207"/>
          </reference>
          <reference field="4" count="1" selected="0">
            <x v="57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668">
      <pivotArea dataOnly="0" labelOnly="1" fieldPosition="0">
        <references count="5">
          <reference field="1" count="1" selected="0">
            <x v="29"/>
          </reference>
          <reference field="2" count="1" selected="0">
            <x v="207"/>
          </reference>
          <reference field="4" count="1" selected="0">
            <x v="56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667">
      <pivotArea dataOnly="0" labelOnly="1" fieldPosition="0">
        <references count="5">
          <reference field="1" count="1" selected="0">
            <x v="29"/>
          </reference>
          <reference field="2" count="1" selected="0">
            <x v="622"/>
          </reference>
          <reference field="4" count="1" selected="0">
            <x v="57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666">
      <pivotArea dataOnly="0" labelOnly="1" fieldPosition="0">
        <references count="5">
          <reference field="1" count="1" selected="0">
            <x v="29"/>
          </reference>
          <reference field="2" count="1" selected="0">
            <x v="622"/>
          </reference>
          <reference field="4" count="1" selected="0">
            <x v="58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665">
      <pivotArea dataOnly="0" labelOnly="1" fieldPosition="0">
        <references count="5">
          <reference field="1" count="1" selected="0">
            <x v="30"/>
          </reference>
          <reference field="2" count="1" selected="0">
            <x v="70"/>
          </reference>
          <reference field="4" count="1" selected="0">
            <x v="46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664">
      <pivotArea dataOnly="0" labelOnly="1" fieldPosition="0">
        <references count="5">
          <reference field="1" count="1" selected="0">
            <x v="30"/>
          </reference>
          <reference field="2" count="1" selected="0">
            <x v="173"/>
          </reference>
          <reference field="4" count="1" selected="0">
            <x v="54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663">
      <pivotArea dataOnly="0" labelOnly="1" fieldPosition="0">
        <references count="5">
          <reference field="1" count="1" selected="0">
            <x v="30"/>
          </reference>
          <reference field="2" count="1" selected="0">
            <x v="173"/>
          </reference>
          <reference field="4" count="1" selected="0">
            <x v="54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662">
      <pivotArea dataOnly="0" labelOnly="1" fieldPosition="0">
        <references count="5">
          <reference field="1" count="1" selected="0">
            <x v="30"/>
          </reference>
          <reference field="2" count="1" selected="0">
            <x v="382"/>
          </reference>
          <reference field="4" count="1" selected="0">
            <x v="66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661">
      <pivotArea dataOnly="0" labelOnly="1" fieldPosition="0">
        <references count="5">
          <reference field="1" count="1" selected="0">
            <x v="30"/>
          </reference>
          <reference field="2" count="1" selected="0">
            <x v="610"/>
          </reference>
          <reference field="4" count="1" selected="0">
            <x v="58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660">
      <pivotArea dataOnly="0" labelOnly="1" fieldPosition="0">
        <references count="5">
          <reference field="1" count="1" selected="0">
            <x v="31"/>
          </reference>
          <reference field="2" count="1" selected="0">
            <x v="38"/>
          </reference>
          <reference field="4" count="1" selected="0">
            <x v="90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659">
      <pivotArea dataOnly="0" labelOnly="1" fieldPosition="0">
        <references count="5">
          <reference field="1" count="1" selected="0">
            <x v="31"/>
          </reference>
          <reference field="2" count="1" selected="0">
            <x v="65"/>
          </reference>
          <reference field="4" count="1" selected="0">
            <x v="90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658">
      <pivotArea dataOnly="0" labelOnly="1" fieldPosition="0">
        <references count="5">
          <reference field="1" count="1" selected="0">
            <x v="31"/>
          </reference>
          <reference field="2" count="1" selected="0">
            <x v="217"/>
          </reference>
          <reference field="4" count="1" selected="0">
            <x v="53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657">
      <pivotArea dataOnly="0" labelOnly="1" fieldPosition="0">
        <references count="5">
          <reference field="1" count="1" selected="0">
            <x v="31"/>
          </reference>
          <reference field="2" count="1" selected="0">
            <x v="221"/>
          </reference>
          <reference field="4" count="1" selected="0">
            <x v="89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656">
      <pivotArea dataOnly="0" labelOnly="1" fieldPosition="0">
        <references count="5">
          <reference field="1" count="1" selected="0">
            <x v="31"/>
          </reference>
          <reference field="2" count="1" selected="0">
            <x v="405"/>
          </reference>
          <reference field="4" count="1" selected="0">
            <x v="104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655">
      <pivotArea dataOnly="0" labelOnly="1" fieldPosition="0">
        <references count="5">
          <reference field="1" count="1" selected="0">
            <x v="31"/>
          </reference>
          <reference field="2" count="1" selected="0">
            <x v="491"/>
          </reference>
          <reference field="4" count="1" selected="0">
            <x v="109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654">
      <pivotArea dataOnly="0" labelOnly="1" fieldPosition="0">
        <references count="5">
          <reference field="1" count="1" selected="0">
            <x v="31"/>
          </reference>
          <reference field="2" count="1" selected="0">
            <x v="617"/>
          </reference>
          <reference field="4" count="1" selected="0">
            <x v="69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653">
      <pivotArea dataOnly="0" labelOnly="1" fieldPosition="0">
        <references count="5">
          <reference field="1" count="1" selected="0">
            <x v="32"/>
          </reference>
          <reference field="2" count="1" selected="0">
            <x v="440"/>
          </reference>
          <reference field="4" count="1" selected="0">
            <x v="63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652">
      <pivotArea dataOnly="0" labelOnly="1" fieldPosition="0">
        <references count="5">
          <reference field="1" count="1" selected="0">
            <x v="34"/>
          </reference>
          <reference field="2" count="1" selected="0">
            <x v="165"/>
          </reference>
          <reference field="4" count="1" selected="0">
            <x v="50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651">
      <pivotArea dataOnly="0" labelOnly="1" fieldPosition="0">
        <references count="5">
          <reference field="1" count="1" selected="0">
            <x v="34"/>
          </reference>
          <reference field="2" count="1" selected="0">
            <x v="165"/>
          </reference>
          <reference field="4" count="1" selected="0">
            <x v="48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650">
      <pivotArea dataOnly="0" labelOnly="1" fieldPosition="0">
        <references count="5">
          <reference field="1" count="1" selected="0">
            <x v="34"/>
          </reference>
          <reference field="2" count="1" selected="0">
            <x v="526"/>
          </reference>
          <reference field="4" count="1" selected="0">
            <x v="59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649">
      <pivotArea dataOnly="0" labelOnly="1" fieldPosition="0">
        <references count="5">
          <reference field="1" count="1" selected="0">
            <x v="34"/>
          </reference>
          <reference field="2" count="1" selected="0">
            <x v="526"/>
          </reference>
          <reference field="4" count="1" selected="0">
            <x v="59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648">
      <pivotArea dataOnly="0" labelOnly="1" fieldPosition="0">
        <references count="5">
          <reference field="1" count="1" selected="0">
            <x v="35"/>
          </reference>
          <reference field="2" count="1" selected="0">
            <x v="142"/>
          </reference>
          <reference field="4" count="1" selected="0">
            <x v="49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647">
      <pivotArea dataOnly="0" labelOnly="1" fieldPosition="0">
        <references count="5">
          <reference field="1" count="1" selected="0">
            <x v="35"/>
          </reference>
          <reference field="2" count="1" selected="0">
            <x v="271"/>
          </reference>
          <reference field="4" count="1" selected="0">
            <x v="74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646">
      <pivotArea dataOnly="0" labelOnly="1" fieldPosition="0">
        <references count="5">
          <reference field="1" count="1" selected="0">
            <x v="36"/>
          </reference>
          <reference field="2" count="1" selected="0">
            <x v="160"/>
          </reference>
          <reference field="4" count="1" selected="0">
            <x v="111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645">
      <pivotArea dataOnly="0" labelOnly="1" fieldPosition="0">
        <references count="5">
          <reference field="1" count="1" selected="0">
            <x v="36"/>
          </reference>
          <reference field="2" count="1" selected="0">
            <x v="249"/>
          </reference>
          <reference field="4" count="1" selected="0">
            <x v="70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644">
      <pivotArea dataOnly="0" labelOnly="1" fieldPosition="0">
        <references count="5">
          <reference field="1" count="1" selected="0">
            <x v="36"/>
          </reference>
          <reference field="2" count="1" selected="0">
            <x v="296"/>
          </reference>
          <reference field="4" count="1" selected="0">
            <x v="85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643">
      <pivotArea dataOnly="0" labelOnly="1" fieldPosition="0">
        <references count="5">
          <reference field="1" count="1" selected="0">
            <x v="36"/>
          </reference>
          <reference field="2" count="1" selected="0">
            <x v="355"/>
          </reference>
          <reference field="4" count="1" selected="0">
            <x v="119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642">
      <pivotArea dataOnly="0" labelOnly="1" fieldPosition="0">
        <references count="5">
          <reference field="1" count="1" selected="0">
            <x v="36"/>
          </reference>
          <reference field="2" count="1" selected="0">
            <x v="392"/>
          </reference>
          <reference field="4" count="1" selected="0">
            <x v="105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641">
      <pivotArea dataOnly="0" labelOnly="1" fieldPosition="0">
        <references count="5">
          <reference field="1" count="1" selected="0">
            <x v="36"/>
          </reference>
          <reference field="2" count="1" selected="0">
            <x v="399"/>
          </reference>
          <reference field="4" count="1" selected="0">
            <x v="118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640">
      <pivotArea dataOnly="0" labelOnly="1" fieldPosition="0">
        <references count="5">
          <reference field="1" count="1" selected="0">
            <x v="36"/>
          </reference>
          <reference field="2" count="1" selected="0">
            <x v="410"/>
          </reference>
          <reference field="4" count="1" selected="0">
            <x v="134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639">
      <pivotArea dataOnly="0" labelOnly="1" fieldPosition="0">
        <references count="5">
          <reference field="1" count="1" selected="0">
            <x v="36"/>
          </reference>
          <reference field="2" count="1" selected="0">
            <x v="527"/>
          </reference>
          <reference field="4" count="1" selected="0">
            <x v="121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638">
      <pivotArea dataOnly="0" labelOnly="1" fieldPosition="0">
        <references count="5">
          <reference field="1" count="1" selected="0">
            <x v="36"/>
          </reference>
          <reference field="2" count="1" selected="0">
            <x v="618"/>
          </reference>
          <reference field="4" count="1" selected="0">
            <x v="113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637">
      <pivotArea dataOnly="0" labelOnly="1" fieldPosition="0">
        <references count="5">
          <reference field="1" count="1" selected="0">
            <x v="37"/>
          </reference>
          <reference field="2" count="1" selected="0">
            <x v="170"/>
          </reference>
          <reference field="4" count="1" selected="0">
            <x v="50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636">
      <pivotArea dataOnly="0" labelOnly="1" fieldPosition="0">
        <references count="5">
          <reference field="1" count="1" selected="0">
            <x v="37"/>
          </reference>
          <reference field="2" count="1" selected="0">
            <x v="175"/>
          </reference>
          <reference field="4" count="1" selected="0">
            <x v="50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635">
      <pivotArea dataOnly="0" labelOnly="1" fieldPosition="0">
        <references count="5">
          <reference field="1" count="1" selected="0">
            <x v="37"/>
          </reference>
          <reference field="2" count="1" selected="0">
            <x v="485"/>
          </reference>
          <reference field="4" count="1" selected="0">
            <x v="47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634">
      <pivotArea dataOnly="0" labelOnly="1" fieldPosition="0">
        <references count="5">
          <reference field="1" count="1" selected="0">
            <x v="37"/>
          </reference>
          <reference field="2" count="1" selected="0">
            <x v="485"/>
          </reference>
          <reference field="4" count="1" selected="0">
            <x v="48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633">
      <pivotArea dataOnly="0" labelOnly="1" fieldPosition="0">
        <references count="5">
          <reference field="1" count="1" selected="0">
            <x v="37"/>
          </reference>
          <reference field="2" count="1" selected="0">
            <x v="511"/>
          </reference>
          <reference field="4" count="1" selected="0">
            <x v="59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632">
      <pivotArea dataOnly="0" labelOnly="1" fieldPosition="0">
        <references count="5">
          <reference field="1" count="1" selected="0">
            <x v="37"/>
          </reference>
          <reference field="2" count="1" selected="0">
            <x v="511"/>
          </reference>
          <reference field="4" count="1" selected="0">
            <x v="59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631">
      <pivotArea dataOnly="0" labelOnly="1" fieldPosition="0">
        <references count="5">
          <reference field="1" count="1" selected="0">
            <x v="38"/>
          </reference>
          <reference field="2" count="1" selected="0">
            <x v="229"/>
          </reference>
          <reference field="4" count="1" selected="0">
            <x v="81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630">
      <pivotArea dataOnly="0" labelOnly="1" fieldPosition="0">
        <references count="5">
          <reference field="1" count="1" selected="0">
            <x v="38"/>
          </reference>
          <reference field="2" count="1" selected="0">
            <x v="229"/>
          </reference>
          <reference field="4" count="1" selected="0">
            <x v="82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629">
      <pivotArea dataOnly="0" labelOnly="1" fieldPosition="0">
        <references count="5">
          <reference field="1" count="1" selected="0">
            <x v="38"/>
          </reference>
          <reference field="2" count="1" selected="0">
            <x v="291"/>
          </reference>
          <reference field="4" count="1" selected="0">
            <x v="66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628">
      <pivotArea dataOnly="0" labelOnly="1" fieldPosition="0">
        <references count="5">
          <reference field="1" count="1" selected="0">
            <x v="38"/>
          </reference>
          <reference field="2" count="1" selected="0">
            <x v="362"/>
          </reference>
          <reference field="4" count="1" selected="0">
            <x v="77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627">
      <pivotArea dataOnly="0" labelOnly="1" fieldPosition="0">
        <references count="5">
          <reference field="1" count="1" selected="0">
            <x v="38"/>
          </reference>
          <reference field="2" count="1" selected="0">
            <x v="362"/>
          </reference>
          <reference field="4" count="1" selected="0">
            <x v="77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626">
      <pivotArea dataOnly="0" labelOnly="1" fieldPosition="0">
        <references count="5">
          <reference field="1" count="1" selected="0">
            <x v="38"/>
          </reference>
          <reference field="2" count="1" selected="0">
            <x v="469"/>
          </reference>
          <reference field="4" count="1" selected="0">
            <x v="73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625">
      <pivotArea dataOnly="0" labelOnly="1" fieldPosition="0">
        <references count="5">
          <reference field="1" count="1" selected="0">
            <x v="38"/>
          </reference>
          <reference field="2" count="1" selected="0">
            <x v="469"/>
          </reference>
          <reference field="4" count="1" selected="0">
            <x v="74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624">
      <pivotArea dataOnly="0" labelOnly="1" fieldPosition="0">
        <references count="5">
          <reference field="1" count="1" selected="0">
            <x v="38"/>
          </reference>
          <reference field="2" count="1" selected="0">
            <x v="474"/>
          </reference>
          <reference field="4" count="1" selected="0">
            <x v="50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623">
      <pivotArea dataOnly="0" labelOnly="1" fieldPosition="0">
        <references count="5">
          <reference field="1" count="1" selected="0">
            <x v="38"/>
          </reference>
          <reference field="2" count="1" selected="0">
            <x v="474"/>
          </reference>
          <reference field="4" count="1" selected="0">
            <x v="53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622">
      <pivotArea dataOnly="0" labelOnly="1" fieldPosition="0">
        <references count="5">
          <reference field="1" count="1" selected="0">
            <x v="39"/>
          </reference>
          <reference field="2" count="1" selected="0">
            <x v="102"/>
          </reference>
          <reference field="4" count="1" selected="0">
            <x v="68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621">
      <pivotArea dataOnly="0" labelOnly="1" fieldPosition="0">
        <references count="5">
          <reference field="1" count="1" selected="0">
            <x v="39"/>
          </reference>
          <reference field="2" count="1" selected="0">
            <x v="324"/>
          </reference>
          <reference field="4" count="1" selected="0">
            <x v="66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620">
      <pivotArea dataOnly="0" labelOnly="1" fieldPosition="0">
        <references count="5">
          <reference field="1" count="1" selected="0">
            <x v="39"/>
          </reference>
          <reference field="2" count="1" selected="0">
            <x v="324"/>
          </reference>
          <reference field="4" count="1" selected="0">
            <x v="103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619">
      <pivotArea dataOnly="0" labelOnly="1" fieldPosition="0">
        <references count="5">
          <reference field="1" count="1" selected="0">
            <x v="39"/>
          </reference>
          <reference field="2" count="1" selected="0">
            <x v="431"/>
          </reference>
          <reference field="4" count="1" selected="0">
            <x v="47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618">
      <pivotArea dataOnly="0" labelOnly="1" fieldPosition="0">
        <references count="5">
          <reference field="1" count="1" selected="0">
            <x v="39"/>
          </reference>
          <reference field="2" count="1" selected="0">
            <x v="431"/>
          </reference>
          <reference field="4" count="1" selected="0">
            <x v="47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617">
      <pivotArea dataOnly="0" labelOnly="1" fieldPosition="0">
        <references count="5">
          <reference field="1" count="1" selected="0">
            <x v="39"/>
          </reference>
          <reference field="2" count="1" selected="0">
            <x v="464"/>
          </reference>
          <reference field="4" count="1" selected="0">
            <x v="85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616">
      <pivotArea dataOnly="0" labelOnly="1" fieldPosition="0">
        <references count="5">
          <reference field="1" count="1" selected="0">
            <x v="39"/>
          </reference>
          <reference field="2" count="1" selected="0">
            <x v="466"/>
          </reference>
          <reference field="4" count="1" selected="0">
            <x v="53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615">
      <pivotArea dataOnly="0" labelOnly="1" fieldPosition="0">
        <references count="5">
          <reference field="1" count="1" selected="0">
            <x v="40"/>
          </reference>
          <reference field="2" count="1" selected="0">
            <x v="177"/>
          </reference>
          <reference field="4" count="1" selected="0">
            <x v="123"/>
          </reference>
          <reference field="5" count="1">
            <x v="1"/>
          </reference>
          <reference field="11" count="1" selected="0">
            <x v="0"/>
          </reference>
        </references>
      </pivotArea>
    </format>
    <format dxfId="614">
      <pivotArea dataOnly="0" labelOnly="1" fieldPosition="0">
        <references count="5">
          <reference field="1" count="1" selected="0">
            <x v="40"/>
          </reference>
          <reference field="2" count="1" selected="0">
            <x v="177"/>
          </reference>
          <reference field="4" count="1" selected="0">
            <x v="143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613">
      <pivotArea dataOnly="0" labelOnly="1" fieldPosition="0">
        <references count="5">
          <reference field="1" count="1" selected="0">
            <x v="40"/>
          </reference>
          <reference field="2" count="1" selected="0">
            <x v="341"/>
          </reference>
          <reference field="4" count="1" selected="0">
            <x v="99"/>
          </reference>
          <reference field="5" count="1">
            <x v="1"/>
          </reference>
          <reference field="11" count="1" selected="0">
            <x v="0"/>
          </reference>
        </references>
      </pivotArea>
    </format>
    <format dxfId="612">
      <pivotArea dataOnly="0" labelOnly="1" fieldPosition="0">
        <references count="5">
          <reference field="1" count="1" selected="0">
            <x v="40"/>
          </reference>
          <reference field="2" count="1" selected="0">
            <x v="341"/>
          </reference>
          <reference field="4" count="1" selected="0">
            <x v="65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611">
      <pivotArea dataOnly="0" labelOnly="1" fieldPosition="0">
        <references count="5">
          <reference field="1" count="1" selected="0">
            <x v="40"/>
          </reference>
          <reference field="2" count="1" selected="0">
            <x v="497"/>
          </reference>
          <reference field="4" count="1" selected="0">
            <x v="163"/>
          </reference>
          <reference field="5" count="1">
            <x v="4"/>
          </reference>
          <reference field="11" count="1" selected="0">
            <x v="1"/>
          </reference>
        </references>
      </pivotArea>
    </format>
    <format dxfId="610">
      <pivotArea dataOnly="0" labelOnly="1" fieldPosition="0">
        <references count="5">
          <reference field="1" count="1" selected="0">
            <x v="40"/>
          </reference>
          <reference field="2" count="1" selected="0">
            <x v="607"/>
          </reference>
          <reference field="4" count="1" selected="0">
            <x v="98"/>
          </reference>
          <reference field="5" count="1">
            <x v="1"/>
          </reference>
          <reference field="11" count="1" selected="0">
            <x v="0"/>
          </reference>
        </references>
      </pivotArea>
    </format>
    <format dxfId="609">
      <pivotArea dataOnly="0" labelOnly="1" fieldPosition="0">
        <references count="5">
          <reference field="1" count="1" selected="0">
            <x v="40"/>
          </reference>
          <reference field="2" count="1" selected="0">
            <x v="607"/>
          </reference>
          <reference field="4" count="1" selected="0">
            <x v="108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608">
      <pivotArea dataOnly="0" labelOnly="1" fieldPosition="0">
        <references count="5">
          <reference field="1" count="1" selected="0">
            <x v="41"/>
          </reference>
          <reference field="2" count="1" selected="0">
            <x v="61"/>
          </reference>
          <reference field="4" count="1" selected="0">
            <x v="112"/>
          </reference>
          <reference field="5" count="1">
            <x v="1"/>
          </reference>
          <reference field="11" count="1" selected="0">
            <x v="0"/>
          </reference>
        </references>
      </pivotArea>
    </format>
    <format dxfId="607">
      <pivotArea dataOnly="0" labelOnly="1" fieldPosition="0">
        <references count="5">
          <reference field="1" count="1" selected="0">
            <x v="41"/>
          </reference>
          <reference field="2" count="1" selected="0">
            <x v="61"/>
          </reference>
          <reference field="4" count="1" selected="0">
            <x v="177"/>
          </reference>
          <reference field="5" count="1">
            <x v="5"/>
          </reference>
          <reference field="11" count="1" selected="0">
            <x v="1"/>
          </reference>
        </references>
      </pivotArea>
    </format>
    <format dxfId="606">
      <pivotArea dataOnly="0" labelOnly="1" fieldPosition="0">
        <references count="5">
          <reference field="1" count="1" selected="0">
            <x v="41"/>
          </reference>
          <reference field="2" count="1" selected="0">
            <x v="104"/>
          </reference>
          <reference field="4" count="1" selected="0">
            <x v="169"/>
          </reference>
          <reference field="5" count="1">
            <x v="4"/>
          </reference>
          <reference field="11" count="1" selected="0">
            <x v="1"/>
          </reference>
        </references>
      </pivotArea>
    </format>
    <format dxfId="605">
      <pivotArea dataOnly="0" labelOnly="1" fieldPosition="0">
        <references count="5">
          <reference field="1" count="1" selected="0">
            <x v="41"/>
          </reference>
          <reference field="2" count="1" selected="0">
            <x v="112"/>
          </reference>
          <reference field="4" count="1" selected="0">
            <x v="175"/>
          </reference>
          <reference field="5" count="1">
            <x v="4"/>
          </reference>
          <reference field="11" count="1" selected="0">
            <x v="1"/>
          </reference>
        </references>
      </pivotArea>
    </format>
    <format dxfId="604">
      <pivotArea dataOnly="0" labelOnly="1" fieldPosition="0">
        <references count="5">
          <reference field="1" count="1" selected="0">
            <x v="41"/>
          </reference>
          <reference field="2" count="1" selected="0">
            <x v="164"/>
          </reference>
          <reference field="4" count="1" selected="0">
            <x v="171"/>
          </reference>
          <reference field="5" count="1">
            <x v="4"/>
          </reference>
          <reference field="11" count="1" selected="0">
            <x v="1"/>
          </reference>
        </references>
      </pivotArea>
    </format>
    <format dxfId="603">
      <pivotArea dataOnly="0" labelOnly="1" fieldPosition="0">
        <references count="5">
          <reference field="1" count="1" selected="0">
            <x v="41"/>
          </reference>
          <reference field="2" count="1" selected="0">
            <x v="233"/>
          </reference>
          <reference field="4" count="1" selected="0">
            <x v="159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602">
      <pivotArea dataOnly="0" labelOnly="1" fieldPosition="0">
        <references count="5">
          <reference field="1" count="1" selected="0">
            <x v="41"/>
          </reference>
          <reference field="2" count="1" selected="0">
            <x v="234"/>
          </reference>
          <reference field="4" count="1" selected="0">
            <x v="50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601">
      <pivotArea dataOnly="0" labelOnly="1" fieldPosition="0">
        <references count="5">
          <reference field="1" count="1" selected="0">
            <x v="41"/>
          </reference>
          <reference field="2" count="1" selected="0">
            <x v="234"/>
          </reference>
          <reference field="4" count="1" selected="0">
            <x v="171"/>
          </reference>
          <reference field="5" count="1">
            <x v="4"/>
          </reference>
          <reference field="11" count="1" selected="0">
            <x v="1"/>
          </reference>
        </references>
      </pivotArea>
    </format>
    <format dxfId="600">
      <pivotArea dataOnly="0" labelOnly="1" fieldPosition="0">
        <references count="5">
          <reference field="1" count="1" selected="0">
            <x v="41"/>
          </reference>
          <reference field="2" count="1" selected="0">
            <x v="245"/>
          </reference>
          <reference field="4" count="1" selected="0">
            <x v="94"/>
          </reference>
          <reference field="5" count="1">
            <x v="1"/>
          </reference>
          <reference field="11" count="1" selected="0">
            <x v="0"/>
          </reference>
        </references>
      </pivotArea>
    </format>
    <format dxfId="599">
      <pivotArea dataOnly="0" labelOnly="1" fieldPosition="0">
        <references count="5">
          <reference field="1" count="1" selected="0">
            <x v="41"/>
          </reference>
          <reference field="2" count="1" selected="0">
            <x v="245"/>
          </reference>
          <reference field="4" count="1" selected="0">
            <x v="176"/>
          </reference>
          <reference field="5" count="1">
            <x v="4"/>
          </reference>
          <reference field="11" count="1" selected="0">
            <x v="1"/>
          </reference>
        </references>
      </pivotArea>
    </format>
    <format dxfId="598">
      <pivotArea dataOnly="0" labelOnly="1" fieldPosition="0">
        <references count="5">
          <reference field="1" count="1" selected="0">
            <x v="41"/>
          </reference>
          <reference field="2" count="1" selected="0">
            <x v="268"/>
          </reference>
          <reference field="4" count="1" selected="0">
            <x v="101"/>
          </reference>
          <reference field="5" count="1">
            <x v="1"/>
          </reference>
          <reference field="11" count="1" selected="0">
            <x v="0"/>
          </reference>
        </references>
      </pivotArea>
    </format>
    <format dxfId="597">
      <pivotArea dataOnly="0" labelOnly="1" fieldPosition="0">
        <references count="5">
          <reference field="1" count="1" selected="0">
            <x v="41"/>
          </reference>
          <reference field="2" count="1" selected="0">
            <x v="268"/>
          </reference>
          <reference field="4" count="1" selected="0">
            <x v="91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596">
      <pivotArea dataOnly="0" labelOnly="1" fieldPosition="0">
        <references count="5">
          <reference field="1" count="1" selected="0">
            <x v="41"/>
          </reference>
          <reference field="2" count="1" selected="0">
            <x v="281"/>
          </reference>
          <reference field="4" count="1" selected="0">
            <x v="164"/>
          </reference>
          <reference field="5" count="1">
            <x v="4"/>
          </reference>
          <reference field="11" count="1" selected="0">
            <x v="1"/>
          </reference>
        </references>
      </pivotArea>
    </format>
    <format dxfId="595">
      <pivotArea dataOnly="0" labelOnly="1" fieldPosition="0">
        <references count="5">
          <reference field="1" count="1" selected="0">
            <x v="41"/>
          </reference>
          <reference field="2" count="1" selected="0">
            <x v="297"/>
          </reference>
          <reference field="4" count="1" selected="0">
            <x v="55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594">
      <pivotArea dataOnly="0" labelOnly="1" fieldPosition="0">
        <references count="5">
          <reference field="1" count="1" selected="0">
            <x v="41"/>
          </reference>
          <reference field="2" count="1" selected="0">
            <x v="297"/>
          </reference>
          <reference field="4" count="1" selected="0">
            <x v="132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593">
      <pivotArea dataOnly="0" labelOnly="1" fieldPosition="0">
        <references count="5">
          <reference field="1" count="1" selected="0">
            <x v="41"/>
          </reference>
          <reference field="2" count="1" selected="0">
            <x v="339"/>
          </reference>
          <reference field="4" count="1" selected="0">
            <x v="72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592">
      <pivotArea dataOnly="0" labelOnly="1" fieldPosition="0">
        <references count="5">
          <reference field="1" count="1" selected="0">
            <x v="41"/>
          </reference>
          <reference field="2" count="1" selected="0">
            <x v="339"/>
          </reference>
          <reference field="4" count="1" selected="0">
            <x v="122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591">
      <pivotArea dataOnly="0" labelOnly="1" fieldPosition="0">
        <references count="5">
          <reference field="1" count="1" selected="0">
            <x v="41"/>
          </reference>
          <reference field="2" count="1" selected="0">
            <x v="407"/>
          </reference>
          <reference field="4" count="1" selected="0">
            <x v="162"/>
          </reference>
          <reference field="5" count="1">
            <x v="4"/>
          </reference>
          <reference field="11" count="1" selected="0">
            <x v="1"/>
          </reference>
        </references>
      </pivotArea>
    </format>
    <format dxfId="590">
      <pivotArea dataOnly="0" labelOnly="1" fieldPosition="0">
        <references count="5">
          <reference field="1" count="1" selected="0">
            <x v="41"/>
          </reference>
          <reference field="2" count="1" selected="0">
            <x v="420"/>
          </reference>
          <reference field="4" count="1" selected="0">
            <x v="95"/>
          </reference>
          <reference field="5" count="1">
            <x v="1"/>
          </reference>
          <reference field="11" count="1" selected="0">
            <x v="0"/>
          </reference>
        </references>
      </pivotArea>
    </format>
    <format dxfId="589">
      <pivotArea dataOnly="0" labelOnly="1" fieldPosition="0">
        <references count="5">
          <reference field="1" count="1" selected="0">
            <x v="41"/>
          </reference>
          <reference field="2" count="1" selected="0">
            <x v="420"/>
          </reference>
          <reference field="4" count="1" selected="0">
            <x v="104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588">
      <pivotArea dataOnly="0" labelOnly="1" fieldPosition="0">
        <references count="5">
          <reference field="1" count="1" selected="0">
            <x v="41"/>
          </reference>
          <reference field="2" count="1" selected="0">
            <x v="478"/>
          </reference>
          <reference field="4" count="1" selected="0">
            <x v="151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587">
      <pivotArea dataOnly="0" labelOnly="1" fieldPosition="0">
        <references count="5">
          <reference field="1" count="1" selected="0">
            <x v="41"/>
          </reference>
          <reference field="2" count="1" selected="0">
            <x v="578"/>
          </reference>
          <reference field="4" count="1" selected="0">
            <x v="160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586">
      <pivotArea dataOnly="0" labelOnly="1" fieldPosition="0">
        <references count="5">
          <reference field="1" count="1" selected="0">
            <x v="42"/>
          </reference>
          <reference field="2" count="1" selected="0">
            <x v="212"/>
          </reference>
          <reference field="4" count="1" selected="0">
            <x v="52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585">
      <pivotArea dataOnly="0" labelOnly="1" fieldPosition="0">
        <references count="5">
          <reference field="1" count="1" selected="0">
            <x v="42"/>
          </reference>
          <reference field="2" count="1" selected="0">
            <x v="278"/>
          </reference>
          <reference field="4" count="1" selected="0">
            <x v="53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584">
      <pivotArea dataOnly="0" labelOnly="1" fieldPosition="0">
        <references count="5">
          <reference field="1" count="1" selected="0">
            <x v="42"/>
          </reference>
          <reference field="2" count="1" selected="0">
            <x v="352"/>
          </reference>
          <reference field="4" count="1" selected="0">
            <x v="75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583">
      <pivotArea dataOnly="0" labelOnly="1" fieldPosition="0">
        <references count="5">
          <reference field="1" count="1" selected="0">
            <x v="42"/>
          </reference>
          <reference field="2" count="1" selected="0">
            <x v="442"/>
          </reference>
          <reference field="4" count="1" selected="0">
            <x v="47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582">
      <pivotArea dataOnly="0" labelOnly="1" fieldPosition="0">
        <references count="5">
          <reference field="1" count="1" selected="0">
            <x v="43"/>
          </reference>
          <reference field="2" count="1" selected="0">
            <x v="215"/>
          </reference>
          <reference field="4" count="1" selected="0">
            <x v="56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581">
      <pivotArea dataOnly="0" labelOnly="1" fieldPosition="0">
        <references count="5">
          <reference field="1" count="1" selected="0">
            <x v="43"/>
          </reference>
          <reference field="2" count="1" selected="0">
            <x v="215"/>
          </reference>
          <reference field="4" count="1" selected="0">
            <x v="56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580">
      <pivotArea dataOnly="0" labelOnly="1" fieldPosition="0">
        <references count="5">
          <reference field="1" count="1" selected="0">
            <x v="43"/>
          </reference>
          <reference field="2" count="1" selected="0">
            <x v="313"/>
          </reference>
          <reference field="4" count="1" selected="0">
            <x v="49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579">
      <pivotArea dataOnly="0" labelOnly="1" fieldPosition="0">
        <references count="5">
          <reference field="1" count="1" selected="0">
            <x v="43"/>
          </reference>
          <reference field="2" count="1" selected="0">
            <x v="313"/>
          </reference>
          <reference field="4" count="1" selected="0">
            <x v="49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578">
      <pivotArea dataOnly="0" labelOnly="1" fieldPosition="0">
        <references count="5">
          <reference field="1" count="1" selected="0">
            <x v="43"/>
          </reference>
          <reference field="2" count="1" selected="0">
            <x v="528"/>
          </reference>
          <reference field="4" count="1" selected="0">
            <x v="80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577">
      <pivotArea dataOnly="0" labelOnly="1" fieldPosition="0">
        <references count="5">
          <reference field="1" count="1" selected="0">
            <x v="43"/>
          </reference>
          <reference field="2" count="1" selected="0">
            <x v="528"/>
          </reference>
          <reference field="4" count="1" selected="0">
            <x v="73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576">
      <pivotArea dataOnly="0" labelOnly="1" fieldPosition="0">
        <references count="5">
          <reference field="1" count="1" selected="0">
            <x v="43"/>
          </reference>
          <reference field="2" count="1" selected="0">
            <x v="530"/>
          </reference>
          <reference field="4" count="1" selected="0">
            <x v="65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575">
      <pivotArea dataOnly="0" labelOnly="1" fieldPosition="0">
        <references count="5">
          <reference field="1" count="1" selected="0">
            <x v="43"/>
          </reference>
          <reference field="2" count="1" selected="0">
            <x v="530"/>
          </reference>
          <reference field="4" count="1" selected="0">
            <x v="65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574">
      <pivotArea dataOnly="0" labelOnly="1" fieldPosition="0">
        <references count="5">
          <reference field="1" count="1" selected="0">
            <x v="44"/>
          </reference>
          <reference field="2" count="1" selected="0">
            <x v="11"/>
          </reference>
          <reference field="4" count="1" selected="0">
            <x v="56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573">
      <pivotArea dataOnly="0" labelOnly="1" fieldPosition="0">
        <references count="5">
          <reference field="1" count="1" selected="0">
            <x v="44"/>
          </reference>
          <reference field="2" count="1" selected="0">
            <x v="106"/>
          </reference>
          <reference field="4" count="1" selected="0">
            <x v="60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572">
      <pivotArea dataOnly="0" labelOnly="1" fieldPosition="0">
        <references count="5">
          <reference field="1" count="1" selected="0">
            <x v="44"/>
          </reference>
          <reference field="2" count="1" selected="0">
            <x v="106"/>
          </reference>
          <reference field="4" count="1" selected="0">
            <x v="58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571">
      <pivotArea dataOnly="0" labelOnly="1" fieldPosition="0">
        <references count="5">
          <reference field="1" count="1" selected="0">
            <x v="44"/>
          </reference>
          <reference field="2" count="1" selected="0">
            <x v="124"/>
          </reference>
          <reference field="4" count="1" selected="0">
            <x v="73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570">
      <pivotArea dataOnly="0" labelOnly="1" fieldPosition="0">
        <references count="5">
          <reference field="1" count="1" selected="0">
            <x v="44"/>
          </reference>
          <reference field="2" count="1" selected="0">
            <x v="124"/>
          </reference>
          <reference field="4" count="1" selected="0">
            <x v="75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569">
      <pivotArea dataOnly="0" labelOnly="1" fieldPosition="0">
        <references count="5">
          <reference field="1" count="1" selected="0">
            <x v="44"/>
          </reference>
          <reference field="2" count="1" selected="0">
            <x v="536"/>
          </reference>
          <reference field="4" count="1" selected="0">
            <x v="53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568">
      <pivotArea dataOnly="0" labelOnly="1" fieldPosition="0">
        <references count="5">
          <reference field="1" count="1" selected="0">
            <x v="44"/>
          </reference>
          <reference field="2" count="1" selected="0">
            <x v="536"/>
          </reference>
          <reference field="4" count="1" selected="0">
            <x v="100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567">
      <pivotArea dataOnly="0" labelOnly="1" fieldPosition="0">
        <references count="5">
          <reference field="1" count="1" selected="0">
            <x v="46"/>
          </reference>
          <reference field="2" count="1" selected="0">
            <x v="2"/>
          </reference>
          <reference field="4" count="1" selected="0">
            <x v="88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566">
      <pivotArea dataOnly="0" labelOnly="1" fieldPosition="0">
        <references count="5">
          <reference field="1" count="1" selected="0">
            <x v="46"/>
          </reference>
          <reference field="2" count="1" selected="0">
            <x v="3"/>
          </reference>
          <reference field="4" count="1" selected="0">
            <x v="129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565">
      <pivotArea dataOnly="0" labelOnly="1" fieldPosition="0">
        <references count="5">
          <reference field="1" count="1" selected="0">
            <x v="46"/>
          </reference>
          <reference field="2" count="1" selected="0">
            <x v="519"/>
          </reference>
          <reference field="4" count="1" selected="0">
            <x v="60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564">
      <pivotArea dataOnly="0" labelOnly="1" fieldPosition="0">
        <references count="5">
          <reference field="1" count="1" selected="0">
            <x v="46"/>
          </reference>
          <reference field="2" count="1" selected="0">
            <x v="519"/>
          </reference>
          <reference field="4" count="1" selected="0">
            <x v="60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563">
      <pivotArea dataOnly="0" labelOnly="1" fieldPosition="0">
        <references count="5">
          <reference field="1" count="1" selected="0">
            <x v="46"/>
          </reference>
          <reference field="2" count="1" selected="0">
            <x v="594"/>
          </reference>
          <reference field="4" count="1" selected="0">
            <x v="71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562">
      <pivotArea dataOnly="0" labelOnly="1" fieldPosition="0">
        <references count="5">
          <reference field="1" count="1" selected="0">
            <x v="46"/>
          </reference>
          <reference field="2" count="1" selected="0">
            <x v="594"/>
          </reference>
          <reference field="4" count="1" selected="0">
            <x v="71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561">
      <pivotArea dataOnly="0" labelOnly="1" fieldPosition="0">
        <references count="5">
          <reference field="1" count="1" selected="0">
            <x v="46"/>
          </reference>
          <reference field="2" count="1" selected="0">
            <x v="632"/>
          </reference>
          <reference field="4" count="1" selected="0">
            <x v="74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560">
      <pivotArea dataOnly="0" labelOnly="1" fieldPosition="0">
        <references count="5">
          <reference field="1" count="1" selected="0">
            <x v="47"/>
          </reference>
          <reference field="2" count="1" selected="0">
            <x v="98"/>
          </reference>
          <reference field="4" count="1" selected="0">
            <x v="160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559">
      <pivotArea dataOnly="0" labelOnly="1" fieldPosition="0">
        <references count="5">
          <reference field="1" count="1" selected="0">
            <x v="47"/>
          </reference>
          <reference field="2" count="1" selected="0">
            <x v="123"/>
          </reference>
          <reference field="4" count="1" selected="0">
            <x v="125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558">
      <pivotArea dataOnly="0" labelOnly="1" fieldPosition="0">
        <references count="5">
          <reference field="1" count="1" selected="0">
            <x v="47"/>
          </reference>
          <reference field="2" count="1" selected="0">
            <x v="155"/>
          </reference>
          <reference field="4" count="1" selected="0">
            <x v="104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557">
      <pivotArea dataOnly="0" labelOnly="1" fieldPosition="0">
        <references count="5">
          <reference field="1" count="1" selected="0">
            <x v="47"/>
          </reference>
          <reference field="2" count="1" selected="0">
            <x v="273"/>
          </reference>
          <reference field="4" count="1" selected="0">
            <x v="76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556">
      <pivotArea dataOnly="0" labelOnly="1" fieldPosition="0">
        <references count="5">
          <reference field="1" count="1" selected="0">
            <x v="47"/>
          </reference>
          <reference field="2" count="1" selected="0">
            <x v="344"/>
          </reference>
          <reference field="4" count="1" selected="0">
            <x v="147"/>
          </reference>
          <reference field="5" count="1">
            <x v="2"/>
          </reference>
          <reference field="11" count="1" selected="0">
            <x v="0"/>
          </reference>
        </references>
      </pivotArea>
    </format>
    <format dxfId="555">
      <pivotArea dataOnly="0" labelOnly="1" fieldPosition="0">
        <references count="5">
          <reference field="1" count="1" selected="0">
            <x v="47"/>
          </reference>
          <reference field="2" count="1" selected="0">
            <x v="344"/>
          </reference>
          <reference field="4" count="1" selected="0">
            <x v="102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554">
      <pivotArea dataOnly="0" labelOnly="1" fieldPosition="0">
        <references count="5">
          <reference field="1" count="1" selected="0">
            <x v="47"/>
          </reference>
          <reference field="2" count="1" selected="0">
            <x v="556"/>
          </reference>
          <reference field="4" count="1" selected="0">
            <x v="50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553">
      <pivotArea dataOnly="0" labelOnly="1" fieldPosition="0">
        <references count="5">
          <reference field="1" count="1" selected="0">
            <x v="47"/>
          </reference>
          <reference field="2" count="1" selected="0">
            <x v="597"/>
          </reference>
          <reference field="4" count="1" selected="0">
            <x v="115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552">
      <pivotArea dataOnly="0" labelOnly="1" fieldPosition="0">
        <references count="5">
          <reference field="1" count="1" selected="0">
            <x v="48"/>
          </reference>
          <reference field="2" count="1" selected="0">
            <x v="248"/>
          </reference>
          <reference field="4" count="1" selected="0">
            <x v="53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551">
      <pivotArea dataOnly="0" labelOnly="1" fieldPosition="0">
        <references count="5">
          <reference field="1" count="1" selected="0">
            <x v="48"/>
          </reference>
          <reference field="2" count="1" selected="0">
            <x v="248"/>
          </reference>
          <reference field="4" count="1" selected="0">
            <x v="54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550">
      <pivotArea dataOnly="0" labelOnly="1" fieldPosition="0">
        <references count="5">
          <reference field="1" count="1" selected="0">
            <x v="48"/>
          </reference>
          <reference field="2" count="1" selected="0">
            <x v="503"/>
          </reference>
          <reference field="4" count="1" selected="0">
            <x v="64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549">
      <pivotArea dataOnly="0" labelOnly="1" fieldPosition="0">
        <references count="5">
          <reference field="1" count="1" selected="0">
            <x v="48"/>
          </reference>
          <reference field="2" count="1" selected="0">
            <x v="503"/>
          </reference>
          <reference field="4" count="1" selected="0">
            <x v="63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548">
      <pivotArea dataOnly="0" labelOnly="1" fieldPosition="0">
        <references count="5">
          <reference field="1" count="1" selected="0">
            <x v="49"/>
          </reference>
          <reference field="2" count="1" selected="0">
            <x v="371"/>
          </reference>
          <reference field="4" count="1" selected="0">
            <x v="83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547">
      <pivotArea dataOnly="0" labelOnly="1" fieldPosition="0">
        <references count="5">
          <reference field="1" count="1" selected="0">
            <x v="49"/>
          </reference>
          <reference field="2" count="1" selected="0">
            <x v="371"/>
          </reference>
          <reference field="4" count="1" selected="0">
            <x v="46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546">
      <pivotArea dataOnly="0" labelOnly="1" fieldPosition="0">
        <references count="5">
          <reference field="1" count="1" selected="0">
            <x v="49"/>
          </reference>
          <reference field="2" count="1" selected="0">
            <x v="500"/>
          </reference>
          <reference field="4" count="1" selected="0">
            <x v="77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545">
      <pivotArea dataOnly="0" labelOnly="1" fieldPosition="0">
        <references count="5">
          <reference field="1" count="1" selected="0">
            <x v="49"/>
          </reference>
          <reference field="2" count="1" selected="0">
            <x v="516"/>
          </reference>
          <reference field="4" count="1" selected="0">
            <x v="82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544">
      <pivotArea dataOnly="0" labelOnly="1" fieldPosition="0">
        <references count="5">
          <reference field="1" count="1" selected="0">
            <x v="49"/>
          </reference>
          <reference field="2" count="1" selected="0">
            <x v="516"/>
          </reference>
          <reference field="4" count="1" selected="0">
            <x v="50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543">
      <pivotArea dataOnly="0" labelOnly="1" fieldPosition="0">
        <references count="5">
          <reference field="1" count="1" selected="0">
            <x v="49"/>
          </reference>
          <reference field="2" count="1" selected="0">
            <x v="522"/>
          </reference>
          <reference field="4" count="1" selected="0">
            <x v="69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542">
      <pivotArea dataOnly="0" labelOnly="1" fieldPosition="0">
        <references count="5">
          <reference field="1" count="1" selected="0">
            <x v="49"/>
          </reference>
          <reference field="2" count="1" selected="0">
            <x v="615"/>
          </reference>
          <reference field="4" count="1" selected="0">
            <x v="66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541">
      <pivotArea dataOnly="0" labelOnly="1" fieldPosition="0">
        <references count="5">
          <reference field="1" count="1" selected="0">
            <x v="50"/>
          </reference>
          <reference field="2" count="1" selected="0">
            <x v="28"/>
          </reference>
          <reference field="4" count="1" selected="0">
            <x v="74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540">
      <pivotArea dataOnly="0" labelOnly="1" fieldPosition="0">
        <references count="5">
          <reference field="1" count="1" selected="0">
            <x v="50"/>
          </reference>
          <reference field="2" count="1" selected="0">
            <x v="45"/>
          </reference>
          <reference field="4" count="1" selected="0">
            <x v="51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539">
      <pivotArea dataOnly="0" labelOnly="1" fieldPosition="0">
        <references count="5">
          <reference field="1" count="1" selected="0">
            <x v="50"/>
          </reference>
          <reference field="2" count="1" selected="0">
            <x v="154"/>
          </reference>
          <reference field="4" count="1" selected="0">
            <x v="52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538">
      <pivotArea dataOnly="0" labelOnly="1" fieldPosition="0">
        <references count="5">
          <reference field="1" count="1" selected="0">
            <x v="50"/>
          </reference>
          <reference field="2" count="1" selected="0">
            <x v="329"/>
          </reference>
          <reference field="4" count="1" selected="0">
            <x v="67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537">
      <pivotArea dataOnly="0" labelOnly="1" fieldPosition="0">
        <references count="5">
          <reference field="1" count="1" selected="0">
            <x v="50"/>
          </reference>
          <reference field="2" count="1" selected="0">
            <x v="335"/>
          </reference>
          <reference field="4" count="1" selected="0">
            <x v="65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536">
      <pivotArea dataOnly="0" labelOnly="1" fieldPosition="0">
        <references count="5">
          <reference field="1" count="1" selected="0">
            <x v="50"/>
          </reference>
          <reference field="2" count="1" selected="0">
            <x v="397"/>
          </reference>
          <reference field="4" count="1" selected="0">
            <x v="61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535">
      <pivotArea dataOnly="0" labelOnly="1" fieldPosition="0">
        <references count="5">
          <reference field="1" count="1" selected="0">
            <x v="50"/>
          </reference>
          <reference field="2" count="1" selected="0">
            <x v="404"/>
          </reference>
          <reference field="4" count="1" selected="0">
            <x v="50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534">
      <pivotArea dataOnly="0" labelOnly="1" fieldPosition="0">
        <references count="5">
          <reference field="1" count="1" selected="0">
            <x v="50"/>
          </reference>
          <reference field="2" count="1" selected="0">
            <x v="513"/>
          </reference>
          <reference field="4" count="1" selected="0">
            <x v="59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533">
      <pivotArea dataOnly="0" labelOnly="1" fieldPosition="0">
        <references count="5">
          <reference field="1" count="1" selected="0">
            <x v="50"/>
          </reference>
          <reference field="2" count="1" selected="0">
            <x v="532"/>
          </reference>
          <reference field="4" count="1" selected="0">
            <x v="58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532">
      <pivotArea dataOnly="0" labelOnly="1" fieldPosition="0">
        <references count="5">
          <reference field="1" count="1" selected="0">
            <x v="50"/>
          </reference>
          <reference field="2" count="1" selected="0">
            <x v="548"/>
          </reference>
          <reference field="4" count="1" selected="0">
            <x v="149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531">
      <pivotArea dataOnly="0" labelOnly="1" fieldPosition="0">
        <references count="5">
          <reference field="1" count="1" selected="0">
            <x v="51"/>
          </reference>
          <reference field="2" count="1" selected="0">
            <x v="206"/>
          </reference>
          <reference field="4" count="1" selected="0">
            <x v="50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530">
      <pivotArea dataOnly="0" labelOnly="1" fieldPosition="0">
        <references count="5">
          <reference field="1" count="1" selected="0">
            <x v="51"/>
          </reference>
          <reference field="2" count="1" selected="0">
            <x v="239"/>
          </reference>
          <reference field="4" count="1" selected="0">
            <x v="51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529">
      <pivotArea dataOnly="0" labelOnly="1" fieldPosition="0">
        <references count="5">
          <reference field="1" count="1" selected="0">
            <x v="51"/>
          </reference>
          <reference field="2" count="1" selected="0">
            <x v="338"/>
          </reference>
          <reference field="4" count="1" selected="0">
            <x v="63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528">
      <pivotArea dataOnly="0" labelOnly="1" fieldPosition="0">
        <references count="5">
          <reference field="1" count="1" selected="0">
            <x v="51"/>
          </reference>
          <reference field="2" count="1" selected="0">
            <x v="452"/>
          </reference>
          <reference field="4" count="1" selected="0">
            <x v="54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527">
      <pivotArea dataOnly="0" labelOnly="1" fieldPosition="0">
        <references count="5">
          <reference field="1" count="1" selected="0">
            <x v="52"/>
          </reference>
          <reference field="2" count="1" selected="0">
            <x v="228"/>
          </reference>
          <reference field="4" count="1" selected="0">
            <x v="61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526">
      <pivotArea dataOnly="0" labelOnly="1" fieldPosition="0">
        <references count="5">
          <reference field="1" count="1" selected="0">
            <x v="52"/>
          </reference>
          <reference field="2" count="1" selected="0">
            <x v="228"/>
          </reference>
          <reference field="4" count="1" selected="0">
            <x v="58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525">
      <pivotArea dataOnly="0" labelOnly="1" fieldPosition="0">
        <references count="5">
          <reference field="1" count="1" selected="0">
            <x v="52"/>
          </reference>
          <reference field="2" count="1" selected="0">
            <x v="386"/>
          </reference>
          <reference field="4" count="1" selected="0">
            <x v="80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524">
      <pivotArea dataOnly="0" labelOnly="1" fieldPosition="0">
        <references count="5">
          <reference field="1" count="1" selected="0">
            <x v="52"/>
          </reference>
          <reference field="2" count="1" selected="0">
            <x v="386"/>
          </reference>
          <reference field="4" count="1" selected="0">
            <x v="80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523">
      <pivotArea dataOnly="0" labelOnly="1" fieldPosition="0">
        <references count="5">
          <reference field="1" count="1" selected="0">
            <x v="52"/>
          </reference>
          <reference field="2" count="1" selected="0">
            <x v="395"/>
          </reference>
          <reference field="4" count="1" selected="0">
            <x v="54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522">
      <pivotArea dataOnly="0" labelOnly="1" fieldPosition="0">
        <references count="5">
          <reference field="1" count="1" selected="0">
            <x v="52"/>
          </reference>
          <reference field="2" count="1" selected="0">
            <x v="395"/>
          </reference>
          <reference field="4" count="1" selected="0">
            <x v="52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521">
      <pivotArea dataOnly="0" labelOnly="1" fieldPosition="0">
        <references count="5">
          <reference field="1" count="1" selected="0">
            <x v="52"/>
          </reference>
          <reference field="2" count="1" selected="0">
            <x v="413"/>
          </reference>
          <reference field="4" count="1" selected="0">
            <x v="95"/>
          </reference>
          <reference field="5" count="1">
            <x v="1"/>
          </reference>
          <reference field="11" count="1" selected="0">
            <x v="0"/>
          </reference>
        </references>
      </pivotArea>
    </format>
    <format dxfId="520">
      <pivotArea dataOnly="0" labelOnly="1" fieldPosition="0">
        <references count="5">
          <reference field="1" count="1" selected="0">
            <x v="52"/>
          </reference>
          <reference field="2" count="1" selected="0">
            <x v="413"/>
          </reference>
          <reference field="4" count="1" selected="0">
            <x v="102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519">
      <pivotArea dataOnly="0" labelOnly="1" fieldPosition="0">
        <references count="5">
          <reference field="1" count="1" selected="0">
            <x v="53"/>
          </reference>
          <reference field="2" count="1" selected="0">
            <x v="1"/>
          </reference>
          <reference field="4" count="1" selected="0">
            <x v="68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518">
      <pivotArea dataOnly="0" labelOnly="1" fieldPosition="0">
        <references count="5">
          <reference field="1" count="1" selected="0">
            <x v="53"/>
          </reference>
          <reference field="2" count="1" selected="0">
            <x v="1"/>
          </reference>
          <reference field="4" count="1" selected="0">
            <x v="55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517">
      <pivotArea dataOnly="0" labelOnly="1" fieldPosition="0">
        <references count="5">
          <reference field="1" count="1" selected="0">
            <x v="53"/>
          </reference>
          <reference field="2" count="1" selected="0">
            <x v="333"/>
          </reference>
          <reference field="4" count="1" selected="0">
            <x v="47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516">
      <pivotArea dataOnly="0" labelOnly="1" fieldPosition="0">
        <references count="5">
          <reference field="1" count="1" selected="0">
            <x v="53"/>
          </reference>
          <reference field="2" count="1" selected="0">
            <x v="368"/>
          </reference>
          <reference field="4" count="1" selected="0">
            <x v="52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515">
      <pivotArea dataOnly="0" labelOnly="1" fieldPosition="0">
        <references count="5">
          <reference field="1" count="1" selected="0">
            <x v="53"/>
          </reference>
          <reference field="2" count="1" selected="0">
            <x v="368"/>
          </reference>
          <reference field="4" count="1" selected="0">
            <x v="52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514">
      <pivotArea dataOnly="0" labelOnly="1" fieldPosition="0">
        <references count="5">
          <reference field="1" count="1" selected="0">
            <x v="53"/>
          </reference>
          <reference field="2" count="1" selected="0">
            <x v="443"/>
          </reference>
          <reference field="4" count="1" selected="0">
            <x v="73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513">
      <pivotArea dataOnly="0" labelOnly="1" fieldPosition="0">
        <references count="5">
          <reference field="1" count="1" selected="0">
            <x v="53"/>
          </reference>
          <reference field="2" count="1" selected="0">
            <x v="443"/>
          </reference>
          <reference field="4" count="1" selected="0">
            <x v="71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512">
      <pivotArea dataOnly="0" labelOnly="1" fieldPosition="0">
        <references count="5">
          <reference field="1" count="1" selected="0">
            <x v="53"/>
          </reference>
          <reference field="2" count="1" selected="0">
            <x v="446"/>
          </reference>
          <reference field="4" count="1" selected="0">
            <x v="46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511">
      <pivotArea dataOnly="0" labelOnly="1" fieldPosition="0">
        <references count="5">
          <reference field="1" count="1" selected="0">
            <x v="53"/>
          </reference>
          <reference field="2" count="1" selected="0">
            <x v="620"/>
          </reference>
          <reference field="4" count="1" selected="0">
            <x v="55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510">
      <pivotArea dataOnly="0" labelOnly="1" fieldPosition="0">
        <references count="5">
          <reference field="1" count="1" selected="0">
            <x v="53"/>
          </reference>
          <reference field="2" count="1" selected="0">
            <x v="620"/>
          </reference>
          <reference field="4" count="1" selected="0">
            <x v="55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509">
      <pivotArea dataOnly="0" labelOnly="1" fieldPosition="0">
        <references count="5">
          <reference field="1" count="1" selected="0">
            <x v="53"/>
          </reference>
          <reference field="2" count="1" selected="0">
            <x v="624"/>
          </reference>
          <reference field="4" count="1" selected="0">
            <x v="61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508">
      <pivotArea dataOnly="0" labelOnly="1" fieldPosition="0">
        <references count="5">
          <reference field="1" count="1" selected="0">
            <x v="53"/>
          </reference>
          <reference field="2" count="1" selected="0">
            <x v="642"/>
          </reference>
          <reference field="4" count="1" selected="0">
            <x v="85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507">
      <pivotArea dataOnly="0" labelOnly="1" fieldPosition="0">
        <references count="5">
          <reference field="1" count="1" selected="0">
            <x v="53"/>
          </reference>
          <reference field="2" count="1" selected="0">
            <x v="642"/>
          </reference>
          <reference field="4" count="1" selected="0">
            <x v="85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506">
      <pivotArea dataOnly="0" labelOnly="1" fieldPosition="0">
        <references count="5">
          <reference field="1" count="1" selected="0">
            <x v="54"/>
          </reference>
          <reference field="2" count="1" selected="0">
            <x v="14"/>
          </reference>
          <reference field="4" count="1" selected="0">
            <x v="67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505">
      <pivotArea dataOnly="0" labelOnly="1" fieldPosition="0">
        <references count="5">
          <reference field="1" count="1" selected="0">
            <x v="54"/>
          </reference>
          <reference field="2" count="1" selected="0">
            <x v="20"/>
          </reference>
          <reference field="4" count="1" selected="0">
            <x v="90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504">
      <pivotArea dataOnly="0" labelOnly="1" fieldPosition="0">
        <references count="5">
          <reference field="1" count="1" selected="0">
            <x v="54"/>
          </reference>
          <reference field="2" count="1" selected="0">
            <x v="122"/>
          </reference>
          <reference field="4" count="1" selected="0">
            <x v="93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503">
      <pivotArea dataOnly="0" labelOnly="1" fieldPosition="0">
        <references count="5">
          <reference field="1" count="1" selected="0">
            <x v="54"/>
          </reference>
          <reference field="2" count="1" selected="0">
            <x v="144"/>
          </reference>
          <reference field="4" count="1" selected="0">
            <x v="60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502">
      <pivotArea dataOnly="0" labelOnly="1" fieldPosition="0">
        <references count="5">
          <reference field="1" count="1" selected="0">
            <x v="54"/>
          </reference>
          <reference field="2" count="1" selected="0">
            <x v="184"/>
          </reference>
          <reference field="4" count="1" selected="0">
            <x v="80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501">
      <pivotArea dataOnly="0" labelOnly="1" fieldPosition="0">
        <references count="5">
          <reference field="1" count="1" selected="0">
            <x v="54"/>
          </reference>
          <reference field="2" count="1" selected="0">
            <x v="193"/>
          </reference>
          <reference field="4" count="1" selected="0">
            <x v="55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500">
      <pivotArea dataOnly="0" labelOnly="1" fieldPosition="0">
        <references count="5">
          <reference field="1" count="1" selected="0">
            <x v="54"/>
          </reference>
          <reference field="2" count="1" selected="0">
            <x v="195"/>
          </reference>
          <reference field="4" count="1" selected="0">
            <x v="62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499">
      <pivotArea dataOnly="0" labelOnly="1" fieldPosition="0">
        <references count="5">
          <reference field="1" count="1" selected="0">
            <x v="54"/>
          </reference>
          <reference field="2" count="1" selected="0">
            <x v="195"/>
          </reference>
          <reference field="4" count="1" selected="0">
            <x v="56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498">
      <pivotArea dataOnly="0" labelOnly="1" fieldPosition="0">
        <references count="5">
          <reference field="1" count="1" selected="0">
            <x v="54"/>
          </reference>
          <reference field="2" count="1" selected="0">
            <x v="318"/>
          </reference>
          <reference field="4" count="1" selected="0">
            <x v="69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497">
      <pivotArea dataOnly="0" labelOnly="1" fieldPosition="0">
        <references count="5">
          <reference field="1" count="1" selected="0">
            <x v="54"/>
          </reference>
          <reference field="2" count="1" selected="0">
            <x v="320"/>
          </reference>
          <reference field="4" count="1" selected="0">
            <x v="47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496">
      <pivotArea dataOnly="0" labelOnly="1" fieldPosition="0">
        <references count="5">
          <reference field="1" count="1" selected="0">
            <x v="54"/>
          </reference>
          <reference field="2" count="1" selected="0">
            <x v="320"/>
          </reference>
          <reference field="4" count="1" selected="0">
            <x v="71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495">
      <pivotArea dataOnly="0" labelOnly="1" fieldPosition="0">
        <references count="5">
          <reference field="1" count="1" selected="0">
            <x v="54"/>
          </reference>
          <reference field="2" count="1" selected="0">
            <x v="349"/>
          </reference>
          <reference field="4" count="1" selected="0">
            <x v="48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494">
      <pivotArea dataOnly="0" labelOnly="1" fieldPosition="0">
        <references count="5">
          <reference field="1" count="1" selected="0">
            <x v="54"/>
          </reference>
          <reference field="2" count="1" selected="0">
            <x v="349"/>
          </reference>
          <reference field="4" count="1" selected="0">
            <x v="89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493">
      <pivotArea dataOnly="0" labelOnly="1" fieldPosition="0">
        <references count="5">
          <reference field="1" count="1" selected="0">
            <x v="54"/>
          </reference>
          <reference field="2" count="1" selected="0">
            <x v="367"/>
          </reference>
          <reference field="4" count="1" selected="0">
            <x v="68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492">
      <pivotArea dataOnly="0" labelOnly="1" fieldPosition="0">
        <references count="5">
          <reference field="1" count="1" selected="0">
            <x v="54"/>
          </reference>
          <reference field="2" count="1" selected="0">
            <x v="408"/>
          </reference>
          <reference field="4" count="1" selected="0">
            <x v="56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491">
      <pivotArea dataOnly="0" labelOnly="1" fieldPosition="0">
        <references count="5">
          <reference field="1" count="1" selected="0">
            <x v="54"/>
          </reference>
          <reference field="2" count="1" selected="0">
            <x v="451"/>
          </reference>
          <reference field="4" count="1" selected="0">
            <x v="46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490">
      <pivotArea dataOnly="0" labelOnly="1" fieldPosition="0">
        <references count="5">
          <reference field="1" count="1" selected="0">
            <x v="54"/>
          </reference>
          <reference field="2" count="1" selected="0">
            <x v="451"/>
          </reference>
          <reference field="4" count="1" selected="0">
            <x v="89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489">
      <pivotArea dataOnly="0" labelOnly="1" fieldPosition="0">
        <references count="5">
          <reference field="1" count="1" selected="0">
            <x v="54"/>
          </reference>
          <reference field="2" count="1" selected="0">
            <x v="495"/>
          </reference>
          <reference field="4" count="1" selected="0">
            <x v="66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488">
      <pivotArea dataOnly="0" labelOnly="1" fieldPosition="0">
        <references count="5">
          <reference field="1" count="1" selected="0">
            <x v="54"/>
          </reference>
          <reference field="2" count="1" selected="0">
            <x v="495"/>
          </reference>
          <reference field="4" count="1" selected="0">
            <x v="120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487">
      <pivotArea dataOnly="0" labelOnly="1" fieldPosition="0">
        <references count="5">
          <reference field="1" count="1" selected="0">
            <x v="54"/>
          </reference>
          <reference field="2" count="1" selected="0">
            <x v="573"/>
          </reference>
          <reference field="4" count="1" selected="0">
            <x v="92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486">
      <pivotArea dataOnly="0" labelOnly="1" fieldPosition="0">
        <references count="5">
          <reference field="1" count="1" selected="0">
            <x v="54"/>
          </reference>
          <reference field="2" count="1" selected="0">
            <x v="628"/>
          </reference>
          <reference field="4" count="1" selected="0">
            <x v="56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485">
      <pivotArea dataOnly="0" labelOnly="1" fieldPosition="0">
        <references count="5">
          <reference field="1" count="1" selected="0">
            <x v="54"/>
          </reference>
          <reference field="2" count="1" selected="0">
            <x v="641"/>
          </reference>
          <reference field="4" count="1" selected="0">
            <x v="61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484">
      <pivotArea dataOnly="0" labelOnly="1" fieldPosition="0">
        <references count="5">
          <reference field="1" count="1" selected="0">
            <x v="55"/>
          </reference>
          <reference field="2" count="1" selected="0">
            <x v="8"/>
          </reference>
          <reference field="4" count="1" selected="0">
            <x v="48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483">
      <pivotArea dataOnly="0" labelOnly="1" fieldPosition="0">
        <references count="5">
          <reference field="1" count="1" selected="0">
            <x v="55"/>
          </reference>
          <reference field="2" count="1" selected="0">
            <x v="24"/>
          </reference>
          <reference field="4" count="1" selected="0">
            <x v="45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482">
      <pivotArea dataOnly="0" labelOnly="1" fieldPosition="0">
        <references count="5">
          <reference field="1" count="1" selected="0">
            <x v="55"/>
          </reference>
          <reference field="2" count="1" selected="0">
            <x v="24"/>
          </reference>
          <reference field="4" count="1" selected="0">
            <x v="105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481">
      <pivotArea dataOnly="0" labelOnly="1" fieldPosition="0">
        <references count="5">
          <reference field="1" count="1" selected="0">
            <x v="55"/>
          </reference>
          <reference field="2" count="1" selected="0">
            <x v="107"/>
          </reference>
          <reference field="4" count="1" selected="0">
            <x v="54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480">
      <pivotArea dataOnly="0" labelOnly="1" fieldPosition="0">
        <references count="5">
          <reference field="1" count="1" selected="0">
            <x v="55"/>
          </reference>
          <reference field="2" count="1" selected="0">
            <x v="117"/>
          </reference>
          <reference field="4" count="1" selected="0">
            <x v="60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479">
      <pivotArea dataOnly="0" labelOnly="1" fieldPosition="0">
        <references count="5">
          <reference field="1" count="1" selected="0">
            <x v="55"/>
          </reference>
          <reference field="2" count="1" selected="0">
            <x v="117"/>
          </reference>
          <reference field="4" count="1" selected="0">
            <x v="120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478">
      <pivotArea dataOnly="0" labelOnly="1" fieldPosition="0">
        <references count="5">
          <reference field="1" count="1" selected="0">
            <x v="55"/>
          </reference>
          <reference field="2" count="1" selected="0">
            <x v="130"/>
          </reference>
          <reference field="4" count="1" selected="0">
            <x v="59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477">
      <pivotArea dataOnly="0" labelOnly="1" fieldPosition="0">
        <references count="5">
          <reference field="1" count="1" selected="0">
            <x v="55"/>
          </reference>
          <reference field="2" count="1" selected="0">
            <x v="130"/>
          </reference>
          <reference field="4" count="1" selected="0">
            <x v="61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476">
      <pivotArea dataOnly="0" labelOnly="1" fieldPosition="0">
        <references count="5">
          <reference field="1" count="1" selected="0">
            <x v="55"/>
          </reference>
          <reference field="2" count="1" selected="0">
            <x v="131"/>
          </reference>
          <reference field="4" count="1" selected="0">
            <x v="53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475">
      <pivotArea dataOnly="0" labelOnly="1" fieldPosition="0">
        <references count="5">
          <reference field="1" count="1" selected="0">
            <x v="55"/>
          </reference>
          <reference field="2" count="1" selected="0">
            <x v="131"/>
          </reference>
          <reference field="4" count="1" selected="0">
            <x v="65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474">
      <pivotArea dataOnly="0" labelOnly="1" fieldPosition="0">
        <references count="5">
          <reference field="1" count="1" selected="0">
            <x v="55"/>
          </reference>
          <reference field="2" count="1" selected="0">
            <x v="211"/>
          </reference>
          <reference field="4" count="1" selected="0">
            <x v="86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473">
      <pivotArea dataOnly="0" labelOnly="1" fieldPosition="0">
        <references count="5">
          <reference field="1" count="1" selected="0">
            <x v="55"/>
          </reference>
          <reference field="2" count="1" selected="0">
            <x v="257"/>
          </reference>
          <reference field="4" count="1" selected="0">
            <x v="65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472">
      <pivotArea dataOnly="0" labelOnly="1" fieldPosition="0">
        <references count="5">
          <reference field="1" count="1" selected="0">
            <x v="55"/>
          </reference>
          <reference field="2" count="1" selected="0">
            <x v="486"/>
          </reference>
          <reference field="4" count="1" selected="0">
            <x v="71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471">
      <pivotArea dataOnly="0" labelOnly="1" fieldPosition="0">
        <references count="5">
          <reference field="1" count="1" selected="0">
            <x v="55"/>
          </reference>
          <reference field="2" count="1" selected="0">
            <x v="486"/>
          </reference>
          <reference field="4" count="1" selected="0">
            <x v="155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470">
      <pivotArea dataOnly="0" labelOnly="1" fieldPosition="0">
        <references count="5">
          <reference field="1" count="1" selected="0">
            <x v="55"/>
          </reference>
          <reference field="2" count="1" selected="0">
            <x v="562"/>
          </reference>
          <reference field="4" count="1" selected="0">
            <x v="79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469">
      <pivotArea dataOnly="0" labelOnly="1" fieldPosition="0">
        <references count="5">
          <reference field="1" count="1" selected="0">
            <x v="55"/>
          </reference>
          <reference field="2" count="1" selected="0">
            <x v="571"/>
          </reference>
          <reference field="4" count="1" selected="0">
            <x v="51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468">
      <pivotArea dataOnly="0" labelOnly="1" fieldPosition="0">
        <references count="5">
          <reference field="1" count="1" selected="0">
            <x v="55"/>
          </reference>
          <reference field="2" count="1" selected="0">
            <x v="604"/>
          </reference>
          <reference field="4" count="1" selected="0">
            <x v="48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467">
      <pivotArea dataOnly="0" labelOnly="1" fieldPosition="0">
        <references count="5">
          <reference field="1" count="1" selected="0">
            <x v="56"/>
          </reference>
          <reference field="2" count="1" selected="0">
            <x v="29"/>
          </reference>
          <reference field="4" count="1" selected="0">
            <x v="74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466">
      <pivotArea dataOnly="0" labelOnly="1" fieldPosition="0">
        <references count="5">
          <reference field="1" count="1" selected="0">
            <x v="56"/>
          </reference>
          <reference field="2" count="1" selected="0">
            <x v="29"/>
          </reference>
          <reference field="4" count="1" selected="0">
            <x v="166"/>
          </reference>
          <reference field="5" count="1">
            <x v="4"/>
          </reference>
          <reference field="11" count="1" selected="0">
            <x v="1"/>
          </reference>
        </references>
      </pivotArea>
    </format>
    <format dxfId="465">
      <pivotArea dataOnly="0" labelOnly="1" fieldPosition="0">
        <references count="5">
          <reference field="1" count="1" selected="0">
            <x v="56"/>
          </reference>
          <reference field="2" count="1" selected="0">
            <x v="60"/>
          </reference>
          <reference field="4" count="1" selected="0">
            <x v="75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464">
      <pivotArea dataOnly="0" labelOnly="1" fieldPosition="0">
        <references count="5">
          <reference field="1" count="1" selected="0">
            <x v="56"/>
          </reference>
          <reference field="2" count="1" selected="0">
            <x v="60"/>
          </reference>
          <reference field="4" count="1" selected="0">
            <x v="173"/>
          </reference>
          <reference field="5" count="1">
            <x v="4"/>
          </reference>
          <reference field="11" count="1" selected="0">
            <x v="1"/>
          </reference>
        </references>
      </pivotArea>
    </format>
    <format dxfId="463">
      <pivotArea dataOnly="0" labelOnly="1" fieldPosition="0">
        <references count="5">
          <reference field="1" count="1" selected="0">
            <x v="56"/>
          </reference>
          <reference field="2" count="1" selected="0">
            <x v="80"/>
          </reference>
          <reference field="4" count="1" selected="0">
            <x v="56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462">
      <pivotArea dataOnly="0" labelOnly="1" fieldPosition="0">
        <references count="5">
          <reference field="1" count="1" selected="0">
            <x v="56"/>
          </reference>
          <reference field="2" count="1" selected="0">
            <x v="91"/>
          </reference>
          <reference field="4" count="1" selected="0">
            <x v="138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461">
      <pivotArea dataOnly="0" labelOnly="1" fieldPosition="0">
        <references count="5">
          <reference field="1" count="1" selected="0">
            <x v="56"/>
          </reference>
          <reference field="2" count="1" selected="0">
            <x v="202"/>
          </reference>
          <reference field="4" count="1" selected="0">
            <x v="60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460">
      <pivotArea dataOnly="0" labelOnly="1" fieldPosition="0">
        <references count="5">
          <reference field="1" count="1" selected="0">
            <x v="56"/>
          </reference>
          <reference field="2" count="1" selected="0">
            <x v="202"/>
          </reference>
          <reference field="4" count="1" selected="0">
            <x v="144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459">
      <pivotArea dataOnly="0" labelOnly="1" fieldPosition="0">
        <references count="5">
          <reference field="1" count="1" selected="0">
            <x v="56"/>
          </reference>
          <reference field="2" count="1" selected="0">
            <x v="250"/>
          </reference>
          <reference field="4" count="1" selected="0">
            <x v="167"/>
          </reference>
          <reference field="5" count="1">
            <x v="4"/>
          </reference>
          <reference field="11" count="1" selected="0">
            <x v="1"/>
          </reference>
        </references>
      </pivotArea>
    </format>
    <format dxfId="458">
      <pivotArea dataOnly="0" labelOnly="1" fieldPosition="0">
        <references count="5">
          <reference field="1" count="1" selected="0">
            <x v="56"/>
          </reference>
          <reference field="2" count="1" selected="0">
            <x v="255"/>
          </reference>
          <reference field="4" count="1" selected="0">
            <x v="97"/>
          </reference>
          <reference field="5" count="1">
            <x v="1"/>
          </reference>
          <reference field="11" count="1" selected="0">
            <x v="0"/>
          </reference>
        </references>
      </pivotArea>
    </format>
    <format dxfId="457">
      <pivotArea dataOnly="0" labelOnly="1" fieldPosition="0">
        <references count="5">
          <reference field="1" count="1" selected="0">
            <x v="56"/>
          </reference>
          <reference field="2" count="1" selected="0">
            <x v="258"/>
          </reference>
          <reference field="4" count="1" selected="0">
            <x v="157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456">
      <pivotArea dataOnly="0" labelOnly="1" fieldPosition="0">
        <references count="5">
          <reference field="1" count="1" selected="0">
            <x v="56"/>
          </reference>
          <reference field="2" count="1" selected="0">
            <x v="261"/>
          </reference>
          <reference field="4" count="1" selected="0">
            <x v="93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455">
      <pivotArea dataOnly="0" labelOnly="1" fieldPosition="0">
        <references count="5">
          <reference field="1" count="1" selected="0">
            <x v="56"/>
          </reference>
          <reference field="2" count="1" selected="0">
            <x v="267"/>
          </reference>
          <reference field="4" count="1" selected="0">
            <x v="50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454">
      <pivotArea dataOnly="0" labelOnly="1" fieldPosition="0">
        <references count="5">
          <reference field="1" count="1" selected="0">
            <x v="56"/>
          </reference>
          <reference field="2" count="1" selected="0">
            <x v="267"/>
          </reference>
          <reference field="4" count="1" selected="0">
            <x v="172"/>
          </reference>
          <reference field="5" count="1">
            <x v="4"/>
          </reference>
          <reference field="11" count="1" selected="0">
            <x v="1"/>
          </reference>
        </references>
      </pivotArea>
    </format>
    <format dxfId="453">
      <pivotArea dataOnly="0" labelOnly="1" fieldPosition="0">
        <references count="5">
          <reference field="1" count="1" selected="0">
            <x v="56"/>
          </reference>
          <reference field="2" count="1" selected="0">
            <x v="480"/>
          </reference>
          <reference field="4" count="1" selected="0">
            <x v="106"/>
          </reference>
          <reference field="5" count="1">
            <x v="1"/>
          </reference>
          <reference field="11" count="1" selected="0">
            <x v="0"/>
          </reference>
        </references>
      </pivotArea>
    </format>
    <format dxfId="452">
      <pivotArea dataOnly="0" labelOnly="1" fieldPosition="0">
        <references count="5">
          <reference field="1" count="1" selected="0">
            <x v="56"/>
          </reference>
          <reference field="2" count="1" selected="0">
            <x v="482"/>
          </reference>
          <reference field="4" count="1" selected="0">
            <x v="161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451">
      <pivotArea dataOnly="0" labelOnly="1" fieldPosition="0">
        <references count="5">
          <reference field="1" count="1" selected="0">
            <x v="56"/>
          </reference>
          <reference field="2" count="1" selected="0">
            <x v="496"/>
          </reference>
          <reference field="4" count="1" selected="0">
            <x v="68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450">
      <pivotArea dataOnly="0" labelOnly="1" fieldPosition="0">
        <references count="5">
          <reference field="1" count="1" selected="0">
            <x v="56"/>
          </reference>
          <reference field="2" count="1" selected="0">
            <x v="496"/>
          </reference>
          <reference field="4" count="1" selected="0">
            <x v="174"/>
          </reference>
          <reference field="5" count="1">
            <x v="4"/>
          </reference>
          <reference field="11" count="1" selected="0">
            <x v="1"/>
          </reference>
        </references>
      </pivotArea>
    </format>
    <format dxfId="449">
      <pivotArea dataOnly="0" labelOnly="1" fieldPosition="0">
        <references count="5">
          <reference field="1" count="1" selected="0">
            <x v="56"/>
          </reference>
          <reference field="2" count="1" selected="0">
            <x v="601"/>
          </reference>
          <reference field="4" count="1" selected="0">
            <x v="145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448">
      <pivotArea dataOnly="0" labelOnly="1" fieldPosition="0">
        <references count="5">
          <reference field="1" count="1" selected="0">
            <x v="57"/>
          </reference>
          <reference field="2" count="1" selected="0">
            <x v="227"/>
          </reference>
          <reference field="4" count="1" selected="0">
            <x v="49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447">
      <pivotArea dataOnly="0" labelOnly="1" fieldPosition="0">
        <references count="5">
          <reference field="1" count="1" selected="0">
            <x v="57"/>
          </reference>
          <reference field="2" count="1" selected="0">
            <x v="227"/>
          </reference>
          <reference field="4" count="1" selected="0">
            <x v="47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446">
      <pivotArea dataOnly="0" labelOnly="1" fieldPosition="0">
        <references count="5">
          <reference field="1" count="1" selected="0">
            <x v="57"/>
          </reference>
          <reference field="2" count="1" selected="0">
            <x v="427"/>
          </reference>
          <reference field="4" count="1" selected="0">
            <x v="47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445">
      <pivotArea dataOnly="0" labelOnly="1" fieldPosition="0">
        <references count="5">
          <reference field="1" count="1" selected="0">
            <x v="57"/>
          </reference>
          <reference field="2" count="1" selected="0">
            <x v="427"/>
          </reference>
          <reference field="4" count="1" selected="0">
            <x v="47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444">
      <pivotArea dataOnly="0" labelOnly="1" fieldPosition="0">
        <references count="5">
          <reference field="1" count="1" selected="0">
            <x v="57"/>
          </reference>
          <reference field="2" count="1" selected="0">
            <x v="596"/>
          </reference>
          <reference field="4" count="1" selected="0">
            <x v="63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443">
      <pivotArea dataOnly="0" labelOnly="1" fieldPosition="0">
        <references count="5">
          <reference field="1" count="1" selected="0">
            <x v="57"/>
          </reference>
          <reference field="2" count="1" selected="0">
            <x v="609"/>
          </reference>
          <reference field="4" count="1" selected="0">
            <x v="53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442">
      <pivotArea dataOnly="0" labelOnly="1" fieldPosition="0">
        <references count="5">
          <reference field="1" count="1" selected="0">
            <x v="57"/>
          </reference>
          <reference field="2" count="1" selected="0">
            <x v="609"/>
          </reference>
          <reference field="4" count="1" selected="0">
            <x v="53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441">
      <pivotArea dataOnly="0" labelOnly="1" fieldPosition="0">
        <references count="5">
          <reference field="1" count="1" selected="0">
            <x v="59"/>
          </reference>
          <reference field="2" count="1" selected="0">
            <x v="35"/>
          </reference>
          <reference field="4" count="1" selected="0">
            <x v="84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440">
      <pivotArea dataOnly="0" labelOnly="1" fieldPosition="0">
        <references count="5">
          <reference field="1" count="1" selected="0">
            <x v="59"/>
          </reference>
          <reference field="2" count="1" selected="0">
            <x v="35"/>
          </reference>
          <reference field="4" count="1" selected="0">
            <x v="148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439">
      <pivotArea dataOnly="0" labelOnly="1" fieldPosition="0">
        <references count="5">
          <reference field="1" count="1" selected="0">
            <x v="59"/>
          </reference>
          <reference field="2" count="1" selected="0">
            <x v="40"/>
          </reference>
          <reference field="4" count="1" selected="0">
            <x v="113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438">
      <pivotArea dataOnly="0" labelOnly="1" fieldPosition="0">
        <references count="5">
          <reference field="1" count="1" selected="0">
            <x v="59"/>
          </reference>
          <reference field="2" count="1" selected="0">
            <x v="55"/>
          </reference>
          <reference field="4" count="1" selected="0">
            <x v="136"/>
          </reference>
          <reference field="5" count="1">
            <x v="2"/>
          </reference>
          <reference field="11" count="1" selected="0">
            <x v="0"/>
          </reference>
        </references>
      </pivotArea>
    </format>
    <format dxfId="437">
      <pivotArea dataOnly="0" labelOnly="1" fieldPosition="0">
        <references count="5">
          <reference field="1" count="1" selected="0">
            <x v="59"/>
          </reference>
          <reference field="2" count="1" selected="0">
            <x v="55"/>
          </reference>
          <reference field="4" count="1" selected="0">
            <x v="156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436">
      <pivotArea dataOnly="0" labelOnly="1" fieldPosition="0">
        <references count="5">
          <reference field="1" count="1" selected="0">
            <x v="59"/>
          </reference>
          <reference field="2" count="1" selected="0">
            <x v="97"/>
          </reference>
          <reference field="4" count="1" selected="0">
            <x v="68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435">
      <pivotArea dataOnly="0" labelOnly="1" fieldPosition="0">
        <references count="5">
          <reference field="1" count="1" selected="0">
            <x v="59"/>
          </reference>
          <reference field="2" count="1" selected="0">
            <x v="113"/>
          </reference>
          <reference field="4" count="1" selected="0">
            <x v="61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434">
      <pivotArea dataOnly="0" labelOnly="1" fieldPosition="0">
        <references count="5">
          <reference field="1" count="1" selected="0">
            <x v="59"/>
          </reference>
          <reference field="2" count="1" selected="0">
            <x v="149"/>
          </reference>
          <reference field="4" count="1" selected="0">
            <x v="84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433">
      <pivotArea dataOnly="0" labelOnly="1" fieldPosition="0">
        <references count="5">
          <reference field="1" count="1" selected="0">
            <x v="59"/>
          </reference>
          <reference field="2" count="1" selected="0">
            <x v="151"/>
          </reference>
          <reference field="4" count="1" selected="0">
            <x v="47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432">
      <pivotArea dataOnly="0" labelOnly="1" fieldPosition="0">
        <references count="5">
          <reference field="1" count="1" selected="0">
            <x v="59"/>
          </reference>
          <reference field="2" count="1" selected="0">
            <x v="151"/>
          </reference>
          <reference field="4" count="1" selected="0">
            <x v="87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431">
      <pivotArea dataOnly="0" labelOnly="1" fieldPosition="0">
        <references count="5">
          <reference field="1" count="1" selected="0">
            <x v="59"/>
          </reference>
          <reference field="2" count="1" selected="0">
            <x v="302"/>
          </reference>
          <reference field="4" count="1" selected="0">
            <x v="87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430">
      <pivotArea dataOnly="0" labelOnly="1" fieldPosition="0">
        <references count="5">
          <reference field="1" count="1" selected="0">
            <x v="59"/>
          </reference>
          <reference field="2" count="1" selected="0">
            <x v="308"/>
          </reference>
          <reference field="4" count="1" selected="0">
            <x v="57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429">
      <pivotArea dataOnly="0" labelOnly="1" fieldPosition="0">
        <references count="5">
          <reference field="1" count="1" selected="0">
            <x v="59"/>
          </reference>
          <reference field="2" count="1" selected="0">
            <x v="432"/>
          </reference>
          <reference field="4" count="1" selected="0">
            <x v="66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428">
      <pivotArea dataOnly="0" labelOnly="1" fieldPosition="0">
        <references count="5">
          <reference field="1" count="1" selected="0">
            <x v="59"/>
          </reference>
          <reference field="2" count="1" selected="0">
            <x v="471"/>
          </reference>
          <reference field="4" count="1" selected="0">
            <x v="70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427">
      <pivotArea dataOnly="0" labelOnly="1" fieldPosition="0">
        <references count="5">
          <reference field="1" count="1" selected="0">
            <x v="59"/>
          </reference>
          <reference field="2" count="1" selected="0">
            <x v="555"/>
          </reference>
          <reference field="4" count="1" selected="0">
            <x v="86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426">
      <pivotArea dataOnly="0" labelOnly="1" fieldPosition="0">
        <references count="5">
          <reference field="1" count="1" selected="0">
            <x v="59"/>
          </reference>
          <reference field="2" count="1" selected="0">
            <x v="555"/>
          </reference>
          <reference field="4" count="1" selected="0">
            <x v="129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425">
      <pivotArea dataOnly="0" labelOnly="1" fieldPosition="0">
        <references count="5">
          <reference field="1" count="1" selected="0">
            <x v="59"/>
          </reference>
          <reference field="2" count="1" selected="0">
            <x v="580"/>
          </reference>
          <reference field="4" count="1" selected="0">
            <x v="86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424">
      <pivotArea dataOnly="0" labelOnly="1" fieldPosition="0">
        <references count="5">
          <reference field="1" count="1" selected="0">
            <x v="61"/>
          </reference>
          <reference field="2" count="1" selected="0">
            <x v="299"/>
          </reference>
          <reference field="4" count="1" selected="0">
            <x v="59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423">
      <pivotArea dataOnly="0" labelOnly="1" fieldPosition="0">
        <references count="5">
          <reference field="1" count="1" selected="0">
            <x v="61"/>
          </reference>
          <reference field="2" count="1" selected="0">
            <x v="364"/>
          </reference>
          <reference field="4" count="1" selected="0">
            <x v="54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422">
      <pivotArea dataOnly="0" labelOnly="1" fieldPosition="0">
        <references count="5">
          <reference field="1" count="1" selected="0">
            <x v="61"/>
          </reference>
          <reference field="2" count="1" selected="0">
            <x v="364"/>
          </reference>
          <reference field="4" count="1" selected="0">
            <x v="47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421">
      <pivotArea dataOnly="0" labelOnly="1" fieldPosition="0">
        <references count="5">
          <reference field="1" count="1" selected="0">
            <x v="61"/>
          </reference>
          <reference field="2" count="1" selected="0">
            <x v="544"/>
          </reference>
          <reference field="4" count="1" selected="0">
            <x v="59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420">
      <pivotArea dataOnly="0" labelOnly="1" fieldPosition="0">
        <references count="5">
          <reference field="1" count="1" selected="0">
            <x v="61"/>
          </reference>
          <reference field="2" count="1" selected="0">
            <x v="544"/>
          </reference>
          <reference field="4" count="1" selected="0">
            <x v="59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419">
      <pivotArea field="5" type="button" dataOnly="0" labelOnly="1" outline="0" axis="axisRow" fieldPosition="4"/>
    </format>
    <format dxfId="418">
      <pivotArea dataOnly="0" labelOnly="1" fieldPosition="0">
        <references count="5">
          <reference field="1" count="1" selected="0">
            <x v="2"/>
          </reference>
          <reference field="2" count="1" selected="0">
            <x v="298"/>
          </reference>
          <reference field="4" count="1" selected="0">
            <x v="65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417">
      <pivotArea dataOnly="0" labelOnly="1" fieldPosition="0">
        <references count="5">
          <reference field="1" count="1" selected="0">
            <x v="6"/>
          </reference>
          <reference field="2" count="1" selected="0">
            <x v="48"/>
          </reference>
          <reference field="4" count="1" selected="0">
            <x v="62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416">
      <pivotArea dataOnly="0" labelOnly="1" fieldPosition="0">
        <references count="5">
          <reference field="1" count="1" selected="0">
            <x v="6"/>
          </reference>
          <reference field="2" count="1" selected="0">
            <x v="48"/>
          </reference>
          <reference field="4" count="1" selected="0">
            <x v="53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415">
      <pivotArea dataOnly="0" labelOnly="1" fieldPosition="0">
        <references count="5">
          <reference field="1" count="1" selected="0">
            <x v="6"/>
          </reference>
          <reference field="2" count="1" selected="0">
            <x v="216"/>
          </reference>
          <reference field="4" count="1" selected="0">
            <x v="79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414">
      <pivotArea dataOnly="0" labelOnly="1" fieldPosition="0">
        <references count="5">
          <reference field="1" count="1" selected="0">
            <x v="6"/>
          </reference>
          <reference field="2" count="1" selected="0">
            <x v="376"/>
          </reference>
          <reference field="4" count="1" selected="0">
            <x v="56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413">
      <pivotArea dataOnly="0" labelOnly="1" fieldPosition="0">
        <references count="5">
          <reference field="1" count="1" selected="0">
            <x v="7"/>
          </reference>
          <reference field="2" count="1" selected="0">
            <x v="23"/>
          </reference>
          <reference field="4" count="1" selected="0">
            <x v="103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412">
      <pivotArea dataOnly="0" labelOnly="1" fieldPosition="0">
        <references count="5">
          <reference field="1" count="1" selected="0">
            <x v="7"/>
          </reference>
          <reference field="2" count="1" selected="0">
            <x v="125"/>
          </reference>
          <reference field="4" count="1" selected="0">
            <x v="116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411">
      <pivotArea dataOnly="0" labelOnly="1" fieldPosition="0">
        <references count="5">
          <reference field="1" count="1" selected="0">
            <x v="7"/>
          </reference>
          <reference field="2" count="1" selected="0">
            <x v="235"/>
          </reference>
          <reference field="4" count="1" selected="0">
            <x v="94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410">
      <pivotArea dataOnly="0" labelOnly="1" fieldPosition="0">
        <references count="5">
          <reference field="1" count="1" selected="0">
            <x v="7"/>
          </reference>
          <reference field="2" count="1" selected="0">
            <x v="265"/>
          </reference>
          <reference field="4" count="1" selected="0">
            <x v="119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409">
      <pivotArea dataOnly="0" labelOnly="1" fieldPosition="0">
        <references count="5">
          <reference field="1" count="1" selected="0">
            <x v="7"/>
          </reference>
          <reference field="2" count="1" selected="0">
            <x v="301"/>
          </reference>
          <reference field="4" count="1" selected="0">
            <x v="50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408">
      <pivotArea dataOnly="0" labelOnly="1" fieldPosition="0">
        <references count="5">
          <reference field="1" count="1" selected="0">
            <x v="7"/>
          </reference>
          <reference field="2" count="1" selected="0">
            <x v="301"/>
          </reference>
          <reference field="4" count="1" selected="0">
            <x v="69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407">
      <pivotArea dataOnly="0" labelOnly="1" fieldPosition="0">
        <references count="5">
          <reference field="1" count="1" selected="0">
            <x v="7"/>
          </reference>
          <reference field="2" count="1" selected="0">
            <x v="340"/>
          </reference>
          <reference field="4" count="1" selected="0">
            <x v="77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406">
      <pivotArea dataOnly="0" labelOnly="1" fieldPosition="0">
        <references count="5">
          <reference field="1" count="1" selected="0">
            <x v="7"/>
          </reference>
          <reference field="2" count="1" selected="0">
            <x v="361"/>
          </reference>
          <reference field="4" count="1" selected="0">
            <x v="91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405">
      <pivotArea dataOnly="0" labelOnly="1" fieldPosition="0">
        <references count="5">
          <reference field="1" count="1" selected="0">
            <x v="7"/>
          </reference>
          <reference field="2" count="1" selected="0">
            <x v="375"/>
          </reference>
          <reference field="4" count="1" selected="0">
            <x v="129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404">
      <pivotArea dataOnly="0" labelOnly="1" fieldPosition="0">
        <references count="5">
          <reference field="1" count="1" selected="0">
            <x v="7"/>
          </reference>
          <reference field="2" count="1" selected="0">
            <x v="422"/>
          </reference>
          <reference field="4" count="1" selected="0">
            <x v="79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403">
      <pivotArea dataOnly="0" labelOnly="1" fieldPosition="0">
        <references count="5">
          <reference field="1" count="1" selected="0">
            <x v="7"/>
          </reference>
          <reference field="2" count="1" selected="0">
            <x v="583"/>
          </reference>
          <reference field="4" count="1" selected="0">
            <x v="58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402">
      <pivotArea dataOnly="0" labelOnly="1" fieldPosition="0">
        <references count="5">
          <reference field="1" count="1" selected="0">
            <x v="7"/>
          </reference>
          <reference field="2" count="1" selected="0">
            <x v="583"/>
          </reference>
          <reference field="4" count="1" selected="0">
            <x v="96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401">
      <pivotArea dataOnly="0" labelOnly="1" fieldPosition="0">
        <references count="5">
          <reference field="1" count="1" selected="0">
            <x v="7"/>
          </reference>
          <reference field="2" count="1" selected="0">
            <x v="585"/>
          </reference>
          <reference field="4" count="1" selected="0">
            <x v="81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400">
      <pivotArea dataOnly="0" labelOnly="1" fieldPosition="0">
        <references count="5">
          <reference field="1" count="1" selected="0">
            <x v="8"/>
          </reference>
          <reference field="2" count="1" selected="0">
            <x v="12"/>
          </reference>
          <reference field="4" count="1" selected="0">
            <x v="60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399">
      <pivotArea dataOnly="0" labelOnly="1" fieldPosition="0">
        <references count="5">
          <reference field="1" count="1" selected="0">
            <x v="8"/>
          </reference>
          <reference field="2" count="1" selected="0">
            <x v="12"/>
          </reference>
          <reference field="4" count="1" selected="0">
            <x v="60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398">
      <pivotArea dataOnly="0" labelOnly="1" fieldPosition="0">
        <references count="5">
          <reference field="1" count="1" selected="0">
            <x v="8"/>
          </reference>
          <reference field="2" count="1" selected="0">
            <x v="50"/>
          </reference>
          <reference field="4" count="1" selected="0">
            <x v="61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397">
      <pivotArea dataOnly="0" labelOnly="1" fieldPosition="0">
        <references count="5">
          <reference field="1" count="1" selected="0">
            <x v="8"/>
          </reference>
          <reference field="2" count="1" selected="0">
            <x v="50"/>
          </reference>
          <reference field="4" count="1" selected="0">
            <x v="61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396">
      <pivotArea dataOnly="0" labelOnly="1" fieldPosition="0">
        <references count="5">
          <reference field="1" count="1" selected="0">
            <x v="8"/>
          </reference>
          <reference field="2" count="1" selected="0">
            <x v="57"/>
          </reference>
          <reference field="4" count="1" selected="0">
            <x v="72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395">
      <pivotArea dataOnly="0" labelOnly="1" fieldPosition="0">
        <references count="5">
          <reference field="1" count="1" selected="0">
            <x v="8"/>
          </reference>
          <reference field="2" count="1" selected="0">
            <x v="57"/>
          </reference>
          <reference field="4" count="1" selected="0">
            <x v="72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394">
      <pivotArea dataOnly="0" labelOnly="1" fieldPosition="0">
        <references count="5">
          <reference field="1" count="1" selected="0">
            <x v="8"/>
          </reference>
          <reference field="2" count="1" selected="0">
            <x v="92"/>
          </reference>
          <reference field="4" count="1" selected="0">
            <x v="47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393">
      <pivotArea dataOnly="0" labelOnly="1" fieldPosition="0">
        <references count="5">
          <reference field="1" count="1" selected="0">
            <x v="8"/>
          </reference>
          <reference field="2" count="1" selected="0">
            <x v="309"/>
          </reference>
          <reference field="4" count="1" selected="0">
            <x v="56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392">
      <pivotArea dataOnly="0" labelOnly="1" fieldPosition="0">
        <references count="5">
          <reference field="1" count="1" selected="0">
            <x v="8"/>
          </reference>
          <reference field="2" count="1" selected="0">
            <x v="314"/>
          </reference>
          <reference field="4" count="1" selected="0">
            <x v="68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391">
      <pivotArea dataOnly="0" labelOnly="1" fieldPosition="0">
        <references count="5">
          <reference field="1" count="1" selected="0">
            <x v="8"/>
          </reference>
          <reference field="2" count="1" selected="0">
            <x v="314"/>
          </reference>
          <reference field="4" count="1" selected="0">
            <x v="68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390">
      <pivotArea dataOnly="0" labelOnly="1" fieldPosition="0">
        <references count="5">
          <reference field="1" count="1" selected="0">
            <x v="8"/>
          </reference>
          <reference field="2" count="1" selected="0">
            <x v="421"/>
          </reference>
          <reference field="4" count="1" selected="0">
            <x v="47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389">
      <pivotArea dataOnly="0" labelOnly="1" fieldPosition="0">
        <references count="5">
          <reference field="1" count="1" selected="0">
            <x v="8"/>
          </reference>
          <reference field="2" count="1" selected="0">
            <x v="425"/>
          </reference>
          <reference field="4" count="1" selected="0">
            <x v="46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388">
      <pivotArea dataOnly="0" labelOnly="1" fieldPosition="0">
        <references count="5">
          <reference field="1" count="1" selected="0">
            <x v="8"/>
          </reference>
          <reference field="2" count="1" selected="0">
            <x v="425"/>
          </reference>
          <reference field="4" count="1" selected="0">
            <x v="47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387">
      <pivotArea dataOnly="0" labelOnly="1" fieldPosition="0">
        <references count="5">
          <reference field="1" count="1" selected="0">
            <x v="8"/>
          </reference>
          <reference field="2" count="1" selected="0">
            <x v="542"/>
          </reference>
          <reference field="4" count="1" selected="0">
            <x v="48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386">
      <pivotArea dataOnly="0" labelOnly="1" fieldPosition="0">
        <references count="5">
          <reference field="1" count="1" selected="0">
            <x v="8"/>
          </reference>
          <reference field="2" count="1" selected="0">
            <x v="542"/>
          </reference>
          <reference field="4" count="1" selected="0">
            <x v="48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385">
      <pivotArea dataOnly="0" labelOnly="1" fieldPosition="0">
        <references count="5">
          <reference field="1" count="1" selected="0">
            <x v="9"/>
          </reference>
          <reference field="2" count="1" selected="0">
            <x v="490"/>
          </reference>
          <reference field="4" count="1" selected="0">
            <x v="56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384">
      <pivotArea dataOnly="0" labelOnly="1" fieldPosition="0">
        <references count="5">
          <reference field="1" count="1" selected="0">
            <x v="10"/>
          </reference>
          <reference field="2" count="1" selected="0">
            <x v="83"/>
          </reference>
          <reference field="4" count="1" selected="0">
            <x v="107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383">
      <pivotArea dataOnly="0" labelOnly="1" fieldPosition="0">
        <references count="5">
          <reference field="1" count="1" selected="0">
            <x v="10"/>
          </reference>
          <reference field="2" count="1" selected="0">
            <x v="115"/>
          </reference>
          <reference field="4" count="1" selected="0">
            <x v="79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382">
      <pivotArea dataOnly="0" labelOnly="1" fieldPosition="0">
        <references count="5">
          <reference field="1" count="1" selected="0">
            <x v="10"/>
          </reference>
          <reference field="2" count="1" selected="0">
            <x v="156"/>
          </reference>
          <reference field="4" count="1" selected="0">
            <x v="70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381">
      <pivotArea dataOnly="0" labelOnly="1" fieldPosition="0">
        <references count="5">
          <reference field="1" count="1" selected="0">
            <x v="10"/>
          </reference>
          <reference field="2" count="1" selected="0">
            <x v="226"/>
          </reference>
          <reference field="4" count="1" selected="0">
            <x v="60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380">
      <pivotArea dataOnly="0" labelOnly="1" fieldPosition="0">
        <references count="5">
          <reference field="1" count="1" selected="0">
            <x v="10"/>
          </reference>
          <reference field="2" count="1" selected="0">
            <x v="226"/>
          </reference>
          <reference field="4" count="1" selected="0">
            <x v="68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379">
      <pivotArea dataOnly="0" labelOnly="1" fieldPosition="0">
        <references count="5">
          <reference field="1" count="1" selected="0">
            <x v="10"/>
          </reference>
          <reference field="2" count="1" selected="0">
            <x v="262"/>
          </reference>
          <reference field="4" count="1" selected="0">
            <x v="77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378">
      <pivotArea dataOnly="0" labelOnly="1" fieldPosition="0">
        <references count="5">
          <reference field="1" count="1" selected="0">
            <x v="10"/>
          </reference>
          <reference field="2" count="1" selected="0">
            <x v="521"/>
          </reference>
          <reference field="4" count="1" selected="0">
            <x v="73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377">
      <pivotArea dataOnly="0" labelOnly="1" fieldPosition="0">
        <references count="5">
          <reference field="1" count="1" selected="0">
            <x v="10"/>
          </reference>
          <reference field="2" count="1" selected="0">
            <x v="521"/>
          </reference>
          <reference field="4" count="1" selected="0">
            <x v="49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376">
      <pivotArea dataOnly="0" labelOnly="1" fieldPosition="0">
        <references count="5">
          <reference field="1" count="1" selected="0">
            <x v="10"/>
          </reference>
          <reference field="2" count="1" selected="0">
            <x v="588"/>
          </reference>
          <reference field="4" count="1" selected="0">
            <x v="56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375">
      <pivotArea dataOnly="0" labelOnly="1" fieldPosition="0">
        <references count="5">
          <reference field="1" count="1" selected="0">
            <x v="10"/>
          </reference>
          <reference field="2" count="1" selected="0">
            <x v="599"/>
          </reference>
          <reference field="4" count="1" selected="0">
            <x v="59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374">
      <pivotArea dataOnly="0" labelOnly="1" fieldPosition="0">
        <references count="5">
          <reference field="1" count="1" selected="0">
            <x v="10"/>
          </reference>
          <reference field="2" count="1" selected="0">
            <x v="599"/>
          </reference>
          <reference field="4" count="1" selected="0">
            <x v="59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373">
      <pivotArea dataOnly="0" labelOnly="1" fieldPosition="0">
        <references count="5">
          <reference field="1" count="1" selected="0">
            <x v="11"/>
          </reference>
          <reference field="2" count="1" selected="0">
            <x v="159"/>
          </reference>
          <reference field="4" count="1" selected="0">
            <x v="52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372">
      <pivotArea dataOnly="0" labelOnly="1" fieldPosition="0">
        <references count="5">
          <reference field="1" count="1" selected="0">
            <x v="11"/>
          </reference>
          <reference field="2" count="1" selected="0">
            <x v="159"/>
          </reference>
          <reference field="4" count="1" selected="0">
            <x v="55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371">
      <pivotArea dataOnly="0" labelOnly="1" fieldPosition="0">
        <references count="5">
          <reference field="1" count="1" selected="0">
            <x v="11"/>
          </reference>
          <reference field="2" count="1" selected="0">
            <x v="455"/>
          </reference>
          <reference field="4" count="1" selected="0">
            <x v="49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370">
      <pivotArea dataOnly="0" labelOnly="1" fieldPosition="0">
        <references count="5">
          <reference field="1" count="1" selected="0">
            <x v="11"/>
          </reference>
          <reference field="2" count="1" selected="0">
            <x v="455"/>
          </reference>
          <reference field="4" count="1" selected="0">
            <x v="49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369">
      <pivotArea dataOnly="0" labelOnly="1" fieldPosition="0">
        <references count="5">
          <reference field="1" count="1" selected="0">
            <x v="12"/>
          </reference>
          <reference field="2" count="1" selected="0">
            <x v="71"/>
          </reference>
          <reference field="4" count="1" selected="0">
            <x v="57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368">
      <pivotArea dataOnly="0" labelOnly="1" fieldPosition="0">
        <references count="5">
          <reference field="1" count="1" selected="0">
            <x v="12"/>
          </reference>
          <reference field="2" count="1" selected="0">
            <x v="254"/>
          </reference>
          <reference field="4" count="1" selected="0">
            <x v="51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367">
      <pivotArea dataOnly="0" labelOnly="1" fieldPosition="0">
        <references count="5">
          <reference field="1" count="1" selected="0">
            <x v="12"/>
          </reference>
          <reference field="2" count="1" selected="0">
            <x v="424"/>
          </reference>
          <reference field="4" count="1" selected="0">
            <x v="80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366">
      <pivotArea dataOnly="0" labelOnly="1" fieldPosition="0">
        <references count="5">
          <reference field="1" count="1" selected="0">
            <x v="13"/>
          </reference>
          <reference field="2" count="1" selected="0">
            <x v="10"/>
          </reference>
          <reference field="4" count="1" selected="0">
            <x v="65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365">
      <pivotArea dataOnly="0" labelOnly="1" fieldPosition="0">
        <references count="5">
          <reference field="1" count="1" selected="0">
            <x v="13"/>
          </reference>
          <reference field="2" count="1" selected="0">
            <x v="105"/>
          </reference>
          <reference field="4" count="1" selected="0">
            <x v="51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364">
      <pivotArea dataOnly="0" labelOnly="1" fieldPosition="0">
        <references count="5">
          <reference field="1" count="1" selected="0">
            <x v="14"/>
          </reference>
          <reference field="2" count="1" selected="0">
            <x v="354"/>
          </reference>
          <reference field="4" count="1" selected="0">
            <x v="46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363">
      <pivotArea dataOnly="0" labelOnly="1" fieldPosition="0">
        <references count="5">
          <reference field="1" count="1" selected="0">
            <x v="14"/>
          </reference>
          <reference field="2" count="1" selected="0">
            <x v="592"/>
          </reference>
          <reference field="4" count="1" selected="0">
            <x v="74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362">
      <pivotArea dataOnly="0" labelOnly="1" fieldPosition="0">
        <references count="5">
          <reference field="1" count="1" selected="0">
            <x v="14"/>
          </reference>
          <reference field="2" count="1" selected="0">
            <x v="593"/>
          </reference>
          <reference field="4" count="1" selected="0">
            <x v="66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361">
      <pivotArea dataOnly="0" labelOnly="1" fieldPosition="0">
        <references count="5">
          <reference field="1" count="1" selected="0">
            <x v="14"/>
          </reference>
          <reference field="2" count="1" selected="0">
            <x v="598"/>
          </reference>
          <reference field="4" count="1" selected="0">
            <x v="55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360">
      <pivotArea dataOnly="0" labelOnly="1" fieldPosition="0">
        <references count="5">
          <reference field="1" count="1" selected="0">
            <x v="14"/>
          </reference>
          <reference field="2" count="1" selected="0">
            <x v="637"/>
          </reference>
          <reference field="4" count="1" selected="0">
            <x v="54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359">
      <pivotArea dataOnly="0" labelOnly="1" fieldPosition="0">
        <references count="5">
          <reference field="1" count="1" selected="0">
            <x v="14"/>
          </reference>
          <reference field="2" count="1" selected="0">
            <x v="638"/>
          </reference>
          <reference field="4" count="1" selected="0">
            <x v="84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358">
      <pivotArea dataOnly="0" labelOnly="1" fieldPosition="0">
        <references count="5">
          <reference field="1" count="1" selected="0">
            <x v="15"/>
          </reference>
          <reference field="2" count="1" selected="0">
            <x v="5"/>
          </reference>
          <reference field="4" count="1" selected="0">
            <x v="101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357">
      <pivotArea dataOnly="0" labelOnly="1" fieldPosition="0">
        <references count="5">
          <reference field="1" count="1" selected="0">
            <x v="15"/>
          </reference>
          <reference field="2" count="1" selected="0">
            <x v="34"/>
          </reference>
          <reference field="4" count="1" selected="0">
            <x v="84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356">
      <pivotArea dataOnly="0" labelOnly="1" fieldPosition="0">
        <references count="5">
          <reference field="1" count="1" selected="0">
            <x v="15"/>
          </reference>
          <reference field="2" count="1" selected="0">
            <x v="51"/>
          </reference>
          <reference field="4" count="1" selected="0">
            <x v="68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355">
      <pivotArea dataOnly="0" labelOnly="1" fieldPosition="0">
        <references count="5">
          <reference field="1" count="1" selected="0">
            <x v="15"/>
          </reference>
          <reference field="2" count="1" selected="0">
            <x v="56"/>
          </reference>
          <reference field="4" count="1" selected="0">
            <x v="110"/>
          </reference>
          <reference field="5" count="1">
            <x v="1"/>
          </reference>
          <reference field="11" count="1" selected="0">
            <x v="0"/>
          </reference>
        </references>
      </pivotArea>
    </format>
    <format dxfId="354">
      <pivotArea dataOnly="0" labelOnly="1" fieldPosition="0">
        <references count="5">
          <reference field="1" count="1" selected="0">
            <x v="15"/>
          </reference>
          <reference field="2" count="1" selected="0">
            <x v="129"/>
          </reference>
          <reference field="4" count="1" selected="0">
            <x v="93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353">
      <pivotArea dataOnly="0" labelOnly="1" fieldPosition="0">
        <references count="5">
          <reference field="1" count="1" selected="0">
            <x v="15"/>
          </reference>
          <reference field="2" count="1" selected="0">
            <x v="141"/>
          </reference>
          <reference field="4" count="1" selected="0">
            <x v="77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352">
      <pivotArea dataOnly="0" labelOnly="1" fieldPosition="0">
        <references count="5">
          <reference field="1" count="1" selected="0">
            <x v="15"/>
          </reference>
          <reference field="2" count="1" selected="0">
            <x v="141"/>
          </reference>
          <reference field="4" count="1" selected="0">
            <x v="137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351">
      <pivotArea dataOnly="0" labelOnly="1" fieldPosition="0">
        <references count="5">
          <reference field="1" count="1" selected="0">
            <x v="15"/>
          </reference>
          <reference field="2" count="1" selected="0">
            <x v="178"/>
          </reference>
          <reference field="4" count="1" selected="0">
            <x v="91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350">
      <pivotArea dataOnly="0" labelOnly="1" fieldPosition="0">
        <references count="5">
          <reference field="1" count="1" selected="0">
            <x v="15"/>
          </reference>
          <reference field="2" count="1" selected="0">
            <x v="178"/>
          </reference>
          <reference field="4" count="1" selected="0">
            <x v="150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349">
      <pivotArea dataOnly="0" labelOnly="1" fieldPosition="0">
        <references count="5">
          <reference field="1" count="1" selected="0">
            <x v="15"/>
          </reference>
          <reference field="2" count="1" selected="0">
            <x v="222"/>
          </reference>
          <reference field="4" count="1" selected="0">
            <x v="87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348">
      <pivotArea dataOnly="0" labelOnly="1" fieldPosition="0">
        <references count="5">
          <reference field="1" count="1" selected="0">
            <x v="15"/>
          </reference>
          <reference field="2" count="1" selected="0">
            <x v="251"/>
          </reference>
          <reference field="4" count="1" selected="0">
            <x v="111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347">
      <pivotArea dataOnly="0" labelOnly="1" fieldPosition="0">
        <references count="5">
          <reference field="1" count="1" selected="0">
            <x v="15"/>
          </reference>
          <reference field="2" count="1" selected="0">
            <x v="263"/>
          </reference>
          <reference field="4" count="1" selected="0">
            <x v="95"/>
          </reference>
          <reference field="5" count="1">
            <x v="1"/>
          </reference>
          <reference field="11" count="1" selected="0">
            <x v="0"/>
          </reference>
        </references>
      </pivotArea>
    </format>
    <format dxfId="346">
      <pivotArea dataOnly="0" labelOnly="1" fieldPosition="0">
        <references count="5">
          <reference field="1" count="1" selected="0">
            <x v="15"/>
          </reference>
          <reference field="2" count="1" selected="0">
            <x v="263"/>
          </reference>
          <reference field="4" count="1" selected="0">
            <x v="151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345">
      <pivotArea dataOnly="0" labelOnly="1" fieldPosition="0">
        <references count="5">
          <reference field="1" count="1" selected="0">
            <x v="15"/>
          </reference>
          <reference field="2" count="1" selected="0">
            <x v="323"/>
          </reference>
          <reference field="4" count="1" selected="0">
            <x v="111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344">
      <pivotArea dataOnly="0" labelOnly="1" fieldPosition="0">
        <references count="5">
          <reference field="1" count="1" selected="0">
            <x v="15"/>
          </reference>
          <reference field="2" count="1" selected="0">
            <x v="403"/>
          </reference>
          <reference field="4" count="1" selected="0">
            <x v="74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343">
      <pivotArea dataOnly="0" labelOnly="1" fieldPosition="0">
        <references count="5">
          <reference field="1" count="1" selected="0">
            <x v="15"/>
          </reference>
          <reference field="2" count="1" selected="0">
            <x v="403"/>
          </reference>
          <reference field="4" count="1" selected="0">
            <x v="75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342">
      <pivotArea dataOnly="0" labelOnly="1" fieldPosition="0">
        <references count="5">
          <reference field="1" count="1" selected="0">
            <x v="15"/>
          </reference>
          <reference field="2" count="1" selected="0">
            <x v="435"/>
          </reference>
          <reference field="4" count="1" selected="0">
            <x v="64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341">
      <pivotArea dataOnly="0" labelOnly="1" fieldPosition="0">
        <references count="5">
          <reference field="1" count="1" selected="0">
            <x v="15"/>
          </reference>
          <reference field="2" count="1" selected="0">
            <x v="435"/>
          </reference>
          <reference field="4" count="1" selected="0">
            <x v="130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340">
      <pivotArea dataOnly="0" labelOnly="1" fieldPosition="0">
        <references count="5">
          <reference field="1" count="1" selected="0">
            <x v="15"/>
          </reference>
          <reference field="2" count="1" selected="0">
            <x v="572"/>
          </reference>
          <reference field="4" count="1" selected="0">
            <x v="78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339">
      <pivotArea dataOnly="0" labelOnly="1" fieldPosition="0">
        <references count="5">
          <reference field="1" count="1" selected="0">
            <x v="15"/>
          </reference>
          <reference field="2" count="1" selected="0">
            <x v="572"/>
          </reference>
          <reference field="4" count="1" selected="0">
            <x v="139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338">
      <pivotArea dataOnly="0" labelOnly="1" fieldPosition="0">
        <references count="5">
          <reference field="1" count="1" selected="0">
            <x v="15"/>
          </reference>
          <reference field="2" count="1" selected="0">
            <x v="591"/>
          </reference>
          <reference field="4" count="1" selected="0">
            <x v="78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337">
      <pivotArea dataOnly="0" labelOnly="1" fieldPosition="0">
        <references count="5">
          <reference field="1" count="1" selected="0">
            <x v="15"/>
          </reference>
          <reference field="2" count="1" selected="0">
            <x v="591"/>
          </reference>
          <reference field="4" count="1" selected="0">
            <x v="138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336">
      <pivotArea dataOnly="0" labelOnly="1" fieldPosition="0">
        <references count="5">
          <reference field="1" count="1" selected="0">
            <x v="15"/>
          </reference>
          <reference field="2" count="1" selected="0">
            <x v="600"/>
          </reference>
          <reference field="4" count="1" selected="0">
            <x v="57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335">
      <pivotArea dataOnly="0" labelOnly="1" fieldPosition="0">
        <references count="5">
          <reference field="1" count="1" selected="0">
            <x v="15"/>
          </reference>
          <reference field="2" count="1" selected="0">
            <x v="600"/>
          </reference>
          <reference field="4" count="1" selected="0">
            <x v="126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334">
      <pivotArea dataOnly="0" labelOnly="1" fieldPosition="0">
        <references count="5">
          <reference field="1" count="1" selected="0">
            <x v="15"/>
          </reference>
          <reference field="2" count="1" selected="0">
            <x v="606"/>
          </reference>
          <reference field="4" count="1" selected="0">
            <x v="81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333">
      <pivotArea dataOnly="0" labelOnly="1" fieldPosition="0">
        <references count="5">
          <reference field="1" count="1" selected="0">
            <x v="15"/>
          </reference>
          <reference field="2" count="1" selected="0">
            <x v="606"/>
          </reference>
          <reference field="4" count="1" selected="0">
            <x v="141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332">
      <pivotArea dataOnly="0" labelOnly="1" fieldPosition="0">
        <references count="5">
          <reference field="1" count="1" selected="0">
            <x v="16"/>
          </reference>
          <reference field="2" count="1" selected="0">
            <x v="7"/>
          </reference>
          <reference field="4" count="1" selected="0">
            <x v="61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331">
      <pivotArea dataOnly="0" labelOnly="1" fieldPosition="0">
        <references count="5">
          <reference field="1" count="1" selected="0">
            <x v="16"/>
          </reference>
          <reference field="2" count="1" selected="0">
            <x v="39"/>
          </reference>
          <reference field="4" count="1" selected="0">
            <x v="57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330">
      <pivotArea dataOnly="0" labelOnly="1" fieldPosition="0">
        <references count="5">
          <reference field="1" count="1" selected="0">
            <x v="16"/>
          </reference>
          <reference field="2" count="1" selected="0">
            <x v="53"/>
          </reference>
          <reference field="4" count="1" selected="0">
            <x v="68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329">
      <pivotArea dataOnly="0" labelOnly="1" fieldPosition="0">
        <references count="5">
          <reference field="1" count="1" selected="0">
            <x v="16"/>
          </reference>
          <reference field="2" count="1" selected="0">
            <x v="67"/>
          </reference>
          <reference field="4" count="1" selected="0">
            <x v="49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328">
      <pivotArea dataOnly="0" labelOnly="1" fieldPosition="0">
        <references count="5">
          <reference field="1" count="1" selected="0">
            <x v="16"/>
          </reference>
          <reference field="2" count="1" selected="0">
            <x v="84"/>
          </reference>
          <reference field="4" count="1" selected="0">
            <x v="56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327">
      <pivotArea dataOnly="0" labelOnly="1" fieldPosition="0">
        <references count="5">
          <reference field="1" count="1" selected="0">
            <x v="16"/>
          </reference>
          <reference field="2" count="1" selected="0">
            <x v="94"/>
          </reference>
          <reference field="4" count="1" selected="0">
            <x v="118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326">
      <pivotArea dataOnly="0" labelOnly="1" fieldPosition="0">
        <references count="5">
          <reference field="1" count="1" selected="0">
            <x v="16"/>
          </reference>
          <reference field="2" count="1" selected="0">
            <x v="161"/>
          </reference>
          <reference field="4" count="1" selected="0">
            <x v="102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325">
      <pivotArea dataOnly="0" labelOnly="1" fieldPosition="0">
        <references count="5">
          <reference field="1" count="1" selected="0">
            <x v="16"/>
          </reference>
          <reference field="2" count="1" selected="0">
            <x v="220"/>
          </reference>
          <reference field="4" count="1" selected="0">
            <x v="98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324">
      <pivotArea dataOnly="0" labelOnly="1" fieldPosition="0">
        <references count="5">
          <reference field="1" count="1" selected="0">
            <x v="16"/>
          </reference>
          <reference field="2" count="1" selected="0">
            <x v="304"/>
          </reference>
          <reference field="4" count="1" selected="0">
            <x v="53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323">
      <pivotArea dataOnly="0" labelOnly="1" fieldPosition="0">
        <references count="5">
          <reference field="1" count="1" selected="0">
            <x v="16"/>
          </reference>
          <reference field="2" count="1" selected="0">
            <x v="312"/>
          </reference>
          <reference field="4" count="1" selected="0">
            <x v="52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322">
      <pivotArea dataOnly="0" labelOnly="1" fieldPosition="0">
        <references count="5">
          <reference field="1" count="1" selected="0">
            <x v="16"/>
          </reference>
          <reference field="2" count="1" selected="0">
            <x v="312"/>
          </reference>
          <reference field="4" count="1" selected="0">
            <x v="113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321">
      <pivotArea dataOnly="0" labelOnly="1" fieldPosition="0">
        <references count="5">
          <reference field="1" count="1" selected="0">
            <x v="16"/>
          </reference>
          <reference field="2" count="1" selected="0">
            <x v="317"/>
          </reference>
          <reference field="4" count="1" selected="0">
            <x v="48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320">
      <pivotArea dataOnly="0" labelOnly="1" fieldPosition="0">
        <references count="5">
          <reference field="1" count="1" selected="0">
            <x v="16"/>
          </reference>
          <reference field="2" count="1" selected="0">
            <x v="412"/>
          </reference>
          <reference field="4" count="1" selected="0">
            <x v="124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319">
      <pivotArea dataOnly="0" labelOnly="1" fieldPosition="0">
        <references count="5">
          <reference field="1" count="1" selected="0">
            <x v="16"/>
          </reference>
          <reference field="2" count="1" selected="0">
            <x v="436"/>
          </reference>
          <reference field="4" count="1" selected="0">
            <x v="52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318">
      <pivotArea dataOnly="0" labelOnly="1" fieldPosition="0">
        <references count="5">
          <reference field="1" count="1" selected="0">
            <x v="16"/>
          </reference>
          <reference field="2" count="1" selected="0">
            <x v="436"/>
          </reference>
          <reference field="4" count="1" selected="0">
            <x v="107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317">
      <pivotArea dataOnly="0" labelOnly="1" fieldPosition="0">
        <references count="5">
          <reference field="1" count="1" selected="0">
            <x v="16"/>
          </reference>
          <reference field="2" count="1" selected="0">
            <x v="441"/>
          </reference>
          <reference field="4" count="1" selected="0">
            <x v="60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316">
      <pivotArea dataOnly="0" labelOnly="1" fieldPosition="0">
        <references count="5">
          <reference field="1" count="1" selected="0">
            <x v="16"/>
          </reference>
          <reference field="2" count="1" selected="0">
            <x v="462"/>
          </reference>
          <reference field="4" count="1" selected="0">
            <x v="51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315">
      <pivotArea dataOnly="0" labelOnly="1" fieldPosition="0">
        <references count="5">
          <reference field="1" count="1" selected="0">
            <x v="16"/>
          </reference>
          <reference field="2" count="1" selected="0">
            <x v="462"/>
          </reference>
          <reference field="4" count="1" selected="0">
            <x v="106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314">
      <pivotArea dataOnly="0" labelOnly="1" fieldPosition="0">
        <references count="5">
          <reference field="1" count="1" selected="0">
            <x v="16"/>
          </reference>
          <reference field="2" count="1" selected="0">
            <x v="477"/>
          </reference>
          <reference field="4" count="1" selected="0">
            <x v="65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313">
      <pivotArea dataOnly="0" labelOnly="1" fieldPosition="0">
        <references count="5">
          <reference field="1" count="1" selected="0">
            <x v="16"/>
          </reference>
          <reference field="2" count="1" selected="0">
            <x v="477"/>
          </reference>
          <reference field="4" count="1" selected="0">
            <x v="117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312">
      <pivotArea dataOnly="0" labelOnly="1" fieldPosition="0">
        <references count="5">
          <reference field="1" count="1" selected="0">
            <x v="17"/>
          </reference>
          <reference field="2" count="1" selected="0">
            <x v="25"/>
          </reference>
          <reference field="4" count="1" selected="0">
            <x v="48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311">
      <pivotArea dataOnly="0" labelOnly="1" fieldPosition="0">
        <references count="5">
          <reference field="1" count="1" selected="0">
            <x v="17"/>
          </reference>
          <reference field="2" count="1" selected="0">
            <x v="25"/>
          </reference>
          <reference field="4" count="1" selected="0">
            <x v="48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310">
      <pivotArea dataOnly="0" labelOnly="1" fieldPosition="0">
        <references count="5">
          <reference field="1" count="1" selected="0">
            <x v="17"/>
          </reference>
          <reference field="2" count="1" selected="0">
            <x v="138"/>
          </reference>
          <reference field="4" count="1" selected="0">
            <x v="53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309">
      <pivotArea dataOnly="0" labelOnly="1" fieldPosition="0">
        <references count="5">
          <reference field="1" count="1" selected="0">
            <x v="17"/>
          </reference>
          <reference field="2" count="1" selected="0">
            <x v="138"/>
          </reference>
          <reference field="4" count="1" selected="0">
            <x v="53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308">
      <pivotArea dataOnly="0" labelOnly="1" fieldPosition="0">
        <references count="5">
          <reference field="1" count="1" selected="0">
            <x v="17"/>
          </reference>
          <reference field="2" count="1" selected="0">
            <x v="300"/>
          </reference>
          <reference field="4" count="1" selected="0">
            <x v="74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307">
      <pivotArea dataOnly="0" labelOnly="1" fieldPosition="0">
        <references count="5">
          <reference field="1" count="1" selected="0">
            <x v="17"/>
          </reference>
          <reference field="2" count="1" selected="0">
            <x v="300"/>
          </reference>
          <reference field="4" count="1" selected="0">
            <x v="74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306">
      <pivotArea dataOnly="0" labelOnly="1" fieldPosition="0">
        <references count="5">
          <reference field="1" count="1" selected="0">
            <x v="17"/>
          </reference>
          <reference field="2" count="1" selected="0">
            <x v="423"/>
          </reference>
          <reference field="4" count="1" selected="0">
            <x v="64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305">
      <pivotArea dataOnly="0" labelOnly="1" fieldPosition="0">
        <references count="5">
          <reference field="1" count="1" selected="0">
            <x v="17"/>
          </reference>
          <reference field="2" count="1" selected="0">
            <x v="423"/>
          </reference>
          <reference field="4" count="1" selected="0">
            <x v="64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304">
      <pivotArea dataOnly="0" labelOnly="1" fieldPosition="0">
        <references count="5">
          <reference field="1" count="1" selected="0">
            <x v="17"/>
          </reference>
          <reference field="2" count="1" selected="0">
            <x v="453"/>
          </reference>
          <reference field="4" count="1" selected="0">
            <x v="60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303">
      <pivotArea dataOnly="0" labelOnly="1" fieldPosition="0">
        <references count="5">
          <reference field="1" count="1" selected="0">
            <x v="17"/>
          </reference>
          <reference field="2" count="1" selected="0">
            <x v="453"/>
          </reference>
          <reference field="4" count="1" selected="0">
            <x v="60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302">
      <pivotArea dataOnly="0" labelOnly="1" fieldPosition="0">
        <references count="5">
          <reference field="1" count="1" selected="0">
            <x v="17"/>
          </reference>
          <reference field="2" count="1" selected="0">
            <x v="611"/>
          </reference>
          <reference field="4" count="1" selected="0">
            <x v="66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301">
      <pivotArea dataOnly="0" labelOnly="1" fieldPosition="0">
        <references count="5">
          <reference field="1" count="1" selected="0">
            <x v="17"/>
          </reference>
          <reference field="2" count="1" selected="0">
            <x v="611"/>
          </reference>
          <reference field="4" count="1" selected="0">
            <x v="64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300">
      <pivotArea dataOnly="0" labelOnly="1" fieldPosition="0">
        <references count="5">
          <reference field="1" count="1" selected="0">
            <x v="18"/>
          </reference>
          <reference field="2" count="1" selected="0">
            <x v="59"/>
          </reference>
          <reference field="4" count="1" selected="0">
            <x v="131"/>
          </reference>
          <reference field="5" count="1">
            <x v="1"/>
          </reference>
          <reference field="11" count="1" selected="0">
            <x v="0"/>
          </reference>
        </references>
      </pivotArea>
    </format>
    <format dxfId="299">
      <pivotArea dataOnly="0" labelOnly="1" fieldPosition="0">
        <references count="5">
          <reference field="1" count="1" selected="0">
            <x v="18"/>
          </reference>
          <reference field="2" count="1" selected="0">
            <x v="90"/>
          </reference>
          <reference field="4" count="1" selected="0">
            <x v="51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298">
      <pivotArea dataOnly="0" labelOnly="1" fieldPosition="0">
        <references count="5">
          <reference field="1" count="1" selected="0">
            <x v="18"/>
          </reference>
          <reference field="2" count="1" selected="0">
            <x v="90"/>
          </reference>
          <reference field="4" count="1" selected="0">
            <x v="51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297">
      <pivotArea dataOnly="0" labelOnly="1" fieldPosition="0">
        <references count="5">
          <reference field="1" count="1" selected="0">
            <x v="18"/>
          </reference>
          <reference field="2" count="1" selected="0">
            <x v="612"/>
          </reference>
          <reference field="4" count="1" selected="0">
            <x v="47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296">
      <pivotArea dataOnly="0" labelOnly="1" fieldPosition="0">
        <references count="5">
          <reference field="1" count="1" selected="0">
            <x v="18"/>
          </reference>
          <reference field="2" count="1" selected="0">
            <x v="612"/>
          </reference>
          <reference field="4" count="1" selected="0">
            <x v="46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295">
      <pivotArea dataOnly="0" labelOnly="1" fieldPosition="0">
        <references count="5">
          <reference field="1" count="1" selected="0">
            <x v="19"/>
          </reference>
          <reference field="2" count="1" selected="0">
            <x v="99"/>
          </reference>
          <reference field="4" count="1" selected="0">
            <x v="126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294">
      <pivotArea dataOnly="0" labelOnly="1" fieldPosition="0">
        <references count="5">
          <reference field="1" count="1" selected="0">
            <x v="19"/>
          </reference>
          <reference field="2" count="1" selected="0">
            <x v="196"/>
          </reference>
          <reference field="4" count="1" selected="0">
            <x v="154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293">
      <pivotArea dataOnly="0" labelOnly="1" fieldPosition="0">
        <references count="5">
          <reference field="1" count="1" selected="0">
            <x v="19"/>
          </reference>
          <reference field="2" count="1" selected="0">
            <x v="198"/>
          </reference>
          <reference field="4" count="1" selected="0">
            <x v="144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292">
      <pivotArea dataOnly="0" labelOnly="1" fieldPosition="0">
        <references count="5">
          <reference field="1" count="1" selected="0">
            <x v="19"/>
          </reference>
          <reference field="2" count="1" selected="0">
            <x v="307"/>
          </reference>
          <reference field="4" count="1" selected="0">
            <x v="142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291">
      <pivotArea dataOnly="0" labelOnly="1" fieldPosition="0">
        <references count="5">
          <reference field="1" count="1" selected="0">
            <x v="19"/>
          </reference>
          <reference field="2" count="1" selected="0">
            <x v="448"/>
          </reference>
          <reference field="4" count="1" selected="0">
            <x v="128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290">
      <pivotArea dataOnly="0" labelOnly="1" fieldPosition="0">
        <references count="5">
          <reference field="1" count="1" selected="0">
            <x v="19"/>
          </reference>
          <reference field="2" count="1" selected="0">
            <x v="467"/>
          </reference>
          <reference field="4" count="1" selected="0">
            <x v="152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289">
      <pivotArea dataOnly="0" labelOnly="1" fieldPosition="0">
        <references count="5">
          <reference field="1" count="1" selected="0">
            <x v="19"/>
          </reference>
          <reference field="2" count="1" selected="0">
            <x v="501"/>
          </reference>
          <reference field="4" count="1" selected="0">
            <x v="153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288">
      <pivotArea dataOnly="0" labelOnly="1" fieldPosition="0">
        <references count="5">
          <reference field="1" count="1" selected="0">
            <x v="19"/>
          </reference>
          <reference field="2" count="1" selected="0">
            <x v="626"/>
          </reference>
          <reference field="4" count="1" selected="0">
            <x v="85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287">
      <pivotArea dataOnly="0" labelOnly="1" fieldPosition="0">
        <references count="5">
          <reference field="1" count="1" selected="0">
            <x v="23"/>
          </reference>
          <reference field="2" count="1" selected="0">
            <x v="4"/>
          </reference>
          <reference field="4" count="1" selected="0">
            <x v="70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286">
      <pivotArea dataOnly="0" labelOnly="1" fieldPosition="0">
        <references count="5">
          <reference field="1" count="1" selected="0">
            <x v="23"/>
          </reference>
          <reference field="2" count="1" selected="0">
            <x v="351"/>
          </reference>
          <reference field="4" count="1" selected="0">
            <x v="69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285">
      <pivotArea dataOnly="0" labelOnly="1" fieldPosition="0">
        <references count="5">
          <reference field="1" count="1" selected="0">
            <x v="23"/>
          </reference>
          <reference field="2" count="1" selected="0">
            <x v="575"/>
          </reference>
          <reference field="4" count="1" selected="0">
            <x v="60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284">
      <pivotArea dataOnly="0" labelOnly="1" fieldPosition="0">
        <references count="5">
          <reference field="1" count="1" selected="0">
            <x v="24"/>
          </reference>
          <reference field="2" count="1" selected="0">
            <x v="489"/>
          </reference>
          <reference field="4" count="1" selected="0">
            <x v="65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283">
      <pivotArea dataOnly="0" labelOnly="1" fieldPosition="0">
        <references count="5">
          <reference field="1" count="1" selected="0">
            <x v="24"/>
          </reference>
          <reference field="2" count="1" selected="0">
            <x v="489"/>
          </reference>
          <reference field="4" count="1" selected="0">
            <x v="65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282">
      <pivotArea dataOnly="0" labelOnly="1" fieldPosition="0">
        <references count="5">
          <reference field="1" count="1" selected="0">
            <x v="25"/>
          </reference>
          <reference field="2" count="1" selected="0">
            <x v="246"/>
          </reference>
          <reference field="4" count="1" selected="0">
            <x v="73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281">
      <pivotArea dataOnly="0" labelOnly="1" fieldPosition="0">
        <references count="5">
          <reference field="1" count="1" selected="0">
            <x v="25"/>
          </reference>
          <reference field="2" count="1" selected="0">
            <x v="358"/>
          </reference>
          <reference field="4" count="1" selected="0">
            <x v="65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280">
      <pivotArea dataOnly="0" labelOnly="1" fieldPosition="0">
        <references count="5">
          <reference field="1" count="1" selected="0">
            <x v="25"/>
          </reference>
          <reference field="2" count="1" selected="0">
            <x v="380"/>
          </reference>
          <reference field="4" count="1" selected="0">
            <x v="47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279">
      <pivotArea dataOnly="0" labelOnly="1" fieldPosition="0">
        <references count="5">
          <reference field="1" count="1" selected="0">
            <x v="25"/>
          </reference>
          <reference field="2" count="1" selected="0">
            <x v="387"/>
          </reference>
          <reference field="4" count="1" selected="0">
            <x v="52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278">
      <pivotArea dataOnly="0" labelOnly="1" fieldPosition="0">
        <references count="5">
          <reference field="1" count="1" selected="0">
            <x v="25"/>
          </reference>
          <reference field="2" count="1" selected="0">
            <x v="504"/>
          </reference>
          <reference field="4" count="1" selected="0">
            <x v="48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277">
      <pivotArea dataOnly="0" labelOnly="1" fieldPosition="0">
        <references count="5">
          <reference field="1" count="1" selected="0">
            <x v="25"/>
          </reference>
          <reference field="2" count="1" selected="0">
            <x v="553"/>
          </reference>
          <reference field="4" count="1" selected="0">
            <x v="54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276">
      <pivotArea dataOnly="0" labelOnly="1" fieldPosition="0">
        <references count="5">
          <reference field="1" count="1" selected="0">
            <x v="26"/>
          </reference>
          <reference field="2" count="1" selected="0">
            <x v="33"/>
          </reference>
          <reference field="4" count="1" selected="0">
            <x v="76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275">
      <pivotArea dataOnly="0" labelOnly="1" fieldPosition="0">
        <references count="5">
          <reference field="1" count="1" selected="0">
            <x v="26"/>
          </reference>
          <reference field="2" count="1" selected="0">
            <x v="93"/>
          </reference>
          <reference field="4" count="1" selected="0">
            <x v="60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274">
      <pivotArea dataOnly="0" labelOnly="1" fieldPosition="0">
        <references count="5">
          <reference field="1" count="1" selected="0">
            <x v="26"/>
          </reference>
          <reference field="2" count="1" selected="0">
            <x v="203"/>
          </reference>
          <reference field="4" count="1" selected="0">
            <x v="58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273">
      <pivotArea dataOnly="0" labelOnly="1" fieldPosition="0">
        <references count="5">
          <reference field="1" count="1" selected="0">
            <x v="26"/>
          </reference>
          <reference field="2" count="1" selected="0">
            <x v="231"/>
          </reference>
          <reference field="4" count="1" selected="0">
            <x v="79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272">
      <pivotArea dataOnly="0" labelOnly="1" fieldPosition="0">
        <references count="5">
          <reference field="1" count="1" selected="0">
            <x v="26"/>
          </reference>
          <reference field="2" count="1" selected="0">
            <x v="276"/>
          </reference>
          <reference field="4" count="1" selected="0">
            <x v="65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271">
      <pivotArea dataOnly="0" labelOnly="1" fieldPosition="0">
        <references count="5">
          <reference field="1" count="1" selected="0">
            <x v="26"/>
          </reference>
          <reference field="2" count="1" selected="0">
            <x v="336"/>
          </reference>
          <reference field="4" count="1" selected="0">
            <x v="73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270">
      <pivotArea dataOnly="0" labelOnly="1" fieldPosition="0">
        <references count="5">
          <reference field="1" count="1" selected="0">
            <x v="27"/>
          </reference>
          <reference field="2" count="1" selected="0">
            <x v="0"/>
          </reference>
          <reference field="4" count="1" selected="0">
            <x v="129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269">
      <pivotArea dataOnly="0" labelOnly="1" fieldPosition="0">
        <references count="5">
          <reference field="1" count="1" selected="0">
            <x v="27"/>
          </reference>
          <reference field="2" count="1" selected="0">
            <x v="185"/>
          </reference>
          <reference field="4" count="1" selected="0">
            <x v="137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268">
      <pivotArea dataOnly="0" labelOnly="1" fieldPosition="0">
        <references count="5">
          <reference field="1" count="1" selected="0">
            <x v="27"/>
          </reference>
          <reference field="2" count="1" selected="0">
            <x v="311"/>
          </reference>
          <reference field="4" count="1" selected="0">
            <x v="124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267">
      <pivotArea dataOnly="0" labelOnly="1" fieldPosition="0">
        <references count="5">
          <reference field="1" count="1" selected="0">
            <x v="27"/>
          </reference>
          <reference field="2" count="1" selected="0">
            <x v="327"/>
          </reference>
          <reference field="4" count="1" selected="0">
            <x v="140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266">
      <pivotArea dataOnly="0" labelOnly="1" fieldPosition="0">
        <references count="5">
          <reference field="1" count="1" selected="0">
            <x v="27"/>
          </reference>
          <reference field="2" count="1" selected="0">
            <x v="390"/>
          </reference>
          <reference field="4" count="1" selected="0">
            <x v="114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265">
      <pivotArea dataOnly="0" labelOnly="1" fieldPosition="0">
        <references count="5">
          <reference field="1" count="1" selected="0">
            <x v="27"/>
          </reference>
          <reference field="2" count="1" selected="0">
            <x v="394"/>
          </reference>
          <reference field="4" count="1" selected="0">
            <x v="146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264">
      <pivotArea dataOnly="0" labelOnly="1" fieldPosition="0">
        <references count="5">
          <reference field="1" count="1" selected="0">
            <x v="27"/>
          </reference>
          <reference field="2" count="1" selected="0">
            <x v="506"/>
          </reference>
          <reference field="4" count="1" selected="0">
            <x v="124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263">
      <pivotArea dataOnly="0" labelOnly="1" fieldPosition="0">
        <references count="5">
          <reference field="1" count="1" selected="0">
            <x v="28"/>
          </reference>
          <reference field="2" count="1" selected="0">
            <x v="46"/>
          </reference>
          <reference field="4" count="1" selected="0">
            <x v="67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262">
      <pivotArea dataOnly="0" labelOnly="1" fieldPosition="0">
        <references count="5">
          <reference field="1" count="1" selected="0">
            <x v="28"/>
          </reference>
          <reference field="2" count="1" selected="0">
            <x v="114"/>
          </reference>
          <reference field="4" count="1" selected="0">
            <x v="62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261">
      <pivotArea dataOnly="0" labelOnly="1" fieldPosition="0">
        <references count="5">
          <reference field="1" count="1" selected="0">
            <x v="28"/>
          </reference>
          <reference field="2" count="1" selected="0">
            <x v="148"/>
          </reference>
          <reference field="4" count="1" selected="0">
            <x v="109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260">
      <pivotArea dataOnly="0" labelOnly="1" fieldPosition="0">
        <references count="5">
          <reference field="1" count="1" selected="0">
            <x v="28"/>
          </reference>
          <reference field="2" count="1" selected="0">
            <x v="186"/>
          </reference>
          <reference field="4" count="1" selected="0">
            <x v="111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259">
      <pivotArea dataOnly="0" labelOnly="1" fieldPosition="0">
        <references count="5">
          <reference field="1" count="1" selected="0">
            <x v="28"/>
          </reference>
          <reference field="2" count="1" selected="0">
            <x v="325"/>
          </reference>
          <reference field="4" count="1" selected="0">
            <x v="92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258">
      <pivotArea dataOnly="0" labelOnly="1" fieldPosition="0">
        <references count="5">
          <reference field="1" count="1" selected="0">
            <x v="28"/>
          </reference>
          <reference field="2" count="1" selected="0">
            <x v="400"/>
          </reference>
          <reference field="4" count="1" selected="0">
            <x v="76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257">
      <pivotArea dataOnly="0" labelOnly="1" fieldPosition="0">
        <references count="5">
          <reference field="1" count="1" selected="0">
            <x v="28"/>
          </reference>
          <reference field="2" count="1" selected="0">
            <x v="603"/>
          </reference>
          <reference field="4" count="1" selected="0">
            <x v="86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256">
      <pivotArea dataOnly="0" labelOnly="1" fieldPosition="0">
        <references count="5">
          <reference field="1" count="1" selected="0">
            <x v="29"/>
          </reference>
          <reference field="2" count="1" selected="0">
            <x v="111"/>
          </reference>
          <reference field="4" count="1" selected="0">
            <x v="58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255">
      <pivotArea dataOnly="0" labelOnly="1" fieldPosition="0">
        <references count="5">
          <reference field="1" count="1" selected="0">
            <x v="29"/>
          </reference>
          <reference field="2" count="1" selected="0">
            <x v="181"/>
          </reference>
          <reference field="4" count="1" selected="0">
            <x v="56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254">
      <pivotArea dataOnly="0" labelOnly="1" fieldPosition="0">
        <references count="5">
          <reference field="1" count="1" selected="0">
            <x v="29"/>
          </reference>
          <reference field="2" count="1" selected="0">
            <x v="191"/>
          </reference>
          <reference field="4" count="1" selected="0">
            <x v="48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253">
      <pivotArea dataOnly="0" labelOnly="1" fieldPosition="0">
        <references count="5">
          <reference field="1" count="1" selected="0">
            <x v="29"/>
          </reference>
          <reference field="2" count="1" selected="0">
            <x v="191"/>
          </reference>
          <reference field="4" count="1" selected="0">
            <x v="47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252">
      <pivotArea dataOnly="0" labelOnly="1" fieldPosition="0">
        <references count="5">
          <reference field="1" count="1" selected="0">
            <x v="29"/>
          </reference>
          <reference field="2" count="1" selected="0">
            <x v="207"/>
          </reference>
          <reference field="4" count="1" selected="0">
            <x v="57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251">
      <pivotArea dataOnly="0" labelOnly="1" fieldPosition="0">
        <references count="5">
          <reference field="1" count="1" selected="0">
            <x v="29"/>
          </reference>
          <reference field="2" count="1" selected="0">
            <x v="207"/>
          </reference>
          <reference field="4" count="1" selected="0">
            <x v="56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250">
      <pivotArea dataOnly="0" labelOnly="1" fieldPosition="0">
        <references count="5">
          <reference field="1" count="1" selected="0">
            <x v="29"/>
          </reference>
          <reference field="2" count="1" selected="0">
            <x v="622"/>
          </reference>
          <reference field="4" count="1" selected="0">
            <x v="57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249">
      <pivotArea dataOnly="0" labelOnly="1" fieldPosition="0">
        <references count="5">
          <reference field="1" count="1" selected="0">
            <x v="29"/>
          </reference>
          <reference field="2" count="1" selected="0">
            <x v="622"/>
          </reference>
          <reference field="4" count="1" selected="0">
            <x v="58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248">
      <pivotArea dataOnly="0" labelOnly="1" fieldPosition="0">
        <references count="5">
          <reference field="1" count="1" selected="0">
            <x v="30"/>
          </reference>
          <reference field="2" count="1" selected="0">
            <x v="70"/>
          </reference>
          <reference field="4" count="1" selected="0">
            <x v="46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247">
      <pivotArea dataOnly="0" labelOnly="1" fieldPosition="0">
        <references count="5">
          <reference field="1" count="1" selected="0">
            <x v="30"/>
          </reference>
          <reference field="2" count="1" selected="0">
            <x v="173"/>
          </reference>
          <reference field="4" count="1" selected="0">
            <x v="54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246">
      <pivotArea dataOnly="0" labelOnly="1" fieldPosition="0">
        <references count="5">
          <reference field="1" count="1" selected="0">
            <x v="30"/>
          </reference>
          <reference field="2" count="1" selected="0">
            <x v="173"/>
          </reference>
          <reference field="4" count="1" selected="0">
            <x v="54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245">
      <pivotArea dataOnly="0" labelOnly="1" fieldPosition="0">
        <references count="5">
          <reference field="1" count="1" selected="0">
            <x v="30"/>
          </reference>
          <reference field="2" count="1" selected="0">
            <x v="382"/>
          </reference>
          <reference field="4" count="1" selected="0">
            <x v="66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244">
      <pivotArea dataOnly="0" labelOnly="1" fieldPosition="0">
        <references count="5">
          <reference field="1" count="1" selected="0">
            <x v="30"/>
          </reference>
          <reference field="2" count="1" selected="0">
            <x v="610"/>
          </reference>
          <reference field="4" count="1" selected="0">
            <x v="58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243">
      <pivotArea dataOnly="0" labelOnly="1" fieldPosition="0">
        <references count="5">
          <reference field="1" count="1" selected="0">
            <x v="31"/>
          </reference>
          <reference field="2" count="1" selected="0">
            <x v="38"/>
          </reference>
          <reference field="4" count="1" selected="0">
            <x v="90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242">
      <pivotArea dataOnly="0" labelOnly="1" fieldPosition="0">
        <references count="5">
          <reference field="1" count="1" selected="0">
            <x v="31"/>
          </reference>
          <reference field="2" count="1" selected="0">
            <x v="65"/>
          </reference>
          <reference field="4" count="1" selected="0">
            <x v="90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241">
      <pivotArea dataOnly="0" labelOnly="1" fieldPosition="0">
        <references count="5">
          <reference field="1" count="1" selected="0">
            <x v="31"/>
          </reference>
          <reference field="2" count="1" selected="0">
            <x v="217"/>
          </reference>
          <reference field="4" count="1" selected="0">
            <x v="53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240">
      <pivotArea dataOnly="0" labelOnly="1" fieldPosition="0">
        <references count="5">
          <reference field="1" count="1" selected="0">
            <x v="31"/>
          </reference>
          <reference field="2" count="1" selected="0">
            <x v="221"/>
          </reference>
          <reference field="4" count="1" selected="0">
            <x v="89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239">
      <pivotArea dataOnly="0" labelOnly="1" fieldPosition="0">
        <references count="5">
          <reference field="1" count="1" selected="0">
            <x v="31"/>
          </reference>
          <reference field="2" count="1" selected="0">
            <x v="405"/>
          </reference>
          <reference field="4" count="1" selected="0">
            <x v="104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238">
      <pivotArea dataOnly="0" labelOnly="1" fieldPosition="0">
        <references count="5">
          <reference field="1" count="1" selected="0">
            <x v="31"/>
          </reference>
          <reference field="2" count="1" selected="0">
            <x v="491"/>
          </reference>
          <reference field="4" count="1" selected="0">
            <x v="109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237">
      <pivotArea dataOnly="0" labelOnly="1" fieldPosition="0">
        <references count="5">
          <reference field="1" count="1" selected="0">
            <x v="31"/>
          </reference>
          <reference field="2" count="1" selected="0">
            <x v="617"/>
          </reference>
          <reference field="4" count="1" selected="0">
            <x v="69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236">
      <pivotArea dataOnly="0" labelOnly="1" fieldPosition="0">
        <references count="5">
          <reference field="1" count="1" selected="0">
            <x v="32"/>
          </reference>
          <reference field="2" count="1" selected="0">
            <x v="440"/>
          </reference>
          <reference field="4" count="1" selected="0">
            <x v="63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235">
      <pivotArea dataOnly="0" labelOnly="1" fieldPosition="0">
        <references count="5">
          <reference field="1" count="1" selected="0">
            <x v="34"/>
          </reference>
          <reference field="2" count="1" selected="0">
            <x v="165"/>
          </reference>
          <reference field="4" count="1" selected="0">
            <x v="50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234">
      <pivotArea dataOnly="0" labelOnly="1" fieldPosition="0">
        <references count="5">
          <reference field="1" count="1" selected="0">
            <x v="34"/>
          </reference>
          <reference field="2" count="1" selected="0">
            <x v="165"/>
          </reference>
          <reference field="4" count="1" selected="0">
            <x v="48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233">
      <pivotArea dataOnly="0" labelOnly="1" fieldPosition="0">
        <references count="5">
          <reference field="1" count="1" selected="0">
            <x v="34"/>
          </reference>
          <reference field="2" count="1" selected="0">
            <x v="526"/>
          </reference>
          <reference field="4" count="1" selected="0">
            <x v="59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232">
      <pivotArea dataOnly="0" labelOnly="1" fieldPosition="0">
        <references count="5">
          <reference field="1" count="1" selected="0">
            <x v="34"/>
          </reference>
          <reference field="2" count="1" selected="0">
            <x v="526"/>
          </reference>
          <reference field="4" count="1" selected="0">
            <x v="59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231">
      <pivotArea dataOnly="0" labelOnly="1" fieldPosition="0">
        <references count="5">
          <reference field="1" count="1" selected="0">
            <x v="35"/>
          </reference>
          <reference field="2" count="1" selected="0">
            <x v="142"/>
          </reference>
          <reference field="4" count="1" selected="0">
            <x v="49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230">
      <pivotArea dataOnly="0" labelOnly="1" fieldPosition="0">
        <references count="5">
          <reference field="1" count="1" selected="0">
            <x v="35"/>
          </reference>
          <reference field="2" count="1" selected="0">
            <x v="271"/>
          </reference>
          <reference field="4" count="1" selected="0">
            <x v="74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229">
      <pivotArea dataOnly="0" labelOnly="1" fieldPosition="0">
        <references count="5">
          <reference field="1" count="1" selected="0">
            <x v="36"/>
          </reference>
          <reference field="2" count="1" selected="0">
            <x v="160"/>
          </reference>
          <reference field="4" count="1" selected="0">
            <x v="111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228">
      <pivotArea dataOnly="0" labelOnly="1" fieldPosition="0">
        <references count="5">
          <reference field="1" count="1" selected="0">
            <x v="36"/>
          </reference>
          <reference field="2" count="1" selected="0">
            <x v="249"/>
          </reference>
          <reference field="4" count="1" selected="0">
            <x v="70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227">
      <pivotArea dataOnly="0" labelOnly="1" fieldPosition="0">
        <references count="5">
          <reference field="1" count="1" selected="0">
            <x v="36"/>
          </reference>
          <reference field="2" count="1" selected="0">
            <x v="296"/>
          </reference>
          <reference field="4" count="1" selected="0">
            <x v="85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226">
      <pivotArea dataOnly="0" labelOnly="1" fieldPosition="0">
        <references count="5">
          <reference field="1" count="1" selected="0">
            <x v="36"/>
          </reference>
          <reference field="2" count="1" selected="0">
            <x v="355"/>
          </reference>
          <reference field="4" count="1" selected="0">
            <x v="119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225">
      <pivotArea dataOnly="0" labelOnly="1" fieldPosition="0">
        <references count="5">
          <reference field="1" count="1" selected="0">
            <x v="36"/>
          </reference>
          <reference field="2" count="1" selected="0">
            <x v="392"/>
          </reference>
          <reference field="4" count="1" selected="0">
            <x v="105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224">
      <pivotArea dataOnly="0" labelOnly="1" fieldPosition="0">
        <references count="5">
          <reference field="1" count="1" selected="0">
            <x v="36"/>
          </reference>
          <reference field="2" count="1" selected="0">
            <x v="399"/>
          </reference>
          <reference field="4" count="1" selected="0">
            <x v="118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223">
      <pivotArea dataOnly="0" labelOnly="1" fieldPosition="0">
        <references count="5">
          <reference field="1" count="1" selected="0">
            <x v="36"/>
          </reference>
          <reference field="2" count="1" selected="0">
            <x v="410"/>
          </reference>
          <reference field="4" count="1" selected="0">
            <x v="134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222">
      <pivotArea dataOnly="0" labelOnly="1" fieldPosition="0">
        <references count="5">
          <reference field="1" count="1" selected="0">
            <x v="36"/>
          </reference>
          <reference field="2" count="1" selected="0">
            <x v="527"/>
          </reference>
          <reference field="4" count="1" selected="0">
            <x v="121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221">
      <pivotArea dataOnly="0" labelOnly="1" fieldPosition="0">
        <references count="5">
          <reference field="1" count="1" selected="0">
            <x v="36"/>
          </reference>
          <reference field="2" count="1" selected="0">
            <x v="618"/>
          </reference>
          <reference field="4" count="1" selected="0">
            <x v="113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220">
      <pivotArea dataOnly="0" labelOnly="1" fieldPosition="0">
        <references count="5">
          <reference field="1" count="1" selected="0">
            <x v="37"/>
          </reference>
          <reference field="2" count="1" selected="0">
            <x v="170"/>
          </reference>
          <reference field="4" count="1" selected="0">
            <x v="50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219">
      <pivotArea dataOnly="0" labelOnly="1" fieldPosition="0">
        <references count="5">
          <reference field="1" count="1" selected="0">
            <x v="37"/>
          </reference>
          <reference field="2" count="1" selected="0">
            <x v="175"/>
          </reference>
          <reference field="4" count="1" selected="0">
            <x v="50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218">
      <pivotArea dataOnly="0" labelOnly="1" fieldPosition="0">
        <references count="5">
          <reference field="1" count="1" selected="0">
            <x v="37"/>
          </reference>
          <reference field="2" count="1" selected="0">
            <x v="485"/>
          </reference>
          <reference field="4" count="1" selected="0">
            <x v="47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217">
      <pivotArea dataOnly="0" labelOnly="1" fieldPosition="0">
        <references count="5">
          <reference field="1" count="1" selected="0">
            <x v="37"/>
          </reference>
          <reference field="2" count="1" selected="0">
            <x v="485"/>
          </reference>
          <reference field="4" count="1" selected="0">
            <x v="48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216">
      <pivotArea dataOnly="0" labelOnly="1" fieldPosition="0">
        <references count="5">
          <reference field="1" count="1" selected="0">
            <x v="37"/>
          </reference>
          <reference field="2" count="1" selected="0">
            <x v="511"/>
          </reference>
          <reference field="4" count="1" selected="0">
            <x v="59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215">
      <pivotArea dataOnly="0" labelOnly="1" fieldPosition="0">
        <references count="5">
          <reference field="1" count="1" selected="0">
            <x v="37"/>
          </reference>
          <reference field="2" count="1" selected="0">
            <x v="511"/>
          </reference>
          <reference field="4" count="1" selected="0">
            <x v="59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214">
      <pivotArea dataOnly="0" labelOnly="1" fieldPosition="0">
        <references count="5">
          <reference field="1" count="1" selected="0">
            <x v="38"/>
          </reference>
          <reference field="2" count="1" selected="0">
            <x v="229"/>
          </reference>
          <reference field="4" count="1" selected="0">
            <x v="81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213">
      <pivotArea dataOnly="0" labelOnly="1" fieldPosition="0">
        <references count="5">
          <reference field="1" count="1" selected="0">
            <x v="38"/>
          </reference>
          <reference field="2" count="1" selected="0">
            <x v="229"/>
          </reference>
          <reference field="4" count="1" selected="0">
            <x v="82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212">
      <pivotArea dataOnly="0" labelOnly="1" fieldPosition="0">
        <references count="5">
          <reference field="1" count="1" selected="0">
            <x v="38"/>
          </reference>
          <reference field="2" count="1" selected="0">
            <x v="291"/>
          </reference>
          <reference field="4" count="1" selected="0">
            <x v="66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211">
      <pivotArea dataOnly="0" labelOnly="1" fieldPosition="0">
        <references count="5">
          <reference field="1" count="1" selected="0">
            <x v="38"/>
          </reference>
          <reference field="2" count="1" selected="0">
            <x v="362"/>
          </reference>
          <reference field="4" count="1" selected="0">
            <x v="77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210">
      <pivotArea dataOnly="0" labelOnly="1" fieldPosition="0">
        <references count="5">
          <reference field="1" count="1" selected="0">
            <x v="38"/>
          </reference>
          <reference field="2" count="1" selected="0">
            <x v="362"/>
          </reference>
          <reference field="4" count="1" selected="0">
            <x v="77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209">
      <pivotArea dataOnly="0" labelOnly="1" fieldPosition="0">
        <references count="5">
          <reference field="1" count="1" selected="0">
            <x v="38"/>
          </reference>
          <reference field="2" count="1" selected="0">
            <x v="469"/>
          </reference>
          <reference field="4" count="1" selected="0">
            <x v="73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208">
      <pivotArea dataOnly="0" labelOnly="1" fieldPosition="0">
        <references count="5">
          <reference field="1" count="1" selected="0">
            <x v="38"/>
          </reference>
          <reference field="2" count="1" selected="0">
            <x v="469"/>
          </reference>
          <reference field="4" count="1" selected="0">
            <x v="74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207">
      <pivotArea dataOnly="0" labelOnly="1" fieldPosition="0">
        <references count="5">
          <reference field="1" count="1" selected="0">
            <x v="38"/>
          </reference>
          <reference field="2" count="1" selected="0">
            <x v="474"/>
          </reference>
          <reference field="4" count="1" selected="0">
            <x v="50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206">
      <pivotArea dataOnly="0" labelOnly="1" fieldPosition="0">
        <references count="5">
          <reference field="1" count="1" selected="0">
            <x v="38"/>
          </reference>
          <reference field="2" count="1" selected="0">
            <x v="474"/>
          </reference>
          <reference field="4" count="1" selected="0">
            <x v="53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205">
      <pivotArea dataOnly="0" labelOnly="1" fieldPosition="0">
        <references count="5">
          <reference field="1" count="1" selected="0">
            <x v="39"/>
          </reference>
          <reference field="2" count="1" selected="0">
            <x v="102"/>
          </reference>
          <reference field="4" count="1" selected="0">
            <x v="68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204">
      <pivotArea dataOnly="0" labelOnly="1" fieldPosition="0">
        <references count="5">
          <reference field="1" count="1" selected="0">
            <x v="39"/>
          </reference>
          <reference field="2" count="1" selected="0">
            <x v="324"/>
          </reference>
          <reference field="4" count="1" selected="0">
            <x v="66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203">
      <pivotArea dataOnly="0" labelOnly="1" fieldPosition="0">
        <references count="5">
          <reference field="1" count="1" selected="0">
            <x v="39"/>
          </reference>
          <reference field="2" count="1" selected="0">
            <x v="324"/>
          </reference>
          <reference field="4" count="1" selected="0">
            <x v="103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202">
      <pivotArea dataOnly="0" labelOnly="1" fieldPosition="0">
        <references count="5">
          <reference field="1" count="1" selected="0">
            <x v="39"/>
          </reference>
          <reference field="2" count="1" selected="0">
            <x v="431"/>
          </reference>
          <reference field="4" count="1" selected="0">
            <x v="47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201">
      <pivotArea dataOnly="0" labelOnly="1" fieldPosition="0">
        <references count="5">
          <reference field="1" count="1" selected="0">
            <x v="39"/>
          </reference>
          <reference field="2" count="1" selected="0">
            <x v="431"/>
          </reference>
          <reference field="4" count="1" selected="0">
            <x v="47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200">
      <pivotArea dataOnly="0" labelOnly="1" fieldPosition="0">
        <references count="5">
          <reference field="1" count="1" selected="0">
            <x v="39"/>
          </reference>
          <reference field="2" count="1" selected="0">
            <x v="464"/>
          </reference>
          <reference field="4" count="1" selected="0">
            <x v="85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199">
      <pivotArea dataOnly="0" labelOnly="1" fieldPosition="0">
        <references count="5">
          <reference field="1" count="1" selected="0">
            <x v="39"/>
          </reference>
          <reference field="2" count="1" selected="0">
            <x v="466"/>
          </reference>
          <reference field="4" count="1" selected="0">
            <x v="53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198">
      <pivotArea dataOnly="0" labelOnly="1" fieldPosition="0">
        <references count="5">
          <reference field="1" count="1" selected="0">
            <x v="40"/>
          </reference>
          <reference field="2" count="1" selected="0">
            <x v="177"/>
          </reference>
          <reference field="4" count="1" selected="0">
            <x v="123"/>
          </reference>
          <reference field="5" count="1">
            <x v="1"/>
          </reference>
          <reference field="11" count="1" selected="0">
            <x v="0"/>
          </reference>
        </references>
      </pivotArea>
    </format>
    <format dxfId="197">
      <pivotArea dataOnly="0" labelOnly="1" fieldPosition="0">
        <references count="5">
          <reference field="1" count="1" selected="0">
            <x v="40"/>
          </reference>
          <reference field="2" count="1" selected="0">
            <x v="177"/>
          </reference>
          <reference field="4" count="1" selected="0">
            <x v="143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196">
      <pivotArea dataOnly="0" labelOnly="1" fieldPosition="0">
        <references count="5">
          <reference field="1" count="1" selected="0">
            <x v="40"/>
          </reference>
          <reference field="2" count="1" selected="0">
            <x v="341"/>
          </reference>
          <reference field="4" count="1" selected="0">
            <x v="99"/>
          </reference>
          <reference field="5" count="1">
            <x v="1"/>
          </reference>
          <reference field="11" count="1" selected="0">
            <x v="0"/>
          </reference>
        </references>
      </pivotArea>
    </format>
    <format dxfId="195">
      <pivotArea dataOnly="0" labelOnly="1" fieldPosition="0">
        <references count="5">
          <reference field="1" count="1" selected="0">
            <x v="40"/>
          </reference>
          <reference field="2" count="1" selected="0">
            <x v="341"/>
          </reference>
          <reference field="4" count="1" selected="0">
            <x v="65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194">
      <pivotArea dataOnly="0" labelOnly="1" fieldPosition="0">
        <references count="5">
          <reference field="1" count="1" selected="0">
            <x v="40"/>
          </reference>
          <reference field="2" count="1" selected="0">
            <x v="497"/>
          </reference>
          <reference field="4" count="1" selected="0">
            <x v="163"/>
          </reference>
          <reference field="5" count="1">
            <x v="4"/>
          </reference>
          <reference field="11" count="1" selected="0">
            <x v="1"/>
          </reference>
        </references>
      </pivotArea>
    </format>
    <format dxfId="193">
      <pivotArea dataOnly="0" labelOnly="1" fieldPosition="0">
        <references count="5">
          <reference field="1" count="1" selected="0">
            <x v="40"/>
          </reference>
          <reference field="2" count="1" selected="0">
            <x v="607"/>
          </reference>
          <reference field="4" count="1" selected="0">
            <x v="98"/>
          </reference>
          <reference field="5" count="1">
            <x v="1"/>
          </reference>
          <reference field="11" count="1" selected="0">
            <x v="0"/>
          </reference>
        </references>
      </pivotArea>
    </format>
    <format dxfId="192">
      <pivotArea dataOnly="0" labelOnly="1" fieldPosition="0">
        <references count="5">
          <reference field="1" count="1" selected="0">
            <x v="40"/>
          </reference>
          <reference field="2" count="1" selected="0">
            <x v="607"/>
          </reference>
          <reference field="4" count="1" selected="0">
            <x v="108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191">
      <pivotArea dataOnly="0" labelOnly="1" fieldPosition="0">
        <references count="5">
          <reference field="1" count="1" selected="0">
            <x v="41"/>
          </reference>
          <reference field="2" count="1" selected="0">
            <x v="61"/>
          </reference>
          <reference field="4" count="1" selected="0">
            <x v="112"/>
          </reference>
          <reference field="5" count="1">
            <x v="1"/>
          </reference>
          <reference field="11" count="1" selected="0">
            <x v="0"/>
          </reference>
        </references>
      </pivotArea>
    </format>
    <format dxfId="190">
      <pivotArea dataOnly="0" labelOnly="1" fieldPosition="0">
        <references count="5">
          <reference field="1" count="1" selected="0">
            <x v="41"/>
          </reference>
          <reference field="2" count="1" selected="0">
            <x v="61"/>
          </reference>
          <reference field="4" count="1" selected="0">
            <x v="177"/>
          </reference>
          <reference field="5" count="1">
            <x v="5"/>
          </reference>
          <reference field="11" count="1" selected="0">
            <x v="1"/>
          </reference>
        </references>
      </pivotArea>
    </format>
    <format dxfId="189">
      <pivotArea dataOnly="0" labelOnly="1" fieldPosition="0">
        <references count="5">
          <reference field="1" count="1" selected="0">
            <x v="41"/>
          </reference>
          <reference field="2" count="1" selected="0">
            <x v="104"/>
          </reference>
          <reference field="4" count="1" selected="0">
            <x v="169"/>
          </reference>
          <reference field="5" count="1">
            <x v="4"/>
          </reference>
          <reference field="11" count="1" selected="0">
            <x v="1"/>
          </reference>
        </references>
      </pivotArea>
    </format>
    <format dxfId="188">
      <pivotArea dataOnly="0" labelOnly="1" fieldPosition="0">
        <references count="5">
          <reference field="1" count="1" selected="0">
            <x v="41"/>
          </reference>
          <reference field="2" count="1" selected="0">
            <x v="112"/>
          </reference>
          <reference field="4" count="1" selected="0">
            <x v="175"/>
          </reference>
          <reference field="5" count="1">
            <x v="4"/>
          </reference>
          <reference field="11" count="1" selected="0">
            <x v="1"/>
          </reference>
        </references>
      </pivotArea>
    </format>
    <format dxfId="187">
      <pivotArea dataOnly="0" labelOnly="1" fieldPosition="0">
        <references count="5">
          <reference field="1" count="1" selected="0">
            <x v="41"/>
          </reference>
          <reference field="2" count="1" selected="0">
            <x v="164"/>
          </reference>
          <reference field="4" count="1" selected="0">
            <x v="171"/>
          </reference>
          <reference field="5" count="1">
            <x v="4"/>
          </reference>
          <reference field="11" count="1" selected="0">
            <x v="1"/>
          </reference>
        </references>
      </pivotArea>
    </format>
    <format dxfId="186">
      <pivotArea dataOnly="0" labelOnly="1" fieldPosition="0">
        <references count="5">
          <reference field="1" count="1" selected="0">
            <x v="41"/>
          </reference>
          <reference field="2" count="1" selected="0">
            <x v="233"/>
          </reference>
          <reference field="4" count="1" selected="0">
            <x v="159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185">
      <pivotArea dataOnly="0" labelOnly="1" fieldPosition="0">
        <references count="5">
          <reference field="1" count="1" selected="0">
            <x v="41"/>
          </reference>
          <reference field="2" count="1" selected="0">
            <x v="234"/>
          </reference>
          <reference field="4" count="1" selected="0">
            <x v="50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184">
      <pivotArea dataOnly="0" labelOnly="1" fieldPosition="0">
        <references count="5">
          <reference field="1" count="1" selected="0">
            <x v="41"/>
          </reference>
          <reference field="2" count="1" selected="0">
            <x v="234"/>
          </reference>
          <reference field="4" count="1" selected="0">
            <x v="171"/>
          </reference>
          <reference field="5" count="1">
            <x v="4"/>
          </reference>
          <reference field="11" count="1" selected="0">
            <x v="1"/>
          </reference>
        </references>
      </pivotArea>
    </format>
    <format dxfId="183">
      <pivotArea dataOnly="0" labelOnly="1" fieldPosition="0">
        <references count="5">
          <reference field="1" count="1" selected="0">
            <x v="41"/>
          </reference>
          <reference field="2" count="1" selected="0">
            <x v="245"/>
          </reference>
          <reference field="4" count="1" selected="0">
            <x v="94"/>
          </reference>
          <reference field="5" count="1">
            <x v="1"/>
          </reference>
          <reference field="11" count="1" selected="0">
            <x v="0"/>
          </reference>
        </references>
      </pivotArea>
    </format>
    <format dxfId="182">
      <pivotArea dataOnly="0" labelOnly="1" fieldPosition="0">
        <references count="5">
          <reference field="1" count="1" selected="0">
            <x v="41"/>
          </reference>
          <reference field="2" count="1" selected="0">
            <x v="245"/>
          </reference>
          <reference field="4" count="1" selected="0">
            <x v="176"/>
          </reference>
          <reference field="5" count="1">
            <x v="4"/>
          </reference>
          <reference field="11" count="1" selected="0">
            <x v="1"/>
          </reference>
        </references>
      </pivotArea>
    </format>
    <format dxfId="181">
      <pivotArea dataOnly="0" labelOnly="1" fieldPosition="0">
        <references count="5">
          <reference field="1" count="1" selected="0">
            <x v="41"/>
          </reference>
          <reference field="2" count="1" selected="0">
            <x v="268"/>
          </reference>
          <reference field="4" count="1" selected="0">
            <x v="101"/>
          </reference>
          <reference field="5" count="1">
            <x v="1"/>
          </reference>
          <reference field="11" count="1" selected="0">
            <x v="0"/>
          </reference>
        </references>
      </pivotArea>
    </format>
    <format dxfId="180">
      <pivotArea dataOnly="0" labelOnly="1" fieldPosition="0">
        <references count="5">
          <reference field="1" count="1" selected="0">
            <x v="41"/>
          </reference>
          <reference field="2" count="1" selected="0">
            <x v="268"/>
          </reference>
          <reference field="4" count="1" selected="0">
            <x v="91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179">
      <pivotArea dataOnly="0" labelOnly="1" fieldPosition="0">
        <references count="5">
          <reference field="1" count="1" selected="0">
            <x v="41"/>
          </reference>
          <reference field="2" count="1" selected="0">
            <x v="281"/>
          </reference>
          <reference field="4" count="1" selected="0">
            <x v="164"/>
          </reference>
          <reference field="5" count="1">
            <x v="4"/>
          </reference>
          <reference field="11" count="1" selected="0">
            <x v="1"/>
          </reference>
        </references>
      </pivotArea>
    </format>
    <format dxfId="178">
      <pivotArea dataOnly="0" labelOnly="1" fieldPosition="0">
        <references count="5">
          <reference field="1" count="1" selected="0">
            <x v="41"/>
          </reference>
          <reference field="2" count="1" selected="0">
            <x v="297"/>
          </reference>
          <reference field="4" count="1" selected="0">
            <x v="55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177">
      <pivotArea dataOnly="0" labelOnly="1" fieldPosition="0">
        <references count="5">
          <reference field="1" count="1" selected="0">
            <x v="41"/>
          </reference>
          <reference field="2" count="1" selected="0">
            <x v="297"/>
          </reference>
          <reference field="4" count="1" selected="0">
            <x v="132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176">
      <pivotArea dataOnly="0" labelOnly="1" fieldPosition="0">
        <references count="5">
          <reference field="1" count="1" selected="0">
            <x v="41"/>
          </reference>
          <reference field="2" count="1" selected="0">
            <x v="339"/>
          </reference>
          <reference field="4" count="1" selected="0">
            <x v="72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175">
      <pivotArea dataOnly="0" labelOnly="1" fieldPosition="0">
        <references count="5">
          <reference field="1" count="1" selected="0">
            <x v="41"/>
          </reference>
          <reference field="2" count="1" selected="0">
            <x v="339"/>
          </reference>
          <reference field="4" count="1" selected="0">
            <x v="122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174">
      <pivotArea dataOnly="0" labelOnly="1" fieldPosition="0">
        <references count="5">
          <reference field="1" count="1" selected="0">
            <x v="41"/>
          </reference>
          <reference field="2" count="1" selected="0">
            <x v="407"/>
          </reference>
          <reference field="4" count="1" selected="0">
            <x v="162"/>
          </reference>
          <reference field="5" count="1">
            <x v="4"/>
          </reference>
          <reference field="11" count="1" selected="0">
            <x v="1"/>
          </reference>
        </references>
      </pivotArea>
    </format>
    <format dxfId="173">
      <pivotArea dataOnly="0" labelOnly="1" fieldPosition="0">
        <references count="5">
          <reference field="1" count="1" selected="0">
            <x v="41"/>
          </reference>
          <reference field="2" count="1" selected="0">
            <x v="420"/>
          </reference>
          <reference field="4" count="1" selected="0">
            <x v="95"/>
          </reference>
          <reference field="5" count="1">
            <x v="1"/>
          </reference>
          <reference field="11" count="1" selected="0">
            <x v="0"/>
          </reference>
        </references>
      </pivotArea>
    </format>
    <format dxfId="172">
      <pivotArea dataOnly="0" labelOnly="1" fieldPosition="0">
        <references count="5">
          <reference field="1" count="1" selected="0">
            <x v="41"/>
          </reference>
          <reference field="2" count="1" selected="0">
            <x v="420"/>
          </reference>
          <reference field="4" count="1" selected="0">
            <x v="104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171">
      <pivotArea dataOnly="0" labelOnly="1" fieldPosition="0">
        <references count="5">
          <reference field="1" count="1" selected="0">
            <x v="41"/>
          </reference>
          <reference field="2" count="1" selected="0">
            <x v="478"/>
          </reference>
          <reference field="4" count="1" selected="0">
            <x v="151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170">
      <pivotArea dataOnly="0" labelOnly="1" fieldPosition="0">
        <references count="5">
          <reference field="1" count="1" selected="0">
            <x v="41"/>
          </reference>
          <reference field="2" count="1" selected="0">
            <x v="578"/>
          </reference>
          <reference field="4" count="1" selected="0">
            <x v="160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169">
      <pivotArea dataOnly="0" labelOnly="1" fieldPosition="0">
        <references count="5">
          <reference field="1" count="1" selected="0">
            <x v="42"/>
          </reference>
          <reference field="2" count="1" selected="0">
            <x v="212"/>
          </reference>
          <reference field="4" count="1" selected="0">
            <x v="52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168">
      <pivotArea dataOnly="0" labelOnly="1" fieldPosition="0">
        <references count="5">
          <reference field="1" count="1" selected="0">
            <x v="42"/>
          </reference>
          <reference field="2" count="1" selected="0">
            <x v="278"/>
          </reference>
          <reference field="4" count="1" selected="0">
            <x v="53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167">
      <pivotArea dataOnly="0" labelOnly="1" fieldPosition="0">
        <references count="5">
          <reference field="1" count="1" selected="0">
            <x v="42"/>
          </reference>
          <reference field="2" count="1" selected="0">
            <x v="352"/>
          </reference>
          <reference field="4" count="1" selected="0">
            <x v="75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166">
      <pivotArea dataOnly="0" labelOnly="1" fieldPosition="0">
        <references count="5">
          <reference field="1" count="1" selected="0">
            <x v="42"/>
          </reference>
          <reference field="2" count="1" selected="0">
            <x v="442"/>
          </reference>
          <reference field="4" count="1" selected="0">
            <x v="47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165">
      <pivotArea dataOnly="0" labelOnly="1" fieldPosition="0">
        <references count="5">
          <reference field="1" count="1" selected="0">
            <x v="43"/>
          </reference>
          <reference field="2" count="1" selected="0">
            <x v="215"/>
          </reference>
          <reference field="4" count="1" selected="0">
            <x v="56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164">
      <pivotArea dataOnly="0" labelOnly="1" fieldPosition="0">
        <references count="5">
          <reference field="1" count="1" selected="0">
            <x v="43"/>
          </reference>
          <reference field="2" count="1" selected="0">
            <x v="215"/>
          </reference>
          <reference field="4" count="1" selected="0">
            <x v="56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163">
      <pivotArea dataOnly="0" labelOnly="1" fieldPosition="0">
        <references count="5">
          <reference field="1" count="1" selected="0">
            <x v="43"/>
          </reference>
          <reference field="2" count="1" selected="0">
            <x v="313"/>
          </reference>
          <reference field="4" count="1" selected="0">
            <x v="49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162">
      <pivotArea dataOnly="0" labelOnly="1" fieldPosition="0">
        <references count="5">
          <reference field="1" count="1" selected="0">
            <x v="43"/>
          </reference>
          <reference field="2" count="1" selected="0">
            <x v="313"/>
          </reference>
          <reference field="4" count="1" selected="0">
            <x v="49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161">
      <pivotArea dataOnly="0" labelOnly="1" fieldPosition="0">
        <references count="5">
          <reference field="1" count="1" selected="0">
            <x v="43"/>
          </reference>
          <reference field="2" count="1" selected="0">
            <x v="528"/>
          </reference>
          <reference field="4" count="1" selected="0">
            <x v="80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160">
      <pivotArea dataOnly="0" labelOnly="1" fieldPosition="0">
        <references count="5">
          <reference field="1" count="1" selected="0">
            <x v="43"/>
          </reference>
          <reference field="2" count="1" selected="0">
            <x v="528"/>
          </reference>
          <reference field="4" count="1" selected="0">
            <x v="73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159">
      <pivotArea dataOnly="0" labelOnly="1" fieldPosition="0">
        <references count="5">
          <reference field="1" count="1" selected="0">
            <x v="43"/>
          </reference>
          <reference field="2" count="1" selected="0">
            <x v="530"/>
          </reference>
          <reference field="4" count="1" selected="0">
            <x v="65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158">
      <pivotArea dataOnly="0" labelOnly="1" fieldPosition="0">
        <references count="5">
          <reference field="1" count="1" selected="0">
            <x v="43"/>
          </reference>
          <reference field="2" count="1" selected="0">
            <x v="530"/>
          </reference>
          <reference field="4" count="1" selected="0">
            <x v="65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157">
      <pivotArea dataOnly="0" labelOnly="1" fieldPosition="0">
        <references count="5">
          <reference field="1" count="1" selected="0">
            <x v="44"/>
          </reference>
          <reference field="2" count="1" selected="0">
            <x v="11"/>
          </reference>
          <reference field="4" count="1" selected="0">
            <x v="56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156">
      <pivotArea dataOnly="0" labelOnly="1" fieldPosition="0">
        <references count="5">
          <reference field="1" count="1" selected="0">
            <x v="44"/>
          </reference>
          <reference field="2" count="1" selected="0">
            <x v="106"/>
          </reference>
          <reference field="4" count="1" selected="0">
            <x v="60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155">
      <pivotArea dataOnly="0" labelOnly="1" fieldPosition="0">
        <references count="5">
          <reference field="1" count="1" selected="0">
            <x v="44"/>
          </reference>
          <reference field="2" count="1" selected="0">
            <x v="106"/>
          </reference>
          <reference field="4" count="1" selected="0">
            <x v="58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154">
      <pivotArea dataOnly="0" labelOnly="1" fieldPosition="0">
        <references count="5">
          <reference field="1" count="1" selected="0">
            <x v="44"/>
          </reference>
          <reference field="2" count="1" selected="0">
            <x v="124"/>
          </reference>
          <reference field="4" count="1" selected="0">
            <x v="73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153">
      <pivotArea dataOnly="0" labelOnly="1" fieldPosition="0">
        <references count="5">
          <reference field="1" count="1" selected="0">
            <x v="44"/>
          </reference>
          <reference field="2" count="1" selected="0">
            <x v="124"/>
          </reference>
          <reference field="4" count="1" selected="0">
            <x v="75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152">
      <pivotArea dataOnly="0" labelOnly="1" fieldPosition="0">
        <references count="5">
          <reference field="1" count="1" selected="0">
            <x v="44"/>
          </reference>
          <reference field="2" count="1" selected="0">
            <x v="536"/>
          </reference>
          <reference field="4" count="1" selected="0">
            <x v="53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151">
      <pivotArea dataOnly="0" labelOnly="1" fieldPosition="0">
        <references count="5">
          <reference field="1" count="1" selected="0">
            <x v="44"/>
          </reference>
          <reference field="2" count="1" selected="0">
            <x v="536"/>
          </reference>
          <reference field="4" count="1" selected="0">
            <x v="100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150">
      <pivotArea dataOnly="0" labelOnly="1" fieldPosition="0">
        <references count="5">
          <reference field="1" count="1" selected="0">
            <x v="46"/>
          </reference>
          <reference field="2" count="1" selected="0">
            <x v="2"/>
          </reference>
          <reference field="4" count="1" selected="0">
            <x v="88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149">
      <pivotArea dataOnly="0" labelOnly="1" fieldPosition="0">
        <references count="5">
          <reference field="1" count="1" selected="0">
            <x v="46"/>
          </reference>
          <reference field="2" count="1" selected="0">
            <x v="3"/>
          </reference>
          <reference field="4" count="1" selected="0">
            <x v="129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148">
      <pivotArea dataOnly="0" labelOnly="1" fieldPosition="0">
        <references count="5">
          <reference field="1" count="1" selected="0">
            <x v="46"/>
          </reference>
          <reference field="2" count="1" selected="0">
            <x v="519"/>
          </reference>
          <reference field="4" count="1" selected="0">
            <x v="60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147">
      <pivotArea dataOnly="0" labelOnly="1" fieldPosition="0">
        <references count="5">
          <reference field="1" count="1" selected="0">
            <x v="46"/>
          </reference>
          <reference field="2" count="1" selected="0">
            <x v="519"/>
          </reference>
          <reference field="4" count="1" selected="0">
            <x v="60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146">
      <pivotArea dataOnly="0" labelOnly="1" fieldPosition="0">
        <references count="5">
          <reference field="1" count="1" selected="0">
            <x v="46"/>
          </reference>
          <reference field="2" count="1" selected="0">
            <x v="594"/>
          </reference>
          <reference field="4" count="1" selected="0">
            <x v="71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145">
      <pivotArea dataOnly="0" labelOnly="1" fieldPosition="0">
        <references count="5">
          <reference field="1" count="1" selected="0">
            <x v="46"/>
          </reference>
          <reference field="2" count="1" selected="0">
            <x v="594"/>
          </reference>
          <reference field="4" count="1" selected="0">
            <x v="71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144">
      <pivotArea dataOnly="0" labelOnly="1" fieldPosition="0">
        <references count="5">
          <reference field="1" count="1" selected="0">
            <x v="46"/>
          </reference>
          <reference field="2" count="1" selected="0">
            <x v="632"/>
          </reference>
          <reference field="4" count="1" selected="0">
            <x v="74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143">
      <pivotArea dataOnly="0" labelOnly="1" fieldPosition="0">
        <references count="5">
          <reference field="1" count="1" selected="0">
            <x v="47"/>
          </reference>
          <reference field="2" count="1" selected="0">
            <x v="98"/>
          </reference>
          <reference field="4" count="1" selected="0">
            <x v="160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142">
      <pivotArea dataOnly="0" labelOnly="1" fieldPosition="0">
        <references count="5">
          <reference field="1" count="1" selected="0">
            <x v="47"/>
          </reference>
          <reference field="2" count="1" selected="0">
            <x v="123"/>
          </reference>
          <reference field="4" count="1" selected="0">
            <x v="125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141">
      <pivotArea dataOnly="0" labelOnly="1" fieldPosition="0">
        <references count="5">
          <reference field="1" count="1" selected="0">
            <x v="47"/>
          </reference>
          <reference field="2" count="1" selected="0">
            <x v="155"/>
          </reference>
          <reference field="4" count="1" selected="0">
            <x v="104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140">
      <pivotArea dataOnly="0" labelOnly="1" fieldPosition="0">
        <references count="5">
          <reference field="1" count="1" selected="0">
            <x v="47"/>
          </reference>
          <reference field="2" count="1" selected="0">
            <x v="273"/>
          </reference>
          <reference field="4" count="1" selected="0">
            <x v="76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139">
      <pivotArea dataOnly="0" labelOnly="1" fieldPosition="0">
        <references count="5">
          <reference field="1" count="1" selected="0">
            <x v="47"/>
          </reference>
          <reference field="2" count="1" selected="0">
            <x v="344"/>
          </reference>
          <reference field="4" count="1" selected="0">
            <x v="147"/>
          </reference>
          <reference field="5" count="1">
            <x v="2"/>
          </reference>
          <reference field="11" count="1" selected="0">
            <x v="0"/>
          </reference>
        </references>
      </pivotArea>
    </format>
    <format dxfId="138">
      <pivotArea dataOnly="0" labelOnly="1" fieldPosition="0">
        <references count="5">
          <reference field="1" count="1" selected="0">
            <x v="47"/>
          </reference>
          <reference field="2" count="1" selected="0">
            <x v="344"/>
          </reference>
          <reference field="4" count="1" selected="0">
            <x v="102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137">
      <pivotArea dataOnly="0" labelOnly="1" fieldPosition="0">
        <references count="5">
          <reference field="1" count="1" selected="0">
            <x v="47"/>
          </reference>
          <reference field="2" count="1" selected="0">
            <x v="556"/>
          </reference>
          <reference field="4" count="1" selected="0">
            <x v="50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136">
      <pivotArea dataOnly="0" labelOnly="1" fieldPosition="0">
        <references count="5">
          <reference field="1" count="1" selected="0">
            <x v="47"/>
          </reference>
          <reference field="2" count="1" selected="0">
            <x v="597"/>
          </reference>
          <reference field="4" count="1" selected="0">
            <x v="115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135">
      <pivotArea dataOnly="0" labelOnly="1" fieldPosition="0">
        <references count="5">
          <reference field="1" count="1" selected="0">
            <x v="48"/>
          </reference>
          <reference field="2" count="1" selected="0">
            <x v="248"/>
          </reference>
          <reference field="4" count="1" selected="0">
            <x v="53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134">
      <pivotArea dataOnly="0" labelOnly="1" fieldPosition="0">
        <references count="5">
          <reference field="1" count="1" selected="0">
            <x v="48"/>
          </reference>
          <reference field="2" count="1" selected="0">
            <x v="248"/>
          </reference>
          <reference field="4" count="1" selected="0">
            <x v="54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133">
      <pivotArea dataOnly="0" labelOnly="1" fieldPosition="0">
        <references count="5">
          <reference field="1" count="1" selected="0">
            <x v="48"/>
          </reference>
          <reference field="2" count="1" selected="0">
            <x v="503"/>
          </reference>
          <reference field="4" count="1" selected="0">
            <x v="64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132">
      <pivotArea dataOnly="0" labelOnly="1" fieldPosition="0">
        <references count="5">
          <reference field="1" count="1" selected="0">
            <x v="48"/>
          </reference>
          <reference field="2" count="1" selected="0">
            <x v="503"/>
          </reference>
          <reference field="4" count="1" selected="0">
            <x v="63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131">
      <pivotArea dataOnly="0" labelOnly="1" fieldPosition="0">
        <references count="5">
          <reference field="1" count="1" selected="0">
            <x v="49"/>
          </reference>
          <reference field="2" count="1" selected="0">
            <x v="371"/>
          </reference>
          <reference field="4" count="1" selected="0">
            <x v="83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130">
      <pivotArea dataOnly="0" labelOnly="1" fieldPosition="0">
        <references count="5">
          <reference field="1" count="1" selected="0">
            <x v="49"/>
          </reference>
          <reference field="2" count="1" selected="0">
            <x v="371"/>
          </reference>
          <reference field="4" count="1" selected="0">
            <x v="46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129">
      <pivotArea dataOnly="0" labelOnly="1" fieldPosition="0">
        <references count="5">
          <reference field="1" count="1" selected="0">
            <x v="49"/>
          </reference>
          <reference field="2" count="1" selected="0">
            <x v="500"/>
          </reference>
          <reference field="4" count="1" selected="0">
            <x v="77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128">
      <pivotArea dataOnly="0" labelOnly="1" fieldPosition="0">
        <references count="5">
          <reference field="1" count="1" selected="0">
            <x v="49"/>
          </reference>
          <reference field="2" count="1" selected="0">
            <x v="516"/>
          </reference>
          <reference field="4" count="1" selected="0">
            <x v="82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127">
      <pivotArea dataOnly="0" labelOnly="1" fieldPosition="0">
        <references count="5">
          <reference field="1" count="1" selected="0">
            <x v="49"/>
          </reference>
          <reference field="2" count="1" selected="0">
            <x v="516"/>
          </reference>
          <reference field="4" count="1" selected="0">
            <x v="50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126">
      <pivotArea dataOnly="0" labelOnly="1" fieldPosition="0">
        <references count="5">
          <reference field="1" count="1" selected="0">
            <x v="49"/>
          </reference>
          <reference field="2" count="1" selected="0">
            <x v="522"/>
          </reference>
          <reference field="4" count="1" selected="0">
            <x v="69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125">
      <pivotArea dataOnly="0" labelOnly="1" fieldPosition="0">
        <references count="5">
          <reference field="1" count="1" selected="0">
            <x v="49"/>
          </reference>
          <reference field="2" count="1" selected="0">
            <x v="615"/>
          </reference>
          <reference field="4" count="1" selected="0">
            <x v="66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124">
      <pivotArea dataOnly="0" labelOnly="1" fieldPosition="0">
        <references count="5">
          <reference field="1" count="1" selected="0">
            <x v="50"/>
          </reference>
          <reference field="2" count="1" selected="0">
            <x v="28"/>
          </reference>
          <reference field="4" count="1" selected="0">
            <x v="74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123">
      <pivotArea dataOnly="0" labelOnly="1" fieldPosition="0">
        <references count="5">
          <reference field="1" count="1" selected="0">
            <x v="50"/>
          </reference>
          <reference field="2" count="1" selected="0">
            <x v="45"/>
          </reference>
          <reference field="4" count="1" selected="0">
            <x v="51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122">
      <pivotArea dataOnly="0" labelOnly="1" fieldPosition="0">
        <references count="5">
          <reference field="1" count="1" selected="0">
            <x v="50"/>
          </reference>
          <reference field="2" count="1" selected="0">
            <x v="154"/>
          </reference>
          <reference field="4" count="1" selected="0">
            <x v="52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121">
      <pivotArea dataOnly="0" labelOnly="1" fieldPosition="0">
        <references count="5">
          <reference field="1" count="1" selected="0">
            <x v="50"/>
          </reference>
          <reference field="2" count="1" selected="0">
            <x v="329"/>
          </reference>
          <reference field="4" count="1" selected="0">
            <x v="67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120">
      <pivotArea dataOnly="0" labelOnly="1" fieldPosition="0">
        <references count="5">
          <reference field="1" count="1" selected="0">
            <x v="50"/>
          </reference>
          <reference field="2" count="1" selected="0">
            <x v="335"/>
          </reference>
          <reference field="4" count="1" selected="0">
            <x v="65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119">
      <pivotArea dataOnly="0" labelOnly="1" fieldPosition="0">
        <references count="5">
          <reference field="1" count="1" selected="0">
            <x v="50"/>
          </reference>
          <reference field="2" count="1" selected="0">
            <x v="397"/>
          </reference>
          <reference field="4" count="1" selected="0">
            <x v="61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118">
      <pivotArea dataOnly="0" labelOnly="1" fieldPosition="0">
        <references count="5">
          <reference field="1" count="1" selected="0">
            <x v="50"/>
          </reference>
          <reference field="2" count="1" selected="0">
            <x v="404"/>
          </reference>
          <reference field="4" count="1" selected="0">
            <x v="50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117">
      <pivotArea dataOnly="0" labelOnly="1" fieldPosition="0">
        <references count="5">
          <reference field="1" count="1" selected="0">
            <x v="50"/>
          </reference>
          <reference field="2" count="1" selected="0">
            <x v="513"/>
          </reference>
          <reference field="4" count="1" selected="0">
            <x v="59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116">
      <pivotArea dataOnly="0" labelOnly="1" fieldPosition="0">
        <references count="5">
          <reference field="1" count="1" selected="0">
            <x v="50"/>
          </reference>
          <reference field="2" count="1" selected="0">
            <x v="532"/>
          </reference>
          <reference field="4" count="1" selected="0">
            <x v="58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115">
      <pivotArea dataOnly="0" labelOnly="1" fieldPosition="0">
        <references count="5">
          <reference field="1" count="1" selected="0">
            <x v="50"/>
          </reference>
          <reference field="2" count="1" selected="0">
            <x v="548"/>
          </reference>
          <reference field="4" count="1" selected="0">
            <x v="149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114">
      <pivotArea dataOnly="0" labelOnly="1" fieldPosition="0">
        <references count="5">
          <reference field="1" count="1" selected="0">
            <x v="51"/>
          </reference>
          <reference field="2" count="1" selected="0">
            <x v="206"/>
          </reference>
          <reference field="4" count="1" selected="0">
            <x v="50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113">
      <pivotArea dataOnly="0" labelOnly="1" fieldPosition="0">
        <references count="5">
          <reference field="1" count="1" selected="0">
            <x v="51"/>
          </reference>
          <reference field="2" count="1" selected="0">
            <x v="239"/>
          </reference>
          <reference field="4" count="1" selected="0">
            <x v="51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112">
      <pivotArea dataOnly="0" labelOnly="1" fieldPosition="0">
        <references count="5">
          <reference field="1" count="1" selected="0">
            <x v="51"/>
          </reference>
          <reference field="2" count="1" selected="0">
            <x v="338"/>
          </reference>
          <reference field="4" count="1" selected="0">
            <x v="63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111">
      <pivotArea dataOnly="0" labelOnly="1" fieldPosition="0">
        <references count="5">
          <reference field="1" count="1" selected="0">
            <x v="51"/>
          </reference>
          <reference field="2" count="1" selected="0">
            <x v="452"/>
          </reference>
          <reference field="4" count="1" selected="0">
            <x v="54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110">
      <pivotArea dataOnly="0" labelOnly="1" fieldPosition="0">
        <references count="5">
          <reference field="1" count="1" selected="0">
            <x v="52"/>
          </reference>
          <reference field="2" count="1" selected="0">
            <x v="228"/>
          </reference>
          <reference field="4" count="1" selected="0">
            <x v="61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109">
      <pivotArea dataOnly="0" labelOnly="1" fieldPosition="0">
        <references count="5">
          <reference field="1" count="1" selected="0">
            <x v="52"/>
          </reference>
          <reference field="2" count="1" selected="0">
            <x v="228"/>
          </reference>
          <reference field="4" count="1" selected="0">
            <x v="58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108">
      <pivotArea dataOnly="0" labelOnly="1" fieldPosition="0">
        <references count="5">
          <reference field="1" count="1" selected="0">
            <x v="52"/>
          </reference>
          <reference field="2" count="1" selected="0">
            <x v="386"/>
          </reference>
          <reference field="4" count="1" selected="0">
            <x v="80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107">
      <pivotArea dataOnly="0" labelOnly="1" fieldPosition="0">
        <references count="5">
          <reference field="1" count="1" selected="0">
            <x v="52"/>
          </reference>
          <reference field="2" count="1" selected="0">
            <x v="386"/>
          </reference>
          <reference field="4" count="1" selected="0">
            <x v="80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106">
      <pivotArea dataOnly="0" labelOnly="1" fieldPosition="0">
        <references count="5">
          <reference field="1" count="1" selected="0">
            <x v="52"/>
          </reference>
          <reference field="2" count="1" selected="0">
            <x v="395"/>
          </reference>
          <reference field="4" count="1" selected="0">
            <x v="54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105">
      <pivotArea dataOnly="0" labelOnly="1" fieldPosition="0">
        <references count="5">
          <reference field="1" count="1" selected="0">
            <x v="52"/>
          </reference>
          <reference field="2" count="1" selected="0">
            <x v="395"/>
          </reference>
          <reference field="4" count="1" selected="0">
            <x v="52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104">
      <pivotArea dataOnly="0" labelOnly="1" fieldPosition="0">
        <references count="5">
          <reference field="1" count="1" selected="0">
            <x v="52"/>
          </reference>
          <reference field="2" count="1" selected="0">
            <x v="413"/>
          </reference>
          <reference field="4" count="1" selected="0">
            <x v="95"/>
          </reference>
          <reference field="5" count="1">
            <x v="1"/>
          </reference>
          <reference field="11" count="1" selected="0">
            <x v="0"/>
          </reference>
        </references>
      </pivotArea>
    </format>
    <format dxfId="103">
      <pivotArea dataOnly="0" labelOnly="1" fieldPosition="0">
        <references count="5">
          <reference field="1" count="1" selected="0">
            <x v="52"/>
          </reference>
          <reference field="2" count="1" selected="0">
            <x v="413"/>
          </reference>
          <reference field="4" count="1" selected="0">
            <x v="102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102">
      <pivotArea dataOnly="0" labelOnly="1" fieldPosition="0">
        <references count="5">
          <reference field="1" count="1" selected="0">
            <x v="53"/>
          </reference>
          <reference field="2" count="1" selected="0">
            <x v="1"/>
          </reference>
          <reference field="4" count="1" selected="0">
            <x v="68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101">
      <pivotArea dataOnly="0" labelOnly="1" fieldPosition="0">
        <references count="5">
          <reference field="1" count="1" selected="0">
            <x v="53"/>
          </reference>
          <reference field="2" count="1" selected="0">
            <x v="1"/>
          </reference>
          <reference field="4" count="1" selected="0">
            <x v="55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100">
      <pivotArea dataOnly="0" labelOnly="1" fieldPosition="0">
        <references count="5">
          <reference field="1" count="1" selected="0">
            <x v="53"/>
          </reference>
          <reference field="2" count="1" selected="0">
            <x v="333"/>
          </reference>
          <reference field="4" count="1" selected="0">
            <x v="47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99">
      <pivotArea dataOnly="0" labelOnly="1" fieldPosition="0">
        <references count="5">
          <reference field="1" count="1" selected="0">
            <x v="53"/>
          </reference>
          <reference field="2" count="1" selected="0">
            <x v="368"/>
          </reference>
          <reference field="4" count="1" selected="0">
            <x v="52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98">
      <pivotArea dataOnly="0" labelOnly="1" fieldPosition="0">
        <references count="5">
          <reference field="1" count="1" selected="0">
            <x v="53"/>
          </reference>
          <reference field="2" count="1" selected="0">
            <x v="368"/>
          </reference>
          <reference field="4" count="1" selected="0">
            <x v="52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97">
      <pivotArea dataOnly="0" labelOnly="1" fieldPosition="0">
        <references count="5">
          <reference field="1" count="1" selected="0">
            <x v="53"/>
          </reference>
          <reference field="2" count="1" selected="0">
            <x v="443"/>
          </reference>
          <reference field="4" count="1" selected="0">
            <x v="73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96">
      <pivotArea dataOnly="0" labelOnly="1" fieldPosition="0">
        <references count="5">
          <reference field="1" count="1" selected="0">
            <x v="53"/>
          </reference>
          <reference field="2" count="1" selected="0">
            <x v="443"/>
          </reference>
          <reference field="4" count="1" selected="0">
            <x v="71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95">
      <pivotArea dataOnly="0" labelOnly="1" fieldPosition="0">
        <references count="5">
          <reference field="1" count="1" selected="0">
            <x v="53"/>
          </reference>
          <reference field="2" count="1" selected="0">
            <x v="446"/>
          </reference>
          <reference field="4" count="1" selected="0">
            <x v="46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94">
      <pivotArea dataOnly="0" labelOnly="1" fieldPosition="0">
        <references count="5">
          <reference field="1" count="1" selected="0">
            <x v="53"/>
          </reference>
          <reference field="2" count="1" selected="0">
            <x v="620"/>
          </reference>
          <reference field="4" count="1" selected="0">
            <x v="55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93">
      <pivotArea dataOnly="0" labelOnly="1" fieldPosition="0">
        <references count="5">
          <reference field="1" count="1" selected="0">
            <x v="53"/>
          </reference>
          <reference field="2" count="1" selected="0">
            <x v="620"/>
          </reference>
          <reference field="4" count="1" selected="0">
            <x v="55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92">
      <pivotArea dataOnly="0" labelOnly="1" fieldPosition="0">
        <references count="5">
          <reference field="1" count="1" selected="0">
            <x v="53"/>
          </reference>
          <reference field="2" count="1" selected="0">
            <x v="624"/>
          </reference>
          <reference field="4" count="1" selected="0">
            <x v="61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91">
      <pivotArea dataOnly="0" labelOnly="1" fieldPosition="0">
        <references count="5">
          <reference field="1" count="1" selected="0">
            <x v="53"/>
          </reference>
          <reference field="2" count="1" selected="0">
            <x v="642"/>
          </reference>
          <reference field="4" count="1" selected="0">
            <x v="85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90">
      <pivotArea dataOnly="0" labelOnly="1" fieldPosition="0">
        <references count="5">
          <reference field="1" count="1" selected="0">
            <x v="53"/>
          </reference>
          <reference field="2" count="1" selected="0">
            <x v="642"/>
          </reference>
          <reference field="4" count="1" selected="0">
            <x v="85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89">
      <pivotArea dataOnly="0" labelOnly="1" fieldPosition="0">
        <references count="5">
          <reference field="1" count="1" selected="0">
            <x v="54"/>
          </reference>
          <reference field="2" count="1" selected="0">
            <x v="14"/>
          </reference>
          <reference field="4" count="1" selected="0">
            <x v="67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88">
      <pivotArea dataOnly="0" labelOnly="1" fieldPosition="0">
        <references count="5">
          <reference field="1" count="1" selected="0">
            <x v="54"/>
          </reference>
          <reference field="2" count="1" selected="0">
            <x v="20"/>
          </reference>
          <reference field="4" count="1" selected="0">
            <x v="90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87">
      <pivotArea dataOnly="0" labelOnly="1" fieldPosition="0">
        <references count="5">
          <reference field="1" count="1" selected="0">
            <x v="54"/>
          </reference>
          <reference field="2" count="1" selected="0">
            <x v="122"/>
          </reference>
          <reference field="4" count="1" selected="0">
            <x v="93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86">
      <pivotArea dataOnly="0" labelOnly="1" fieldPosition="0">
        <references count="5">
          <reference field="1" count="1" selected="0">
            <x v="54"/>
          </reference>
          <reference field="2" count="1" selected="0">
            <x v="144"/>
          </reference>
          <reference field="4" count="1" selected="0">
            <x v="60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85">
      <pivotArea dataOnly="0" labelOnly="1" fieldPosition="0">
        <references count="5">
          <reference field="1" count="1" selected="0">
            <x v="54"/>
          </reference>
          <reference field="2" count="1" selected="0">
            <x v="184"/>
          </reference>
          <reference field="4" count="1" selected="0">
            <x v="80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84">
      <pivotArea dataOnly="0" labelOnly="1" fieldPosition="0">
        <references count="5">
          <reference field="1" count="1" selected="0">
            <x v="54"/>
          </reference>
          <reference field="2" count="1" selected="0">
            <x v="193"/>
          </reference>
          <reference field="4" count="1" selected="0">
            <x v="55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83">
      <pivotArea dataOnly="0" labelOnly="1" fieldPosition="0">
        <references count="5">
          <reference field="1" count="1" selected="0">
            <x v="54"/>
          </reference>
          <reference field="2" count="1" selected="0">
            <x v="195"/>
          </reference>
          <reference field="4" count="1" selected="0">
            <x v="62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82">
      <pivotArea dataOnly="0" labelOnly="1" fieldPosition="0">
        <references count="5">
          <reference field="1" count="1" selected="0">
            <x v="54"/>
          </reference>
          <reference field="2" count="1" selected="0">
            <x v="195"/>
          </reference>
          <reference field="4" count="1" selected="0">
            <x v="56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81">
      <pivotArea dataOnly="0" labelOnly="1" fieldPosition="0">
        <references count="5">
          <reference field="1" count="1" selected="0">
            <x v="54"/>
          </reference>
          <reference field="2" count="1" selected="0">
            <x v="318"/>
          </reference>
          <reference field="4" count="1" selected="0">
            <x v="69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80">
      <pivotArea dataOnly="0" labelOnly="1" fieldPosition="0">
        <references count="5">
          <reference field="1" count="1" selected="0">
            <x v="54"/>
          </reference>
          <reference field="2" count="1" selected="0">
            <x v="320"/>
          </reference>
          <reference field="4" count="1" selected="0">
            <x v="47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79">
      <pivotArea dataOnly="0" labelOnly="1" fieldPosition="0">
        <references count="5">
          <reference field="1" count="1" selected="0">
            <x v="54"/>
          </reference>
          <reference field="2" count="1" selected="0">
            <x v="320"/>
          </reference>
          <reference field="4" count="1" selected="0">
            <x v="71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78">
      <pivotArea dataOnly="0" labelOnly="1" fieldPosition="0">
        <references count="5">
          <reference field="1" count="1" selected="0">
            <x v="54"/>
          </reference>
          <reference field="2" count="1" selected="0">
            <x v="349"/>
          </reference>
          <reference field="4" count="1" selected="0">
            <x v="48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77">
      <pivotArea dataOnly="0" labelOnly="1" fieldPosition="0">
        <references count="5">
          <reference field="1" count="1" selected="0">
            <x v="54"/>
          </reference>
          <reference field="2" count="1" selected="0">
            <x v="349"/>
          </reference>
          <reference field="4" count="1" selected="0">
            <x v="89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76">
      <pivotArea dataOnly="0" labelOnly="1" fieldPosition="0">
        <references count="5">
          <reference field="1" count="1" selected="0">
            <x v="54"/>
          </reference>
          <reference field="2" count="1" selected="0">
            <x v="367"/>
          </reference>
          <reference field="4" count="1" selected="0">
            <x v="68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75">
      <pivotArea dataOnly="0" labelOnly="1" fieldPosition="0">
        <references count="5">
          <reference field="1" count="1" selected="0">
            <x v="54"/>
          </reference>
          <reference field="2" count="1" selected="0">
            <x v="408"/>
          </reference>
          <reference field="4" count="1" selected="0">
            <x v="56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74">
      <pivotArea dataOnly="0" labelOnly="1" fieldPosition="0">
        <references count="5">
          <reference field="1" count="1" selected="0">
            <x v="54"/>
          </reference>
          <reference field="2" count="1" selected="0">
            <x v="451"/>
          </reference>
          <reference field="4" count="1" selected="0">
            <x v="46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73">
      <pivotArea dataOnly="0" labelOnly="1" fieldPosition="0">
        <references count="5">
          <reference field="1" count="1" selected="0">
            <x v="54"/>
          </reference>
          <reference field="2" count="1" selected="0">
            <x v="451"/>
          </reference>
          <reference field="4" count="1" selected="0">
            <x v="89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72">
      <pivotArea dataOnly="0" labelOnly="1" fieldPosition="0">
        <references count="5">
          <reference field="1" count="1" selected="0">
            <x v="54"/>
          </reference>
          <reference field="2" count="1" selected="0">
            <x v="495"/>
          </reference>
          <reference field="4" count="1" selected="0">
            <x v="66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71">
      <pivotArea dataOnly="0" labelOnly="1" fieldPosition="0">
        <references count="5">
          <reference field="1" count="1" selected="0">
            <x v="54"/>
          </reference>
          <reference field="2" count="1" selected="0">
            <x v="495"/>
          </reference>
          <reference field="4" count="1" selected="0">
            <x v="120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70">
      <pivotArea dataOnly="0" labelOnly="1" fieldPosition="0">
        <references count="5">
          <reference field="1" count="1" selected="0">
            <x v="54"/>
          </reference>
          <reference field="2" count="1" selected="0">
            <x v="573"/>
          </reference>
          <reference field="4" count="1" selected="0">
            <x v="92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69">
      <pivotArea dataOnly="0" labelOnly="1" fieldPosition="0">
        <references count="5">
          <reference field="1" count="1" selected="0">
            <x v="54"/>
          </reference>
          <reference field="2" count="1" selected="0">
            <x v="628"/>
          </reference>
          <reference field="4" count="1" selected="0">
            <x v="56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68">
      <pivotArea dataOnly="0" labelOnly="1" fieldPosition="0">
        <references count="5">
          <reference field="1" count="1" selected="0">
            <x v="54"/>
          </reference>
          <reference field="2" count="1" selected="0">
            <x v="641"/>
          </reference>
          <reference field="4" count="1" selected="0">
            <x v="61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67">
      <pivotArea dataOnly="0" labelOnly="1" fieldPosition="0">
        <references count="5">
          <reference field="1" count="1" selected="0">
            <x v="55"/>
          </reference>
          <reference field="2" count="1" selected="0">
            <x v="8"/>
          </reference>
          <reference field="4" count="1" selected="0">
            <x v="48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66">
      <pivotArea dataOnly="0" labelOnly="1" fieldPosition="0">
        <references count="5">
          <reference field="1" count="1" selected="0">
            <x v="55"/>
          </reference>
          <reference field="2" count="1" selected="0">
            <x v="24"/>
          </reference>
          <reference field="4" count="1" selected="0">
            <x v="45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65">
      <pivotArea dataOnly="0" labelOnly="1" fieldPosition="0">
        <references count="5">
          <reference field="1" count="1" selected="0">
            <x v="55"/>
          </reference>
          <reference field="2" count="1" selected="0">
            <x v="24"/>
          </reference>
          <reference field="4" count="1" selected="0">
            <x v="105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64">
      <pivotArea dataOnly="0" labelOnly="1" fieldPosition="0">
        <references count="5">
          <reference field="1" count="1" selected="0">
            <x v="55"/>
          </reference>
          <reference field="2" count="1" selected="0">
            <x v="107"/>
          </reference>
          <reference field="4" count="1" selected="0">
            <x v="54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63">
      <pivotArea dataOnly="0" labelOnly="1" fieldPosition="0">
        <references count="5">
          <reference field="1" count="1" selected="0">
            <x v="55"/>
          </reference>
          <reference field="2" count="1" selected="0">
            <x v="117"/>
          </reference>
          <reference field="4" count="1" selected="0">
            <x v="60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62">
      <pivotArea dataOnly="0" labelOnly="1" fieldPosition="0">
        <references count="5">
          <reference field="1" count="1" selected="0">
            <x v="55"/>
          </reference>
          <reference field="2" count="1" selected="0">
            <x v="117"/>
          </reference>
          <reference field="4" count="1" selected="0">
            <x v="120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61">
      <pivotArea dataOnly="0" labelOnly="1" fieldPosition="0">
        <references count="5">
          <reference field="1" count="1" selected="0">
            <x v="55"/>
          </reference>
          <reference field="2" count="1" selected="0">
            <x v="130"/>
          </reference>
          <reference field="4" count="1" selected="0">
            <x v="59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60">
      <pivotArea dataOnly="0" labelOnly="1" fieldPosition="0">
        <references count="5">
          <reference field="1" count="1" selected="0">
            <x v="55"/>
          </reference>
          <reference field="2" count="1" selected="0">
            <x v="130"/>
          </reference>
          <reference field="4" count="1" selected="0">
            <x v="61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59">
      <pivotArea dataOnly="0" labelOnly="1" fieldPosition="0">
        <references count="5">
          <reference field="1" count="1" selected="0">
            <x v="55"/>
          </reference>
          <reference field="2" count="1" selected="0">
            <x v="131"/>
          </reference>
          <reference field="4" count="1" selected="0">
            <x v="53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58">
      <pivotArea dataOnly="0" labelOnly="1" fieldPosition="0">
        <references count="5">
          <reference field="1" count="1" selected="0">
            <x v="55"/>
          </reference>
          <reference field="2" count="1" selected="0">
            <x v="131"/>
          </reference>
          <reference field="4" count="1" selected="0">
            <x v="65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57">
      <pivotArea dataOnly="0" labelOnly="1" fieldPosition="0">
        <references count="5">
          <reference field="1" count="1" selected="0">
            <x v="55"/>
          </reference>
          <reference field="2" count="1" selected="0">
            <x v="211"/>
          </reference>
          <reference field="4" count="1" selected="0">
            <x v="86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56">
      <pivotArea dataOnly="0" labelOnly="1" fieldPosition="0">
        <references count="5">
          <reference field="1" count="1" selected="0">
            <x v="55"/>
          </reference>
          <reference field="2" count="1" selected="0">
            <x v="257"/>
          </reference>
          <reference field="4" count="1" selected="0">
            <x v="65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55">
      <pivotArea dataOnly="0" labelOnly="1" fieldPosition="0">
        <references count="5">
          <reference field="1" count="1" selected="0">
            <x v="55"/>
          </reference>
          <reference field="2" count="1" selected="0">
            <x v="486"/>
          </reference>
          <reference field="4" count="1" selected="0">
            <x v="71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54">
      <pivotArea dataOnly="0" labelOnly="1" fieldPosition="0">
        <references count="5">
          <reference field="1" count="1" selected="0">
            <x v="55"/>
          </reference>
          <reference field="2" count="1" selected="0">
            <x v="486"/>
          </reference>
          <reference field="4" count="1" selected="0">
            <x v="155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53">
      <pivotArea dataOnly="0" labelOnly="1" fieldPosition="0">
        <references count="5">
          <reference field="1" count="1" selected="0">
            <x v="55"/>
          </reference>
          <reference field="2" count="1" selected="0">
            <x v="562"/>
          </reference>
          <reference field="4" count="1" selected="0">
            <x v="79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52">
      <pivotArea dataOnly="0" labelOnly="1" fieldPosition="0">
        <references count="5">
          <reference field="1" count="1" selected="0">
            <x v="55"/>
          </reference>
          <reference field="2" count="1" selected="0">
            <x v="571"/>
          </reference>
          <reference field="4" count="1" selected="0">
            <x v="51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51">
      <pivotArea dataOnly="0" labelOnly="1" fieldPosition="0">
        <references count="5">
          <reference field="1" count="1" selected="0">
            <x v="55"/>
          </reference>
          <reference field="2" count="1" selected="0">
            <x v="604"/>
          </reference>
          <reference field="4" count="1" selected="0">
            <x v="48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50">
      <pivotArea dataOnly="0" labelOnly="1" fieldPosition="0">
        <references count="5">
          <reference field="1" count="1" selected="0">
            <x v="56"/>
          </reference>
          <reference field="2" count="1" selected="0">
            <x v="29"/>
          </reference>
          <reference field="4" count="1" selected="0">
            <x v="74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49">
      <pivotArea dataOnly="0" labelOnly="1" fieldPosition="0">
        <references count="5">
          <reference field="1" count="1" selected="0">
            <x v="56"/>
          </reference>
          <reference field="2" count="1" selected="0">
            <x v="29"/>
          </reference>
          <reference field="4" count="1" selected="0">
            <x v="166"/>
          </reference>
          <reference field="5" count="1">
            <x v="4"/>
          </reference>
          <reference field="11" count="1" selected="0">
            <x v="1"/>
          </reference>
        </references>
      </pivotArea>
    </format>
    <format dxfId="48">
      <pivotArea dataOnly="0" labelOnly="1" fieldPosition="0">
        <references count="5">
          <reference field="1" count="1" selected="0">
            <x v="56"/>
          </reference>
          <reference field="2" count="1" selected="0">
            <x v="60"/>
          </reference>
          <reference field="4" count="1" selected="0">
            <x v="75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47">
      <pivotArea dataOnly="0" labelOnly="1" fieldPosition="0">
        <references count="5">
          <reference field="1" count="1" selected="0">
            <x v="56"/>
          </reference>
          <reference field="2" count="1" selected="0">
            <x v="60"/>
          </reference>
          <reference field="4" count="1" selected="0">
            <x v="173"/>
          </reference>
          <reference field="5" count="1">
            <x v="4"/>
          </reference>
          <reference field="11" count="1" selected="0">
            <x v="1"/>
          </reference>
        </references>
      </pivotArea>
    </format>
    <format dxfId="46">
      <pivotArea dataOnly="0" labelOnly="1" fieldPosition="0">
        <references count="5">
          <reference field="1" count="1" selected="0">
            <x v="56"/>
          </reference>
          <reference field="2" count="1" selected="0">
            <x v="80"/>
          </reference>
          <reference field="4" count="1" selected="0">
            <x v="56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45">
      <pivotArea dataOnly="0" labelOnly="1" fieldPosition="0">
        <references count="5">
          <reference field="1" count="1" selected="0">
            <x v="56"/>
          </reference>
          <reference field="2" count="1" selected="0">
            <x v="91"/>
          </reference>
          <reference field="4" count="1" selected="0">
            <x v="138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44">
      <pivotArea dataOnly="0" labelOnly="1" fieldPosition="0">
        <references count="5">
          <reference field="1" count="1" selected="0">
            <x v="56"/>
          </reference>
          <reference field="2" count="1" selected="0">
            <x v="202"/>
          </reference>
          <reference field="4" count="1" selected="0">
            <x v="60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43">
      <pivotArea dataOnly="0" labelOnly="1" fieldPosition="0">
        <references count="5">
          <reference field="1" count="1" selected="0">
            <x v="56"/>
          </reference>
          <reference field="2" count="1" selected="0">
            <x v="202"/>
          </reference>
          <reference field="4" count="1" selected="0">
            <x v="144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42">
      <pivotArea dataOnly="0" labelOnly="1" fieldPosition="0">
        <references count="5">
          <reference field="1" count="1" selected="0">
            <x v="56"/>
          </reference>
          <reference field="2" count="1" selected="0">
            <x v="250"/>
          </reference>
          <reference field="4" count="1" selected="0">
            <x v="167"/>
          </reference>
          <reference field="5" count="1">
            <x v="4"/>
          </reference>
          <reference field="11" count="1" selected="0">
            <x v="1"/>
          </reference>
        </references>
      </pivotArea>
    </format>
    <format dxfId="41">
      <pivotArea dataOnly="0" labelOnly="1" fieldPosition="0">
        <references count="5">
          <reference field="1" count="1" selected="0">
            <x v="56"/>
          </reference>
          <reference field="2" count="1" selected="0">
            <x v="255"/>
          </reference>
          <reference field="4" count="1" selected="0">
            <x v="97"/>
          </reference>
          <reference field="5" count="1">
            <x v="1"/>
          </reference>
          <reference field="11" count="1" selected="0">
            <x v="0"/>
          </reference>
        </references>
      </pivotArea>
    </format>
    <format dxfId="40">
      <pivotArea dataOnly="0" labelOnly="1" fieldPosition="0">
        <references count="5">
          <reference field="1" count="1" selected="0">
            <x v="56"/>
          </reference>
          <reference field="2" count="1" selected="0">
            <x v="258"/>
          </reference>
          <reference field="4" count="1" selected="0">
            <x v="157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39">
      <pivotArea dataOnly="0" labelOnly="1" fieldPosition="0">
        <references count="5">
          <reference field="1" count="1" selected="0">
            <x v="56"/>
          </reference>
          <reference field="2" count="1" selected="0">
            <x v="261"/>
          </reference>
          <reference field="4" count="1" selected="0">
            <x v="93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38">
      <pivotArea dataOnly="0" labelOnly="1" fieldPosition="0">
        <references count="5">
          <reference field="1" count="1" selected="0">
            <x v="56"/>
          </reference>
          <reference field="2" count="1" selected="0">
            <x v="267"/>
          </reference>
          <reference field="4" count="1" selected="0">
            <x v="50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37">
      <pivotArea dataOnly="0" labelOnly="1" fieldPosition="0">
        <references count="5">
          <reference field="1" count="1" selected="0">
            <x v="56"/>
          </reference>
          <reference field="2" count="1" selected="0">
            <x v="267"/>
          </reference>
          <reference field="4" count="1" selected="0">
            <x v="172"/>
          </reference>
          <reference field="5" count="1">
            <x v="4"/>
          </reference>
          <reference field="11" count="1" selected="0">
            <x v="1"/>
          </reference>
        </references>
      </pivotArea>
    </format>
    <format dxfId="36">
      <pivotArea dataOnly="0" labelOnly="1" fieldPosition="0">
        <references count="5">
          <reference field="1" count="1" selected="0">
            <x v="56"/>
          </reference>
          <reference field="2" count="1" selected="0">
            <x v="480"/>
          </reference>
          <reference field="4" count="1" selected="0">
            <x v="106"/>
          </reference>
          <reference field="5" count="1">
            <x v="1"/>
          </reference>
          <reference field="11" count="1" selected="0">
            <x v="0"/>
          </reference>
        </references>
      </pivotArea>
    </format>
    <format dxfId="35">
      <pivotArea dataOnly="0" labelOnly="1" fieldPosition="0">
        <references count="5">
          <reference field="1" count="1" selected="0">
            <x v="56"/>
          </reference>
          <reference field="2" count="1" selected="0">
            <x v="482"/>
          </reference>
          <reference field="4" count="1" selected="0">
            <x v="161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34">
      <pivotArea dataOnly="0" labelOnly="1" fieldPosition="0">
        <references count="5">
          <reference field="1" count="1" selected="0">
            <x v="56"/>
          </reference>
          <reference field="2" count="1" selected="0">
            <x v="496"/>
          </reference>
          <reference field="4" count="1" selected="0">
            <x v="68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33">
      <pivotArea dataOnly="0" labelOnly="1" fieldPosition="0">
        <references count="5">
          <reference field="1" count="1" selected="0">
            <x v="56"/>
          </reference>
          <reference field="2" count="1" selected="0">
            <x v="496"/>
          </reference>
          <reference field="4" count="1" selected="0">
            <x v="174"/>
          </reference>
          <reference field="5" count="1">
            <x v="4"/>
          </reference>
          <reference field="11" count="1" selected="0">
            <x v="1"/>
          </reference>
        </references>
      </pivotArea>
    </format>
    <format dxfId="32">
      <pivotArea dataOnly="0" labelOnly="1" fieldPosition="0">
        <references count="5">
          <reference field="1" count="1" selected="0">
            <x v="56"/>
          </reference>
          <reference field="2" count="1" selected="0">
            <x v="601"/>
          </reference>
          <reference field="4" count="1" selected="0">
            <x v="145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31">
      <pivotArea dataOnly="0" labelOnly="1" fieldPosition="0">
        <references count="5">
          <reference field="1" count="1" selected="0">
            <x v="57"/>
          </reference>
          <reference field="2" count="1" selected="0">
            <x v="227"/>
          </reference>
          <reference field="4" count="1" selected="0">
            <x v="49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30">
      <pivotArea dataOnly="0" labelOnly="1" fieldPosition="0">
        <references count="5">
          <reference field="1" count="1" selected="0">
            <x v="57"/>
          </reference>
          <reference field="2" count="1" selected="0">
            <x v="227"/>
          </reference>
          <reference field="4" count="1" selected="0">
            <x v="47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29">
      <pivotArea dataOnly="0" labelOnly="1" fieldPosition="0">
        <references count="5">
          <reference field="1" count="1" selected="0">
            <x v="57"/>
          </reference>
          <reference field="2" count="1" selected="0">
            <x v="427"/>
          </reference>
          <reference field="4" count="1" selected="0">
            <x v="47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28">
      <pivotArea dataOnly="0" labelOnly="1" fieldPosition="0">
        <references count="5">
          <reference field="1" count="1" selected="0">
            <x v="57"/>
          </reference>
          <reference field="2" count="1" selected="0">
            <x v="427"/>
          </reference>
          <reference field="4" count="1" selected="0">
            <x v="47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27">
      <pivotArea dataOnly="0" labelOnly="1" fieldPosition="0">
        <references count="5">
          <reference field="1" count="1" selected="0">
            <x v="57"/>
          </reference>
          <reference field="2" count="1" selected="0">
            <x v="596"/>
          </reference>
          <reference field="4" count="1" selected="0">
            <x v="63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26">
      <pivotArea dataOnly="0" labelOnly="1" fieldPosition="0">
        <references count="5">
          <reference field="1" count="1" selected="0">
            <x v="57"/>
          </reference>
          <reference field="2" count="1" selected="0">
            <x v="609"/>
          </reference>
          <reference field="4" count="1" selected="0">
            <x v="53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25">
      <pivotArea dataOnly="0" labelOnly="1" fieldPosition="0">
        <references count="5">
          <reference field="1" count="1" selected="0">
            <x v="57"/>
          </reference>
          <reference field="2" count="1" selected="0">
            <x v="609"/>
          </reference>
          <reference field="4" count="1" selected="0">
            <x v="53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24">
      <pivotArea dataOnly="0" labelOnly="1" fieldPosition="0">
        <references count="5">
          <reference field="1" count="1" selected="0">
            <x v="59"/>
          </reference>
          <reference field="2" count="1" selected="0">
            <x v="35"/>
          </reference>
          <reference field="4" count="1" selected="0">
            <x v="84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23">
      <pivotArea dataOnly="0" labelOnly="1" fieldPosition="0">
        <references count="5">
          <reference field="1" count="1" selected="0">
            <x v="59"/>
          </reference>
          <reference field="2" count="1" selected="0">
            <x v="35"/>
          </reference>
          <reference field="4" count="1" selected="0">
            <x v="148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22">
      <pivotArea dataOnly="0" labelOnly="1" fieldPosition="0">
        <references count="5">
          <reference field="1" count="1" selected="0">
            <x v="59"/>
          </reference>
          <reference field="2" count="1" selected="0">
            <x v="40"/>
          </reference>
          <reference field="4" count="1" selected="0">
            <x v="113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21">
      <pivotArea dataOnly="0" labelOnly="1" fieldPosition="0">
        <references count="5">
          <reference field="1" count="1" selected="0">
            <x v="59"/>
          </reference>
          <reference field="2" count="1" selected="0">
            <x v="55"/>
          </reference>
          <reference field="4" count="1" selected="0">
            <x v="136"/>
          </reference>
          <reference field="5" count="1">
            <x v="2"/>
          </reference>
          <reference field="11" count="1" selected="0">
            <x v="0"/>
          </reference>
        </references>
      </pivotArea>
    </format>
    <format dxfId="20">
      <pivotArea dataOnly="0" labelOnly="1" fieldPosition="0">
        <references count="5">
          <reference field="1" count="1" selected="0">
            <x v="59"/>
          </reference>
          <reference field="2" count="1" selected="0">
            <x v="55"/>
          </reference>
          <reference field="4" count="1" selected="0">
            <x v="156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19">
      <pivotArea dataOnly="0" labelOnly="1" fieldPosition="0">
        <references count="5">
          <reference field="1" count="1" selected="0">
            <x v="59"/>
          </reference>
          <reference field="2" count="1" selected="0">
            <x v="97"/>
          </reference>
          <reference field="4" count="1" selected="0">
            <x v="68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18">
      <pivotArea dataOnly="0" labelOnly="1" fieldPosition="0">
        <references count="5">
          <reference field="1" count="1" selected="0">
            <x v="59"/>
          </reference>
          <reference field="2" count="1" selected="0">
            <x v="113"/>
          </reference>
          <reference field="4" count="1" selected="0">
            <x v="61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17">
      <pivotArea dataOnly="0" labelOnly="1" fieldPosition="0">
        <references count="5">
          <reference field="1" count="1" selected="0">
            <x v="59"/>
          </reference>
          <reference field="2" count="1" selected="0">
            <x v="149"/>
          </reference>
          <reference field="4" count="1" selected="0">
            <x v="84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16">
      <pivotArea dataOnly="0" labelOnly="1" fieldPosition="0">
        <references count="5">
          <reference field="1" count="1" selected="0">
            <x v="59"/>
          </reference>
          <reference field="2" count="1" selected="0">
            <x v="151"/>
          </reference>
          <reference field="4" count="1" selected="0">
            <x v="47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15">
      <pivotArea dataOnly="0" labelOnly="1" fieldPosition="0">
        <references count="5">
          <reference field="1" count="1" selected="0">
            <x v="59"/>
          </reference>
          <reference field="2" count="1" selected="0">
            <x v="151"/>
          </reference>
          <reference field="4" count="1" selected="0">
            <x v="87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14">
      <pivotArea dataOnly="0" labelOnly="1" fieldPosition="0">
        <references count="5">
          <reference field="1" count="1" selected="0">
            <x v="59"/>
          </reference>
          <reference field="2" count="1" selected="0">
            <x v="302"/>
          </reference>
          <reference field="4" count="1" selected="0">
            <x v="87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13">
      <pivotArea dataOnly="0" labelOnly="1" fieldPosition="0">
        <references count="5">
          <reference field="1" count="1" selected="0">
            <x v="59"/>
          </reference>
          <reference field="2" count="1" selected="0">
            <x v="308"/>
          </reference>
          <reference field="4" count="1" selected="0">
            <x v="57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12">
      <pivotArea dataOnly="0" labelOnly="1" fieldPosition="0">
        <references count="5">
          <reference field="1" count="1" selected="0">
            <x v="59"/>
          </reference>
          <reference field="2" count="1" selected="0">
            <x v="432"/>
          </reference>
          <reference field="4" count="1" selected="0">
            <x v="66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11">
      <pivotArea dataOnly="0" labelOnly="1" fieldPosition="0">
        <references count="5">
          <reference field="1" count="1" selected="0">
            <x v="59"/>
          </reference>
          <reference field="2" count="1" selected="0">
            <x v="471"/>
          </reference>
          <reference field="4" count="1" selected="0">
            <x v="70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10">
      <pivotArea dataOnly="0" labelOnly="1" fieldPosition="0">
        <references count="5">
          <reference field="1" count="1" selected="0">
            <x v="59"/>
          </reference>
          <reference field="2" count="1" selected="0">
            <x v="555"/>
          </reference>
          <reference field="4" count="1" selected="0">
            <x v="86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9">
      <pivotArea dataOnly="0" labelOnly="1" fieldPosition="0">
        <references count="5">
          <reference field="1" count="1" selected="0">
            <x v="59"/>
          </reference>
          <reference field="2" count="1" selected="0">
            <x v="555"/>
          </reference>
          <reference field="4" count="1" selected="0">
            <x v="129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8">
      <pivotArea dataOnly="0" labelOnly="1" fieldPosition="0">
        <references count="5">
          <reference field="1" count="1" selected="0">
            <x v="59"/>
          </reference>
          <reference field="2" count="1" selected="0">
            <x v="580"/>
          </reference>
          <reference field="4" count="1" selected="0">
            <x v="86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7">
      <pivotArea dataOnly="0" labelOnly="1" fieldPosition="0">
        <references count="5">
          <reference field="1" count="1" selected="0">
            <x v="61"/>
          </reference>
          <reference field="2" count="1" selected="0">
            <x v="299"/>
          </reference>
          <reference field="4" count="1" selected="0">
            <x v="59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6">
      <pivotArea dataOnly="0" labelOnly="1" fieldPosition="0">
        <references count="5">
          <reference field="1" count="1" selected="0">
            <x v="61"/>
          </reference>
          <reference field="2" count="1" selected="0">
            <x v="364"/>
          </reference>
          <reference field="4" count="1" selected="0">
            <x v="54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5">
      <pivotArea dataOnly="0" labelOnly="1" fieldPosition="0">
        <references count="5">
          <reference field="1" count="1" selected="0">
            <x v="61"/>
          </reference>
          <reference field="2" count="1" selected="0">
            <x v="364"/>
          </reference>
          <reference field="4" count="1" selected="0">
            <x v="47"/>
          </reference>
          <reference field="5" count="1">
            <x v="3"/>
          </reference>
          <reference field="11" count="1" selected="0">
            <x v="1"/>
          </reference>
        </references>
      </pivotArea>
    </format>
    <format dxfId="4">
      <pivotArea dataOnly="0" labelOnly="1" fieldPosition="0">
        <references count="5">
          <reference field="1" count="1" selected="0">
            <x v="61"/>
          </reference>
          <reference field="2" count="1" selected="0">
            <x v="544"/>
          </reference>
          <reference field="4" count="1" selected="0">
            <x v="59"/>
          </reference>
          <reference field="5" count="1">
            <x v="0"/>
          </reference>
          <reference field="11" count="1" selected="0">
            <x v="0"/>
          </reference>
        </references>
      </pivotArea>
    </format>
    <format dxfId="3">
      <pivotArea dataOnly="0" labelOnly="1" fieldPosition="0">
        <references count="5">
          <reference field="1" count="1" selected="0">
            <x v="61"/>
          </reference>
          <reference field="2" count="1" selected="0">
            <x v="544"/>
          </reference>
          <reference field="4" count="1" selected="0">
            <x v="59"/>
          </reference>
          <reference field="5" count="1">
            <x v="3"/>
          </reference>
          <reference field="11" count="1" selected="0">
            <x v="1"/>
          </reference>
        </references>
      </pivotArea>
    </format>
  </format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6CB0EA4-12F9-4F40-89B5-B78A593A501A}" name="Tabela dinâmica15" cacheId="1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G3:G23" firstHeaderRow="1" firstDataRow="1" firstDataCol="1" rowPageCount="1" colPageCount="1"/>
  <pivotFields count="12">
    <pivotField axis="axisRow" showAll="0">
      <items count="2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t="default"/>
      </items>
    </pivotField>
    <pivotField showAll="0"/>
    <pivotField showAll="0">
      <items count="644">
        <item x="176"/>
        <item x="356"/>
        <item x="501"/>
        <item x="502"/>
        <item x="492"/>
        <item x="110"/>
        <item x="457"/>
        <item x="127"/>
        <item x="63"/>
        <item x="249"/>
        <item x="383"/>
        <item x="442"/>
        <item x="619"/>
        <item x="91"/>
        <item x="366"/>
        <item x="250"/>
        <item x="197"/>
        <item x="198"/>
        <item x="473"/>
        <item x="574"/>
        <item x="367"/>
        <item x="493"/>
        <item x="641"/>
        <item x="607"/>
        <item x="64"/>
        <item x="145"/>
        <item x="251"/>
        <item x="543"/>
        <item x="307"/>
        <item x="76"/>
        <item x="92"/>
        <item x="597"/>
        <item x="93"/>
        <item x="417"/>
        <item x="111"/>
        <item x="544"/>
        <item x="575"/>
        <item x="448"/>
        <item x="229"/>
        <item x="128"/>
        <item x="545"/>
        <item x="146"/>
        <item x="282"/>
        <item x="474"/>
        <item x="7"/>
        <item x="308"/>
        <item x="186"/>
        <item x="517"/>
        <item x="598"/>
        <item x="129"/>
        <item x="620"/>
        <item x="112"/>
        <item x="336"/>
        <item x="130"/>
        <item x="337"/>
        <item x="546"/>
        <item x="113"/>
        <item x="621"/>
        <item x="158"/>
        <item x="159"/>
        <item x="77"/>
        <item x="48"/>
        <item x="384"/>
        <item x="423"/>
        <item x="31"/>
        <item x="230"/>
        <item x="443"/>
        <item x="131"/>
        <item x="393"/>
        <item x="599"/>
        <item x="216"/>
        <item x="39"/>
        <item x="600"/>
        <item x="622"/>
        <item x="8"/>
        <item x="576"/>
        <item x="160"/>
        <item x="147"/>
        <item x="94"/>
        <item x="518"/>
        <item x="78"/>
        <item x="187"/>
        <item x="161"/>
        <item x="582"/>
        <item x="132"/>
        <item x="148"/>
        <item x="519"/>
        <item x="623"/>
        <item x="624"/>
        <item x="444"/>
        <item x="162"/>
        <item x="79"/>
        <item x="625"/>
        <item x="418"/>
        <item x="133"/>
        <item x="528"/>
        <item x="535"/>
        <item x="547"/>
        <item x="509"/>
        <item x="169"/>
        <item x="252"/>
        <item x="18"/>
        <item x="273"/>
        <item x="19"/>
        <item x="49"/>
        <item x="385"/>
        <item x="445"/>
        <item x="65"/>
        <item x="475"/>
        <item x="529"/>
        <item x="564"/>
        <item x="199"/>
        <item x="50"/>
        <item x="548"/>
        <item x="188"/>
        <item x="642"/>
        <item x="217"/>
        <item x="66"/>
        <item x="95"/>
        <item x="458"/>
        <item x="560"/>
        <item x="32"/>
        <item x="368"/>
        <item x="510"/>
        <item x="446"/>
        <item x="608"/>
        <item x="283"/>
        <item x="284"/>
        <item x="338"/>
        <item x="114"/>
        <item x="67"/>
        <item x="68"/>
        <item x="459"/>
        <item x="218"/>
        <item x="626"/>
        <item x="386"/>
        <item x="387"/>
        <item x="449"/>
        <item x="149"/>
        <item x="453"/>
        <item x="627"/>
        <item x="115"/>
        <item x="468"/>
        <item x="476"/>
        <item x="369"/>
        <item x="23"/>
        <item x="432"/>
        <item x="401"/>
        <item x="638"/>
        <item x="549"/>
        <item x="40"/>
        <item x="550"/>
        <item x="591"/>
        <item x="0"/>
        <item x="309"/>
        <item x="511"/>
        <item x="583"/>
        <item x="163"/>
        <item x="310"/>
        <item x="592"/>
        <item x="237"/>
        <item x="134"/>
        <item x="424"/>
        <item x="200"/>
        <item x="51"/>
        <item x="460"/>
        <item x="285"/>
        <item x="286"/>
        <item x="24"/>
        <item x="25"/>
        <item x="253"/>
        <item x="454"/>
        <item x="503"/>
        <item x="219"/>
        <item x="497"/>
        <item x="254"/>
        <item x="323"/>
        <item x="278"/>
        <item x="116"/>
        <item x="287"/>
        <item x="324"/>
        <item x="201"/>
        <item x="9"/>
        <item x="238"/>
        <item x="370"/>
        <item x="177"/>
        <item x="189"/>
        <item x="402"/>
        <item x="20"/>
        <item x="21"/>
        <item x="628"/>
        <item x="202"/>
        <item x="203"/>
        <item x="371"/>
        <item x="577"/>
        <item x="372"/>
        <item x="170"/>
        <item x="629"/>
        <item x="171"/>
        <item x="204"/>
        <item x="388"/>
        <item x="339"/>
        <item x="80"/>
        <item x="419"/>
        <item x="609"/>
        <item x="389"/>
        <item x="325"/>
        <item x="205"/>
        <item x="601"/>
        <item x="10"/>
        <item x="551"/>
        <item x="69"/>
        <item x="425"/>
        <item x="41"/>
        <item x="11"/>
        <item x="433"/>
        <item x="602"/>
        <item x="231"/>
        <item x="477"/>
        <item x="478"/>
        <item x="135"/>
        <item x="232"/>
        <item x="117"/>
        <item x="593"/>
        <item x="340"/>
        <item x="220"/>
        <item x="584"/>
        <item x="96"/>
        <item x="341"/>
        <item x="268"/>
        <item x="164"/>
        <item x="420"/>
        <item x="536"/>
        <item x="52"/>
        <item x="53"/>
        <item x="610"/>
        <item x="561"/>
        <item x="479"/>
        <item x="255"/>
        <item x="326"/>
        <item x="178"/>
        <item x="221"/>
        <item x="97"/>
        <item x="469"/>
        <item x="342"/>
        <item x="54"/>
        <item x="411"/>
        <item x="455"/>
        <item x="288"/>
        <item x="239"/>
        <item x="81"/>
        <item x="118"/>
        <item x="289"/>
        <item x="636"/>
        <item x="42"/>
        <item x="82"/>
        <item x="26"/>
        <item x="70"/>
        <item x="83"/>
        <item x="33"/>
        <item x="498"/>
        <item x="84"/>
        <item x="585"/>
        <item x="119"/>
        <item x="165"/>
        <item x="611"/>
        <item x="12"/>
        <item x="85"/>
        <item x="55"/>
        <item x="480"/>
        <item x="150"/>
        <item x="470"/>
        <item x="403"/>
        <item x="512"/>
        <item x="98"/>
        <item x="530"/>
        <item x="421"/>
        <item x="390"/>
        <item x="426"/>
        <item x="537"/>
        <item x="357"/>
        <item x="56"/>
        <item x="481"/>
        <item x="311"/>
        <item x="538"/>
        <item x="34"/>
        <item x="434"/>
        <item x="531"/>
        <item x="166"/>
        <item x="404"/>
        <item x="520"/>
        <item x="269"/>
        <item x="358"/>
        <item x="206"/>
        <item x="635"/>
        <item x="532"/>
        <item x="240"/>
        <item x="57"/>
        <item x="27"/>
        <item x="565"/>
        <item x="151"/>
        <item x="612"/>
        <item x="552"/>
        <item x="450"/>
        <item x="136"/>
        <item x="456"/>
        <item x="494"/>
        <item x="172"/>
        <item x="553"/>
        <item x="630"/>
        <item x="533"/>
        <item x="179"/>
        <item x="137"/>
        <item x="435"/>
        <item x="631"/>
        <item x="207"/>
        <item x="190"/>
        <item x="138"/>
        <item x="373"/>
        <item x="327"/>
        <item x="374"/>
        <item x="99"/>
        <item x="22"/>
        <item x="120"/>
        <item x="274"/>
        <item x="191"/>
        <item x="290"/>
        <item x="180"/>
        <item x="208"/>
        <item x="312"/>
        <item x="256"/>
        <item x="586"/>
        <item x="1"/>
        <item x="359"/>
        <item x="328"/>
        <item x="313"/>
        <item x="422"/>
        <item x="167"/>
        <item x="329"/>
        <item x="58"/>
        <item x="613"/>
        <item x="279"/>
        <item x="343"/>
        <item x="344"/>
        <item x="513"/>
        <item x="13"/>
        <item x="499"/>
        <item x="500"/>
        <item x="461"/>
        <item x="375"/>
        <item x="43"/>
        <item x="495"/>
        <item x="427"/>
        <item x="360"/>
        <item x="394"/>
        <item x="241"/>
        <item x="482"/>
        <item x="539"/>
        <item x="412"/>
        <item x="483"/>
        <item x="578"/>
        <item x="614"/>
        <item x="270"/>
        <item x="257"/>
        <item x="566"/>
        <item x="521"/>
        <item x="345"/>
        <item x="376"/>
        <item x="361"/>
        <item x="346"/>
        <item x="86"/>
        <item x="301"/>
        <item x="587"/>
        <item x="347"/>
        <item x="242"/>
        <item x="615"/>
        <item x="603"/>
        <item x="484"/>
        <item x="291"/>
        <item x="292"/>
        <item x="413"/>
        <item x="209"/>
        <item x="222"/>
        <item x="391"/>
        <item x="348"/>
        <item x="210"/>
        <item x="349"/>
        <item x="414"/>
        <item x="35"/>
        <item x="211"/>
        <item x="181"/>
        <item x="223"/>
        <item x="243"/>
        <item x="330"/>
        <item x="182"/>
        <item x="350"/>
        <item x="293"/>
        <item x="314"/>
        <item x="192"/>
        <item x="244"/>
        <item x="193"/>
        <item x="540"/>
        <item x="294"/>
        <item x="121"/>
        <item x="315"/>
        <item x="233"/>
        <item x="152"/>
        <item x="59"/>
        <item x="377"/>
        <item x="405"/>
        <item x="245"/>
        <item x="485"/>
        <item x="139"/>
        <item x="351"/>
        <item x="140"/>
        <item x="522"/>
        <item x="331"/>
        <item x="406"/>
        <item x="486"/>
        <item x="194"/>
        <item x="60"/>
        <item x="632"/>
        <item x="616"/>
        <item x="153"/>
        <item x="44"/>
        <item x="633"/>
        <item x="100"/>
        <item x="101"/>
        <item x="567"/>
        <item x="295"/>
        <item x="523"/>
        <item x="275"/>
        <item x="554"/>
        <item x="524"/>
        <item x="462"/>
        <item x="122"/>
        <item x="141"/>
        <item x="296"/>
        <item x="36"/>
        <item x="258"/>
        <item x="451"/>
        <item x="142"/>
        <item x="428"/>
        <item x="362"/>
        <item x="195"/>
        <item x="14"/>
        <item x="639"/>
        <item x="212"/>
        <item x="637"/>
        <item x="429"/>
        <item x="316"/>
        <item x="378"/>
        <item x="332"/>
        <item x="154"/>
        <item x="102"/>
        <item x="594"/>
        <item x="555"/>
        <item x="352"/>
        <item x="183"/>
        <item x="430"/>
        <item x="45"/>
        <item x="155"/>
        <item x="143"/>
        <item x="259"/>
        <item x="276"/>
        <item x="260"/>
        <item x="277"/>
        <item x="173"/>
        <item x="71"/>
        <item x="271"/>
        <item x="234"/>
        <item x="556"/>
        <item x="213"/>
        <item x="463"/>
        <item x="272"/>
        <item x="568"/>
        <item x="261"/>
        <item x="144"/>
        <item x="61"/>
        <item x="407"/>
        <item x="87"/>
        <item x="595"/>
        <item x="88"/>
        <item x="408"/>
        <item x="224"/>
        <item x="262"/>
        <item x="72"/>
        <item x="2"/>
        <item x="436"/>
        <item x="409"/>
        <item x="579"/>
        <item x="235"/>
        <item x="471"/>
        <item x="464"/>
        <item x="3"/>
        <item x="379"/>
        <item x="89"/>
        <item x="280"/>
        <item x="557"/>
        <item x="604"/>
        <item x="302"/>
        <item x="174"/>
        <item x="184"/>
        <item x="297"/>
        <item x="415"/>
        <item x="15"/>
        <item x="185"/>
        <item x="465"/>
        <item x="103"/>
        <item x="104"/>
        <item x="225"/>
        <item x="263"/>
        <item x="298"/>
        <item x="317"/>
        <item x="487"/>
        <item x="541"/>
        <item x="303"/>
        <item x="452"/>
        <item x="640"/>
        <item x="504"/>
        <item x="226"/>
        <item x="588"/>
        <item x="304"/>
        <item x="472"/>
        <item x="16"/>
        <item x="580"/>
        <item x="466"/>
        <item x="246"/>
        <item x="437"/>
        <item x="305"/>
        <item x="438"/>
        <item x="318"/>
        <item x="319"/>
        <item x="37"/>
        <item x="264"/>
        <item x="4"/>
        <item x="447"/>
        <item x="488"/>
        <item x="605"/>
        <item x="505"/>
        <item x="569"/>
        <item x="265"/>
        <item x="634"/>
        <item x="46"/>
        <item x="570"/>
        <item x="5"/>
        <item x="6"/>
        <item x="596"/>
        <item x="320"/>
        <item x="506"/>
        <item x="333"/>
        <item x="334"/>
        <item x="247"/>
        <item x="416"/>
        <item x="410"/>
        <item x="558"/>
        <item x="514"/>
        <item x="353"/>
        <item x="542"/>
        <item x="28"/>
        <item x="571"/>
        <item x="156"/>
        <item x="73"/>
        <item x="38"/>
        <item x="467"/>
        <item x="227"/>
        <item x="105"/>
        <item x="562"/>
        <item x="515"/>
        <item x="439"/>
        <item x="47"/>
        <item x="74"/>
        <item x="123"/>
        <item x="380"/>
        <item x="440"/>
        <item x="496"/>
        <item x="441"/>
        <item x="431"/>
        <item x="62"/>
        <item x="392"/>
        <item x="559"/>
        <item x="525"/>
        <item x="106"/>
        <item x="617"/>
        <item x="489"/>
        <item x="618"/>
        <item x="17"/>
        <item x="299"/>
        <item x="589"/>
        <item x="29"/>
        <item x="266"/>
        <item x="124"/>
        <item x="395"/>
        <item x="396"/>
        <item x="507"/>
        <item x="354"/>
        <item x="107"/>
        <item x="516"/>
        <item x="397"/>
        <item x="590"/>
        <item x="125"/>
        <item x="90"/>
        <item x="267"/>
        <item x="196"/>
        <item x="75"/>
        <item x="572"/>
        <item x="126"/>
        <item x="281"/>
        <item x="398"/>
        <item x="108"/>
        <item x="228"/>
        <item x="157"/>
        <item x="168"/>
        <item x="581"/>
        <item x="573"/>
        <item x="306"/>
        <item x="526"/>
        <item x="236"/>
        <item x="248"/>
        <item x="335"/>
        <item x="363"/>
        <item x="563"/>
        <item x="214"/>
        <item x="355"/>
        <item x="364"/>
        <item x="321"/>
        <item x="175"/>
        <item x="300"/>
        <item x="381"/>
        <item x="490"/>
        <item x="606"/>
        <item x="527"/>
        <item x="508"/>
        <item x="30"/>
        <item x="534"/>
        <item x="215"/>
        <item x="491"/>
        <item x="399"/>
        <item x="400"/>
        <item x="322"/>
        <item x="109"/>
        <item x="382"/>
        <item x="365"/>
        <item t="default"/>
      </items>
    </pivotField>
    <pivotField showAll="0"/>
    <pivotField showAll="0"/>
    <pivotField showAll="0"/>
    <pivotField axis="axisPage" showAll="0">
      <items count="4">
        <item m="1" x="2"/>
        <item x="0"/>
        <item x="1"/>
        <item t="default"/>
      </items>
    </pivotField>
    <pivotField showAll="0"/>
    <pivotField numFmtId="3" showAll="0"/>
    <pivotField numFmtId="3" showAll="0"/>
    <pivotField numFmtId="3" showAll="0"/>
    <pivotField showAll="0"/>
  </pivotFields>
  <rowFields count="1">
    <field x="0"/>
  </rowFields>
  <rowItems count="2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 t="grand">
      <x/>
    </i>
  </rowItems>
  <colItems count="1">
    <i/>
  </colItems>
  <pageFields count="1">
    <pageField fld="6" hier="-1"/>
  </page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DAFCBDC-3539-4BAF-B78F-C7FAF80027CC}" name="Tabela dinâmica14" cacheId="1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3:A647" firstHeaderRow="1" firstDataRow="1" firstDataCol="1" rowPageCount="1" colPageCount="1"/>
  <pivotFields count="12">
    <pivotField showAll="0"/>
    <pivotField showAll="0"/>
    <pivotField axis="axisRow" outline="0" showAll="0" defaultSubtotal="0">
      <items count="643">
        <item x="176"/>
        <item x="356"/>
        <item x="501"/>
        <item x="502"/>
        <item x="492"/>
        <item x="110"/>
        <item x="457"/>
        <item x="127"/>
        <item x="63"/>
        <item x="249"/>
        <item x="383"/>
        <item x="442"/>
        <item x="619"/>
        <item x="91"/>
        <item x="366"/>
        <item x="250"/>
        <item x="197"/>
        <item x="198"/>
        <item x="473"/>
        <item x="574"/>
        <item x="367"/>
        <item x="493"/>
        <item x="641"/>
        <item x="607"/>
        <item x="64"/>
        <item x="145"/>
        <item x="251"/>
        <item x="543"/>
        <item x="307"/>
        <item x="76"/>
        <item x="92"/>
        <item x="597"/>
        <item x="93"/>
        <item x="417"/>
        <item x="111"/>
        <item x="544"/>
        <item x="575"/>
        <item x="448"/>
        <item x="229"/>
        <item x="128"/>
        <item x="545"/>
        <item x="146"/>
        <item x="282"/>
        <item x="474"/>
        <item x="7"/>
        <item x="308"/>
        <item x="186"/>
        <item x="517"/>
        <item x="598"/>
        <item x="129"/>
        <item x="620"/>
        <item x="112"/>
        <item x="336"/>
        <item x="130"/>
        <item x="337"/>
        <item x="546"/>
        <item x="113"/>
        <item x="621"/>
        <item x="158"/>
        <item x="159"/>
        <item x="77"/>
        <item x="48"/>
        <item x="384"/>
        <item x="423"/>
        <item x="31"/>
        <item x="230"/>
        <item x="443"/>
        <item x="131"/>
        <item x="393"/>
        <item x="599"/>
        <item x="216"/>
        <item x="39"/>
        <item x="600"/>
        <item x="622"/>
        <item x="8"/>
        <item x="576"/>
        <item x="160"/>
        <item x="147"/>
        <item x="94"/>
        <item x="518"/>
        <item x="78"/>
        <item x="187"/>
        <item x="161"/>
        <item x="582"/>
        <item x="132"/>
        <item x="148"/>
        <item x="519"/>
        <item x="623"/>
        <item x="624"/>
        <item x="444"/>
        <item x="162"/>
        <item x="79"/>
        <item x="625"/>
        <item x="418"/>
        <item x="133"/>
        <item x="528"/>
        <item x="535"/>
        <item x="547"/>
        <item x="509"/>
        <item x="169"/>
        <item x="252"/>
        <item x="18"/>
        <item x="273"/>
        <item x="19"/>
        <item x="49"/>
        <item x="385"/>
        <item x="445"/>
        <item x="65"/>
        <item x="475"/>
        <item x="529"/>
        <item x="564"/>
        <item x="199"/>
        <item x="50"/>
        <item x="548"/>
        <item x="188"/>
        <item x="642"/>
        <item x="217"/>
        <item x="66"/>
        <item x="95"/>
        <item x="458"/>
        <item x="560"/>
        <item x="32"/>
        <item x="368"/>
        <item x="510"/>
        <item x="446"/>
        <item x="608"/>
        <item x="283"/>
        <item x="284"/>
        <item x="338"/>
        <item x="114"/>
        <item x="67"/>
        <item x="68"/>
        <item x="459"/>
        <item x="218"/>
        <item x="626"/>
        <item x="386"/>
        <item x="387"/>
        <item x="449"/>
        <item x="149"/>
        <item x="453"/>
        <item x="627"/>
        <item x="115"/>
        <item x="468"/>
        <item x="476"/>
        <item x="369"/>
        <item x="23"/>
        <item x="432"/>
        <item x="401"/>
        <item x="638"/>
        <item x="549"/>
        <item x="40"/>
        <item x="550"/>
        <item x="591"/>
        <item x="0"/>
        <item x="309"/>
        <item x="511"/>
        <item x="583"/>
        <item x="163"/>
        <item x="310"/>
        <item x="592"/>
        <item x="237"/>
        <item x="134"/>
        <item x="424"/>
        <item x="200"/>
        <item x="51"/>
        <item x="460"/>
        <item x="285"/>
        <item x="286"/>
        <item x="24"/>
        <item x="25"/>
        <item x="253"/>
        <item x="454"/>
        <item x="503"/>
        <item x="219"/>
        <item x="497"/>
        <item x="254"/>
        <item x="323"/>
        <item x="278"/>
        <item x="116"/>
        <item x="287"/>
        <item x="324"/>
        <item x="201"/>
        <item x="9"/>
        <item x="238"/>
        <item x="370"/>
        <item x="177"/>
        <item x="189"/>
        <item x="402"/>
        <item x="20"/>
        <item x="21"/>
        <item x="628"/>
        <item x="202"/>
        <item x="203"/>
        <item x="371"/>
        <item x="577"/>
        <item x="372"/>
        <item x="170"/>
        <item x="629"/>
        <item x="171"/>
        <item x="204"/>
        <item x="388"/>
        <item x="339"/>
        <item x="80"/>
        <item x="419"/>
        <item x="609"/>
        <item x="389"/>
        <item x="325"/>
        <item x="205"/>
        <item x="601"/>
        <item x="10"/>
        <item x="551"/>
        <item x="69"/>
        <item x="425"/>
        <item x="41"/>
        <item x="11"/>
        <item x="433"/>
        <item x="602"/>
        <item x="231"/>
        <item x="477"/>
        <item x="478"/>
        <item x="135"/>
        <item x="232"/>
        <item x="117"/>
        <item x="593"/>
        <item x="340"/>
        <item x="220"/>
        <item x="584"/>
        <item x="96"/>
        <item x="341"/>
        <item x="268"/>
        <item x="164"/>
        <item x="420"/>
        <item x="536"/>
        <item x="52"/>
        <item x="53"/>
        <item x="610"/>
        <item x="561"/>
        <item x="479"/>
        <item x="255"/>
        <item x="326"/>
        <item x="178"/>
        <item x="221"/>
        <item x="97"/>
        <item x="469"/>
        <item x="342"/>
        <item x="54"/>
        <item x="411"/>
        <item x="455"/>
        <item x="288"/>
        <item x="239"/>
        <item x="81"/>
        <item x="118"/>
        <item x="289"/>
        <item x="636"/>
        <item x="42"/>
        <item x="82"/>
        <item x="26"/>
        <item x="70"/>
        <item x="83"/>
        <item x="33"/>
        <item x="498"/>
        <item x="84"/>
        <item x="585"/>
        <item x="119"/>
        <item x="165"/>
        <item x="611"/>
        <item x="12"/>
        <item x="85"/>
        <item x="55"/>
        <item x="480"/>
        <item x="150"/>
        <item x="470"/>
        <item x="403"/>
        <item x="512"/>
        <item x="98"/>
        <item x="530"/>
        <item x="421"/>
        <item x="390"/>
        <item x="426"/>
        <item x="537"/>
        <item x="357"/>
        <item x="56"/>
        <item x="481"/>
        <item x="311"/>
        <item x="538"/>
        <item x="34"/>
        <item x="434"/>
        <item x="531"/>
        <item x="166"/>
        <item x="404"/>
        <item x="520"/>
        <item x="269"/>
        <item x="358"/>
        <item x="206"/>
        <item x="635"/>
        <item x="532"/>
        <item x="240"/>
        <item x="57"/>
        <item x="27"/>
        <item x="565"/>
        <item x="151"/>
        <item x="612"/>
        <item x="552"/>
        <item x="450"/>
        <item x="136"/>
        <item x="456"/>
        <item x="494"/>
        <item x="172"/>
        <item x="553"/>
        <item x="630"/>
        <item x="533"/>
        <item x="179"/>
        <item x="137"/>
        <item x="435"/>
        <item x="631"/>
        <item x="207"/>
        <item x="190"/>
        <item x="138"/>
        <item x="373"/>
        <item x="327"/>
        <item x="374"/>
        <item x="99"/>
        <item x="22"/>
        <item x="120"/>
        <item x="274"/>
        <item x="191"/>
        <item x="290"/>
        <item x="180"/>
        <item x="208"/>
        <item x="312"/>
        <item x="256"/>
        <item x="586"/>
        <item x="1"/>
        <item x="359"/>
        <item x="328"/>
        <item x="313"/>
        <item x="422"/>
        <item x="167"/>
        <item x="329"/>
        <item x="58"/>
        <item x="613"/>
        <item x="279"/>
        <item x="343"/>
        <item x="344"/>
        <item x="513"/>
        <item x="13"/>
        <item x="499"/>
        <item x="500"/>
        <item x="461"/>
        <item x="375"/>
        <item x="43"/>
        <item x="495"/>
        <item x="427"/>
        <item x="360"/>
        <item x="394"/>
        <item x="241"/>
        <item x="482"/>
        <item x="539"/>
        <item x="412"/>
        <item x="483"/>
        <item x="578"/>
        <item x="614"/>
        <item x="270"/>
        <item x="257"/>
        <item x="566"/>
        <item x="521"/>
        <item x="345"/>
        <item x="376"/>
        <item x="361"/>
        <item x="346"/>
        <item x="86"/>
        <item x="301"/>
        <item x="587"/>
        <item x="347"/>
        <item x="242"/>
        <item x="615"/>
        <item x="603"/>
        <item x="484"/>
        <item x="291"/>
        <item x="292"/>
        <item x="413"/>
        <item x="209"/>
        <item x="222"/>
        <item x="391"/>
        <item x="348"/>
        <item x="210"/>
        <item x="349"/>
        <item x="414"/>
        <item x="35"/>
        <item x="211"/>
        <item x="181"/>
        <item x="223"/>
        <item x="243"/>
        <item x="330"/>
        <item x="182"/>
        <item x="350"/>
        <item x="293"/>
        <item x="314"/>
        <item x="192"/>
        <item x="244"/>
        <item x="193"/>
        <item x="540"/>
        <item x="294"/>
        <item x="121"/>
        <item x="315"/>
        <item x="233"/>
        <item x="152"/>
        <item x="59"/>
        <item x="377"/>
        <item x="405"/>
        <item x="245"/>
        <item x="485"/>
        <item x="139"/>
        <item x="351"/>
        <item x="140"/>
        <item x="522"/>
        <item x="331"/>
        <item x="406"/>
        <item x="486"/>
        <item x="194"/>
        <item x="60"/>
        <item x="632"/>
        <item x="616"/>
        <item x="153"/>
        <item x="44"/>
        <item x="633"/>
        <item x="100"/>
        <item x="101"/>
        <item x="567"/>
        <item x="295"/>
        <item x="523"/>
        <item x="275"/>
        <item x="554"/>
        <item x="524"/>
        <item x="462"/>
        <item x="122"/>
        <item x="141"/>
        <item x="296"/>
        <item x="36"/>
        <item x="258"/>
        <item x="451"/>
        <item x="142"/>
        <item x="428"/>
        <item x="362"/>
        <item x="195"/>
        <item x="14"/>
        <item x="639"/>
        <item x="212"/>
        <item x="637"/>
        <item x="429"/>
        <item x="316"/>
        <item x="378"/>
        <item x="332"/>
        <item x="154"/>
        <item x="102"/>
        <item x="594"/>
        <item x="555"/>
        <item x="352"/>
        <item x="183"/>
        <item x="430"/>
        <item x="45"/>
        <item x="155"/>
        <item x="143"/>
        <item x="259"/>
        <item x="276"/>
        <item x="260"/>
        <item x="277"/>
        <item x="173"/>
        <item x="71"/>
        <item x="271"/>
        <item x="234"/>
        <item x="556"/>
        <item x="213"/>
        <item x="463"/>
        <item x="272"/>
        <item x="568"/>
        <item x="261"/>
        <item x="144"/>
        <item x="61"/>
        <item x="407"/>
        <item x="87"/>
        <item x="595"/>
        <item x="88"/>
        <item x="408"/>
        <item x="224"/>
        <item x="262"/>
        <item x="72"/>
        <item x="2"/>
        <item x="436"/>
        <item x="409"/>
        <item x="579"/>
        <item x="235"/>
        <item x="471"/>
        <item x="464"/>
        <item x="3"/>
        <item x="379"/>
        <item x="89"/>
        <item x="280"/>
        <item x="557"/>
        <item x="604"/>
        <item x="302"/>
        <item x="174"/>
        <item x="184"/>
        <item x="297"/>
        <item x="415"/>
        <item x="15"/>
        <item x="185"/>
        <item x="465"/>
        <item x="103"/>
        <item x="104"/>
        <item x="225"/>
        <item x="263"/>
        <item x="298"/>
        <item x="317"/>
        <item x="487"/>
        <item x="541"/>
        <item x="303"/>
        <item x="452"/>
        <item x="640"/>
        <item x="504"/>
        <item x="226"/>
        <item x="588"/>
        <item x="304"/>
        <item x="472"/>
        <item x="16"/>
        <item x="580"/>
        <item x="466"/>
        <item x="246"/>
        <item x="437"/>
        <item x="305"/>
        <item x="438"/>
        <item x="318"/>
        <item x="319"/>
        <item x="37"/>
        <item x="264"/>
        <item x="4"/>
        <item x="447"/>
        <item x="488"/>
        <item x="605"/>
        <item x="505"/>
        <item x="569"/>
        <item x="265"/>
        <item x="634"/>
        <item x="46"/>
        <item x="570"/>
        <item x="5"/>
        <item x="6"/>
        <item x="596"/>
        <item x="320"/>
        <item x="506"/>
        <item x="333"/>
        <item x="334"/>
        <item x="247"/>
        <item x="416"/>
        <item x="410"/>
        <item x="558"/>
        <item x="514"/>
        <item x="353"/>
        <item x="542"/>
        <item x="28"/>
        <item x="571"/>
        <item x="156"/>
        <item x="73"/>
        <item x="38"/>
        <item x="467"/>
        <item x="227"/>
        <item x="105"/>
        <item x="562"/>
        <item x="515"/>
        <item x="439"/>
        <item x="47"/>
        <item x="74"/>
        <item x="123"/>
        <item x="380"/>
        <item x="440"/>
        <item x="496"/>
        <item x="441"/>
        <item x="431"/>
        <item x="62"/>
        <item x="392"/>
        <item x="559"/>
        <item x="525"/>
        <item x="106"/>
        <item x="617"/>
        <item x="489"/>
        <item x="618"/>
        <item x="17"/>
        <item x="299"/>
        <item x="589"/>
        <item x="29"/>
        <item x="266"/>
        <item x="124"/>
        <item x="395"/>
        <item x="396"/>
        <item x="507"/>
        <item x="354"/>
        <item x="107"/>
        <item x="516"/>
        <item x="397"/>
        <item x="590"/>
        <item x="125"/>
        <item x="90"/>
        <item x="267"/>
        <item x="196"/>
        <item x="75"/>
        <item x="572"/>
        <item x="126"/>
        <item x="281"/>
        <item x="398"/>
        <item x="108"/>
        <item x="228"/>
        <item x="157"/>
        <item x="168"/>
        <item x="581"/>
        <item x="573"/>
        <item x="306"/>
        <item x="526"/>
        <item x="236"/>
        <item x="248"/>
        <item x="335"/>
        <item x="363"/>
        <item x="563"/>
        <item x="214"/>
        <item x="355"/>
        <item x="364"/>
        <item x="321"/>
        <item x="175"/>
        <item x="300"/>
        <item x="381"/>
        <item x="490"/>
        <item x="606"/>
        <item x="527"/>
        <item x="508"/>
        <item x="30"/>
        <item x="534"/>
        <item x="215"/>
        <item x="491"/>
        <item x="399"/>
        <item x="400"/>
        <item x="322"/>
        <item x="109"/>
        <item x="382"/>
        <item x="365"/>
      </items>
    </pivotField>
    <pivotField showAll="0">
      <items count="92">
        <item x="18"/>
        <item x="65"/>
        <item x="54"/>
        <item x="88"/>
        <item x="40"/>
        <item x="78"/>
        <item x="68"/>
        <item x="41"/>
        <item x="76"/>
        <item x="31"/>
        <item x="42"/>
        <item x="61"/>
        <item x="43"/>
        <item x="57"/>
        <item x="30"/>
        <item x="26"/>
        <item x="23"/>
        <item x="36"/>
        <item x="27"/>
        <item x="72"/>
        <item x="87"/>
        <item x="44"/>
        <item x="0"/>
        <item x="71"/>
        <item x="17"/>
        <item x="73"/>
        <item x="38"/>
        <item x="24"/>
        <item x="25"/>
        <item x="86"/>
        <item x="45"/>
        <item x="13"/>
        <item x="83"/>
        <item x="70"/>
        <item x="60"/>
        <item x="32"/>
        <item x="56"/>
        <item x="59"/>
        <item x="35"/>
        <item x="14"/>
        <item x="84"/>
        <item x="58"/>
        <item x="46"/>
        <item x="11"/>
        <item x="22"/>
        <item x="89"/>
        <item x="47"/>
        <item x="28"/>
        <item x="66"/>
        <item x="79"/>
        <item x="62"/>
        <item x="63"/>
        <item x="1"/>
        <item x="15"/>
        <item x="90"/>
        <item x="81"/>
        <item x="29"/>
        <item x="33"/>
        <item x="64"/>
        <item x="55"/>
        <item x="85"/>
        <item x="48"/>
        <item x="80"/>
        <item x="53"/>
        <item x="39"/>
        <item x="69"/>
        <item x="49"/>
        <item x="19"/>
        <item x="67"/>
        <item x="82"/>
        <item x="20"/>
        <item x="2"/>
        <item x="7"/>
        <item x="3"/>
        <item x="4"/>
        <item x="50"/>
        <item x="5"/>
        <item x="12"/>
        <item x="8"/>
        <item x="74"/>
        <item x="51"/>
        <item x="6"/>
        <item x="52"/>
        <item x="77"/>
        <item x="9"/>
        <item x="16"/>
        <item x="10"/>
        <item x="34"/>
        <item x="21"/>
        <item x="37"/>
        <item x="75"/>
        <item t="default"/>
      </items>
    </pivotField>
    <pivotField outline="0" showAll="0" defaultSubtotal="0">
      <items count="178">
        <item x="0"/>
        <item x="7"/>
        <item x="10"/>
        <item x="5"/>
        <item x="77"/>
        <item x="57"/>
        <item x="82"/>
        <item x="17"/>
        <item x="27"/>
        <item x="16"/>
        <item x="58"/>
        <item x="12"/>
        <item x="11"/>
        <item x="76"/>
        <item x="45"/>
        <item x="169"/>
        <item x="3"/>
        <item x="66"/>
        <item x="1"/>
        <item x="14"/>
        <item x="55"/>
        <item x="74"/>
        <item x="51"/>
        <item x="2"/>
        <item x="20"/>
        <item x="48"/>
        <item x="15"/>
        <item x="54"/>
        <item x="4"/>
        <item x="80"/>
        <item x="42"/>
        <item x="9"/>
        <item x="52"/>
        <item x="36"/>
        <item x="23"/>
        <item x="6"/>
        <item x="38"/>
        <item x="13"/>
        <item x="18"/>
        <item x="22"/>
        <item x="19"/>
        <item x="71"/>
        <item x="78"/>
        <item x="8"/>
        <item x="49"/>
        <item x="31"/>
        <item x="81"/>
        <item x="53"/>
        <item x="68"/>
        <item x="50"/>
        <item x="24"/>
        <item x="69"/>
        <item x="67"/>
        <item x="35"/>
        <item x="32"/>
        <item x="28"/>
        <item x="41"/>
        <item x="64"/>
        <item x="79"/>
        <item x="34"/>
        <item x="33"/>
        <item x="92"/>
        <item x="94"/>
        <item x="56"/>
        <item x="62"/>
        <item x="70"/>
        <item x="72"/>
        <item x="91"/>
        <item x="47"/>
        <item x="90"/>
        <item x="99"/>
        <item x="37"/>
        <item x="29"/>
        <item x="83"/>
        <item x="39"/>
        <item x="40"/>
        <item x="160"/>
        <item x="60"/>
        <item x="63"/>
        <item x="100"/>
        <item x="93"/>
        <item x="65"/>
        <item x="89"/>
        <item x="88"/>
        <item x="96"/>
        <item x="75"/>
        <item x="98"/>
        <item x="133"/>
        <item x="172"/>
        <item x="161"/>
        <item x="139"/>
        <item x="61"/>
        <item x="159"/>
        <item x="44"/>
        <item x="25"/>
        <item x="30"/>
        <item x="177"/>
        <item x="43"/>
        <item x="87"/>
        <item x="85"/>
        <item x="171"/>
        <item x="26"/>
        <item x="141"/>
        <item x="165"/>
        <item x="111"/>
        <item x="114"/>
        <item x="46"/>
        <item x="144"/>
        <item x="168"/>
        <item x="158"/>
        <item x="59"/>
        <item x="134"/>
        <item x="21"/>
        <item x="142"/>
        <item x="154"/>
        <item x="174"/>
        <item x="115"/>
        <item x="145"/>
        <item x="140"/>
        <item x="162"/>
        <item x="116"/>
        <item x="164"/>
        <item x="109"/>
        <item x="84"/>
        <item x="143"/>
        <item x="173"/>
        <item x="137"/>
        <item x="157"/>
        <item x="148"/>
        <item x="152"/>
        <item x="135"/>
        <item x="73"/>
        <item x="108"/>
        <item x="151"/>
        <item x="163"/>
        <item x="156"/>
        <item x="97"/>
        <item x="131"/>
        <item x="119"/>
        <item x="136"/>
        <item x="153"/>
        <item x="138"/>
        <item x="147"/>
        <item x="166"/>
        <item x="120"/>
        <item x="129"/>
        <item x="155"/>
        <item x="95"/>
        <item x="175"/>
        <item x="170"/>
        <item x="132"/>
        <item x="112"/>
        <item x="149"/>
        <item x="150"/>
        <item x="146"/>
        <item x="86"/>
        <item x="176"/>
        <item x="123"/>
        <item x="130"/>
        <item x="105"/>
        <item x="113"/>
        <item x="127"/>
        <item x="110"/>
        <item x="167"/>
        <item x="107"/>
        <item x="126"/>
        <item x="117"/>
        <item x="121"/>
        <item x="122"/>
        <item x="102"/>
        <item x="124"/>
        <item x="104"/>
        <item x="125"/>
        <item x="118"/>
        <item x="128"/>
        <item x="103"/>
        <item x="106"/>
        <item x="10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showAll="0"/>
    <pivotField axis="axisPage" showAll="0">
      <items count="4">
        <item m="1" x="2"/>
        <item x="0"/>
        <item x="1"/>
        <item t="default"/>
      </items>
    </pivotField>
    <pivotField showAll="0"/>
    <pivotField numFmtId="3" showAll="0"/>
    <pivotField numFmtId="3" showAll="0"/>
    <pivotField numFmtId="3" showAll="0"/>
    <pivotField showAll="0"/>
  </pivotFields>
  <rowFields count="1">
    <field x="2"/>
  </rowFields>
  <rowItems count="64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39"/>
    </i>
    <i>
      <x v="240"/>
    </i>
    <i>
      <x v="241"/>
    </i>
    <i>
      <x v="242"/>
    </i>
    <i>
      <x v="243"/>
    </i>
    <i>
      <x v="244"/>
    </i>
    <i>
      <x v="245"/>
    </i>
    <i>
      <x v="246"/>
    </i>
    <i>
      <x v="247"/>
    </i>
    <i>
      <x v="248"/>
    </i>
    <i>
      <x v="249"/>
    </i>
    <i>
      <x v="250"/>
    </i>
    <i>
      <x v="251"/>
    </i>
    <i>
      <x v="252"/>
    </i>
    <i>
      <x v="253"/>
    </i>
    <i>
      <x v="254"/>
    </i>
    <i>
      <x v="255"/>
    </i>
    <i>
      <x v="256"/>
    </i>
    <i>
      <x v="257"/>
    </i>
    <i>
      <x v="258"/>
    </i>
    <i>
      <x v="259"/>
    </i>
    <i>
      <x v="260"/>
    </i>
    <i>
      <x v="261"/>
    </i>
    <i>
      <x v="262"/>
    </i>
    <i>
      <x v="263"/>
    </i>
    <i>
      <x v="264"/>
    </i>
    <i>
      <x v="265"/>
    </i>
    <i>
      <x v="266"/>
    </i>
    <i>
      <x v="267"/>
    </i>
    <i>
      <x v="268"/>
    </i>
    <i>
      <x v="269"/>
    </i>
    <i>
      <x v="270"/>
    </i>
    <i>
      <x v="271"/>
    </i>
    <i>
      <x v="272"/>
    </i>
    <i>
      <x v="273"/>
    </i>
    <i>
      <x v="274"/>
    </i>
    <i>
      <x v="275"/>
    </i>
    <i>
      <x v="276"/>
    </i>
    <i>
      <x v="277"/>
    </i>
    <i>
      <x v="278"/>
    </i>
    <i>
      <x v="279"/>
    </i>
    <i>
      <x v="280"/>
    </i>
    <i>
      <x v="281"/>
    </i>
    <i>
      <x v="282"/>
    </i>
    <i>
      <x v="283"/>
    </i>
    <i>
      <x v="284"/>
    </i>
    <i>
      <x v="285"/>
    </i>
    <i>
      <x v="286"/>
    </i>
    <i>
      <x v="287"/>
    </i>
    <i>
      <x v="288"/>
    </i>
    <i>
      <x v="289"/>
    </i>
    <i>
      <x v="290"/>
    </i>
    <i>
      <x v="291"/>
    </i>
    <i>
      <x v="292"/>
    </i>
    <i>
      <x v="293"/>
    </i>
    <i>
      <x v="294"/>
    </i>
    <i>
      <x v="295"/>
    </i>
    <i>
      <x v="296"/>
    </i>
    <i>
      <x v="297"/>
    </i>
    <i>
      <x v="298"/>
    </i>
    <i>
      <x v="299"/>
    </i>
    <i>
      <x v="300"/>
    </i>
    <i>
      <x v="301"/>
    </i>
    <i>
      <x v="302"/>
    </i>
    <i>
      <x v="303"/>
    </i>
    <i>
      <x v="304"/>
    </i>
    <i>
      <x v="305"/>
    </i>
    <i>
      <x v="306"/>
    </i>
    <i>
      <x v="307"/>
    </i>
    <i>
      <x v="308"/>
    </i>
    <i>
      <x v="309"/>
    </i>
    <i>
      <x v="310"/>
    </i>
    <i>
      <x v="311"/>
    </i>
    <i>
      <x v="312"/>
    </i>
    <i>
      <x v="313"/>
    </i>
    <i>
      <x v="314"/>
    </i>
    <i>
      <x v="315"/>
    </i>
    <i>
      <x v="316"/>
    </i>
    <i>
      <x v="317"/>
    </i>
    <i>
      <x v="318"/>
    </i>
    <i>
      <x v="319"/>
    </i>
    <i>
      <x v="320"/>
    </i>
    <i>
      <x v="321"/>
    </i>
    <i>
      <x v="322"/>
    </i>
    <i>
      <x v="323"/>
    </i>
    <i>
      <x v="324"/>
    </i>
    <i>
      <x v="325"/>
    </i>
    <i>
      <x v="326"/>
    </i>
    <i>
      <x v="327"/>
    </i>
    <i>
      <x v="328"/>
    </i>
    <i>
      <x v="329"/>
    </i>
    <i>
      <x v="330"/>
    </i>
    <i>
      <x v="331"/>
    </i>
    <i>
      <x v="332"/>
    </i>
    <i>
      <x v="333"/>
    </i>
    <i>
      <x v="334"/>
    </i>
    <i>
      <x v="335"/>
    </i>
    <i>
      <x v="336"/>
    </i>
    <i>
      <x v="337"/>
    </i>
    <i>
      <x v="338"/>
    </i>
    <i>
      <x v="339"/>
    </i>
    <i>
      <x v="340"/>
    </i>
    <i>
      <x v="341"/>
    </i>
    <i>
      <x v="342"/>
    </i>
    <i>
      <x v="343"/>
    </i>
    <i>
      <x v="344"/>
    </i>
    <i>
      <x v="345"/>
    </i>
    <i>
      <x v="346"/>
    </i>
    <i>
      <x v="347"/>
    </i>
    <i>
      <x v="348"/>
    </i>
    <i>
      <x v="349"/>
    </i>
    <i>
      <x v="350"/>
    </i>
    <i>
      <x v="351"/>
    </i>
    <i>
      <x v="352"/>
    </i>
    <i>
      <x v="353"/>
    </i>
    <i>
      <x v="354"/>
    </i>
    <i>
      <x v="355"/>
    </i>
    <i>
      <x v="356"/>
    </i>
    <i>
      <x v="357"/>
    </i>
    <i>
      <x v="358"/>
    </i>
    <i>
      <x v="359"/>
    </i>
    <i>
      <x v="360"/>
    </i>
    <i>
      <x v="361"/>
    </i>
    <i>
      <x v="362"/>
    </i>
    <i>
      <x v="363"/>
    </i>
    <i>
      <x v="364"/>
    </i>
    <i>
      <x v="365"/>
    </i>
    <i>
      <x v="366"/>
    </i>
    <i>
      <x v="367"/>
    </i>
    <i>
      <x v="368"/>
    </i>
    <i>
      <x v="369"/>
    </i>
    <i>
      <x v="370"/>
    </i>
    <i>
      <x v="371"/>
    </i>
    <i>
      <x v="372"/>
    </i>
    <i>
      <x v="373"/>
    </i>
    <i>
      <x v="374"/>
    </i>
    <i>
      <x v="375"/>
    </i>
    <i>
      <x v="376"/>
    </i>
    <i>
      <x v="377"/>
    </i>
    <i>
      <x v="378"/>
    </i>
    <i>
      <x v="379"/>
    </i>
    <i>
      <x v="380"/>
    </i>
    <i>
      <x v="381"/>
    </i>
    <i>
      <x v="382"/>
    </i>
    <i>
      <x v="383"/>
    </i>
    <i>
      <x v="384"/>
    </i>
    <i>
      <x v="385"/>
    </i>
    <i>
      <x v="386"/>
    </i>
    <i>
      <x v="387"/>
    </i>
    <i>
      <x v="388"/>
    </i>
    <i>
      <x v="389"/>
    </i>
    <i>
      <x v="390"/>
    </i>
    <i>
      <x v="391"/>
    </i>
    <i>
      <x v="392"/>
    </i>
    <i>
      <x v="393"/>
    </i>
    <i>
      <x v="394"/>
    </i>
    <i>
      <x v="395"/>
    </i>
    <i>
      <x v="396"/>
    </i>
    <i>
      <x v="397"/>
    </i>
    <i>
      <x v="398"/>
    </i>
    <i>
      <x v="399"/>
    </i>
    <i>
      <x v="400"/>
    </i>
    <i>
      <x v="401"/>
    </i>
    <i>
      <x v="402"/>
    </i>
    <i>
      <x v="403"/>
    </i>
    <i>
      <x v="404"/>
    </i>
    <i>
      <x v="405"/>
    </i>
    <i>
      <x v="406"/>
    </i>
    <i>
      <x v="407"/>
    </i>
    <i>
      <x v="408"/>
    </i>
    <i>
      <x v="409"/>
    </i>
    <i>
      <x v="410"/>
    </i>
    <i>
      <x v="411"/>
    </i>
    <i>
      <x v="412"/>
    </i>
    <i>
      <x v="413"/>
    </i>
    <i>
      <x v="414"/>
    </i>
    <i>
      <x v="415"/>
    </i>
    <i>
      <x v="416"/>
    </i>
    <i>
      <x v="417"/>
    </i>
    <i>
      <x v="418"/>
    </i>
    <i>
      <x v="419"/>
    </i>
    <i>
      <x v="420"/>
    </i>
    <i>
      <x v="421"/>
    </i>
    <i>
      <x v="422"/>
    </i>
    <i>
      <x v="423"/>
    </i>
    <i>
      <x v="424"/>
    </i>
    <i>
      <x v="425"/>
    </i>
    <i>
      <x v="426"/>
    </i>
    <i>
      <x v="427"/>
    </i>
    <i>
      <x v="428"/>
    </i>
    <i>
      <x v="429"/>
    </i>
    <i>
      <x v="430"/>
    </i>
    <i>
      <x v="431"/>
    </i>
    <i>
      <x v="432"/>
    </i>
    <i>
      <x v="433"/>
    </i>
    <i>
      <x v="434"/>
    </i>
    <i>
      <x v="435"/>
    </i>
    <i>
      <x v="436"/>
    </i>
    <i>
      <x v="437"/>
    </i>
    <i>
      <x v="438"/>
    </i>
    <i>
      <x v="439"/>
    </i>
    <i>
      <x v="440"/>
    </i>
    <i>
      <x v="441"/>
    </i>
    <i>
      <x v="442"/>
    </i>
    <i>
      <x v="443"/>
    </i>
    <i>
      <x v="444"/>
    </i>
    <i>
      <x v="445"/>
    </i>
    <i>
      <x v="446"/>
    </i>
    <i>
      <x v="447"/>
    </i>
    <i>
      <x v="448"/>
    </i>
    <i>
      <x v="449"/>
    </i>
    <i>
      <x v="450"/>
    </i>
    <i>
      <x v="451"/>
    </i>
    <i>
      <x v="452"/>
    </i>
    <i>
      <x v="453"/>
    </i>
    <i>
      <x v="454"/>
    </i>
    <i>
      <x v="455"/>
    </i>
    <i>
      <x v="456"/>
    </i>
    <i>
      <x v="457"/>
    </i>
    <i>
      <x v="458"/>
    </i>
    <i>
      <x v="459"/>
    </i>
    <i>
      <x v="460"/>
    </i>
    <i>
      <x v="461"/>
    </i>
    <i>
      <x v="462"/>
    </i>
    <i>
      <x v="463"/>
    </i>
    <i>
      <x v="464"/>
    </i>
    <i>
      <x v="465"/>
    </i>
    <i>
      <x v="466"/>
    </i>
    <i>
      <x v="467"/>
    </i>
    <i>
      <x v="468"/>
    </i>
    <i>
      <x v="469"/>
    </i>
    <i>
      <x v="470"/>
    </i>
    <i>
      <x v="471"/>
    </i>
    <i>
      <x v="472"/>
    </i>
    <i>
      <x v="473"/>
    </i>
    <i>
      <x v="474"/>
    </i>
    <i>
      <x v="475"/>
    </i>
    <i>
      <x v="476"/>
    </i>
    <i>
      <x v="477"/>
    </i>
    <i>
      <x v="478"/>
    </i>
    <i>
      <x v="479"/>
    </i>
    <i>
      <x v="480"/>
    </i>
    <i>
      <x v="481"/>
    </i>
    <i>
      <x v="482"/>
    </i>
    <i>
      <x v="483"/>
    </i>
    <i>
      <x v="484"/>
    </i>
    <i>
      <x v="485"/>
    </i>
    <i>
      <x v="486"/>
    </i>
    <i>
      <x v="487"/>
    </i>
    <i>
      <x v="488"/>
    </i>
    <i>
      <x v="489"/>
    </i>
    <i>
      <x v="490"/>
    </i>
    <i>
      <x v="491"/>
    </i>
    <i>
      <x v="492"/>
    </i>
    <i>
      <x v="493"/>
    </i>
    <i>
      <x v="494"/>
    </i>
    <i>
      <x v="495"/>
    </i>
    <i>
      <x v="496"/>
    </i>
    <i>
      <x v="497"/>
    </i>
    <i>
      <x v="498"/>
    </i>
    <i>
      <x v="499"/>
    </i>
    <i>
      <x v="500"/>
    </i>
    <i>
      <x v="501"/>
    </i>
    <i>
      <x v="502"/>
    </i>
    <i>
      <x v="503"/>
    </i>
    <i>
      <x v="504"/>
    </i>
    <i>
      <x v="505"/>
    </i>
    <i>
      <x v="506"/>
    </i>
    <i>
      <x v="507"/>
    </i>
    <i>
      <x v="508"/>
    </i>
    <i>
      <x v="509"/>
    </i>
    <i>
      <x v="510"/>
    </i>
    <i>
      <x v="511"/>
    </i>
    <i>
      <x v="512"/>
    </i>
    <i>
      <x v="513"/>
    </i>
    <i>
      <x v="514"/>
    </i>
    <i>
      <x v="515"/>
    </i>
    <i>
      <x v="516"/>
    </i>
    <i>
      <x v="517"/>
    </i>
    <i>
      <x v="518"/>
    </i>
    <i>
      <x v="519"/>
    </i>
    <i>
      <x v="520"/>
    </i>
    <i>
      <x v="521"/>
    </i>
    <i>
      <x v="522"/>
    </i>
    <i>
      <x v="523"/>
    </i>
    <i>
      <x v="524"/>
    </i>
    <i>
      <x v="525"/>
    </i>
    <i>
      <x v="526"/>
    </i>
    <i>
      <x v="527"/>
    </i>
    <i>
      <x v="528"/>
    </i>
    <i>
      <x v="529"/>
    </i>
    <i>
      <x v="530"/>
    </i>
    <i>
      <x v="531"/>
    </i>
    <i>
      <x v="532"/>
    </i>
    <i>
      <x v="533"/>
    </i>
    <i>
      <x v="534"/>
    </i>
    <i>
      <x v="535"/>
    </i>
    <i>
      <x v="536"/>
    </i>
    <i>
      <x v="537"/>
    </i>
    <i>
      <x v="538"/>
    </i>
    <i>
      <x v="539"/>
    </i>
    <i>
      <x v="540"/>
    </i>
    <i>
      <x v="541"/>
    </i>
    <i>
      <x v="542"/>
    </i>
    <i>
      <x v="543"/>
    </i>
    <i>
      <x v="544"/>
    </i>
    <i>
      <x v="545"/>
    </i>
    <i>
      <x v="546"/>
    </i>
    <i>
      <x v="547"/>
    </i>
    <i>
      <x v="548"/>
    </i>
    <i>
      <x v="549"/>
    </i>
    <i>
      <x v="550"/>
    </i>
    <i>
      <x v="551"/>
    </i>
    <i>
      <x v="552"/>
    </i>
    <i>
      <x v="553"/>
    </i>
    <i>
      <x v="554"/>
    </i>
    <i>
      <x v="555"/>
    </i>
    <i>
      <x v="556"/>
    </i>
    <i>
      <x v="557"/>
    </i>
    <i>
      <x v="558"/>
    </i>
    <i>
      <x v="559"/>
    </i>
    <i>
      <x v="560"/>
    </i>
    <i>
      <x v="561"/>
    </i>
    <i>
      <x v="562"/>
    </i>
    <i>
      <x v="563"/>
    </i>
    <i>
      <x v="564"/>
    </i>
    <i>
      <x v="565"/>
    </i>
    <i>
      <x v="566"/>
    </i>
    <i>
      <x v="567"/>
    </i>
    <i>
      <x v="568"/>
    </i>
    <i>
      <x v="569"/>
    </i>
    <i>
      <x v="570"/>
    </i>
    <i>
      <x v="571"/>
    </i>
    <i>
      <x v="572"/>
    </i>
    <i>
      <x v="573"/>
    </i>
    <i>
      <x v="574"/>
    </i>
    <i>
      <x v="575"/>
    </i>
    <i>
      <x v="576"/>
    </i>
    <i>
      <x v="577"/>
    </i>
    <i>
      <x v="578"/>
    </i>
    <i>
      <x v="579"/>
    </i>
    <i>
      <x v="580"/>
    </i>
    <i>
      <x v="581"/>
    </i>
    <i>
      <x v="582"/>
    </i>
    <i>
      <x v="583"/>
    </i>
    <i>
      <x v="584"/>
    </i>
    <i>
      <x v="585"/>
    </i>
    <i>
      <x v="586"/>
    </i>
    <i>
      <x v="587"/>
    </i>
    <i>
      <x v="588"/>
    </i>
    <i>
      <x v="589"/>
    </i>
    <i>
      <x v="590"/>
    </i>
    <i>
      <x v="591"/>
    </i>
    <i>
      <x v="592"/>
    </i>
    <i>
      <x v="593"/>
    </i>
    <i>
      <x v="594"/>
    </i>
    <i>
      <x v="595"/>
    </i>
    <i>
      <x v="596"/>
    </i>
    <i>
      <x v="597"/>
    </i>
    <i>
      <x v="598"/>
    </i>
    <i>
      <x v="599"/>
    </i>
    <i>
      <x v="600"/>
    </i>
    <i>
      <x v="601"/>
    </i>
    <i>
      <x v="602"/>
    </i>
    <i>
      <x v="603"/>
    </i>
    <i>
      <x v="604"/>
    </i>
    <i>
      <x v="605"/>
    </i>
    <i>
      <x v="606"/>
    </i>
    <i>
      <x v="607"/>
    </i>
    <i>
      <x v="608"/>
    </i>
    <i>
      <x v="609"/>
    </i>
    <i>
      <x v="610"/>
    </i>
    <i>
      <x v="611"/>
    </i>
    <i>
      <x v="612"/>
    </i>
    <i>
      <x v="613"/>
    </i>
    <i>
      <x v="614"/>
    </i>
    <i>
      <x v="615"/>
    </i>
    <i>
      <x v="616"/>
    </i>
    <i>
      <x v="617"/>
    </i>
    <i>
      <x v="618"/>
    </i>
    <i>
      <x v="619"/>
    </i>
    <i>
      <x v="620"/>
    </i>
    <i>
      <x v="621"/>
    </i>
    <i>
      <x v="622"/>
    </i>
    <i>
      <x v="623"/>
    </i>
    <i>
      <x v="624"/>
    </i>
    <i>
      <x v="625"/>
    </i>
    <i>
      <x v="626"/>
    </i>
    <i>
      <x v="627"/>
    </i>
    <i>
      <x v="628"/>
    </i>
    <i>
      <x v="629"/>
    </i>
    <i>
      <x v="630"/>
    </i>
    <i>
      <x v="631"/>
    </i>
    <i>
      <x v="632"/>
    </i>
    <i>
      <x v="633"/>
    </i>
    <i>
      <x v="634"/>
    </i>
    <i>
      <x v="635"/>
    </i>
    <i>
      <x v="636"/>
    </i>
    <i>
      <x v="637"/>
    </i>
    <i>
      <x v="638"/>
    </i>
    <i>
      <x v="639"/>
    </i>
    <i>
      <x v="640"/>
    </i>
    <i>
      <x v="641"/>
    </i>
    <i>
      <x v="642"/>
    </i>
    <i t="grand">
      <x/>
    </i>
  </rowItems>
  <colItems count="1">
    <i/>
  </colItems>
  <pageFields count="1">
    <pageField fld="6" hier="-1"/>
  </page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slicerCaches/slicerCache1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çãodeDados_Rras_de_residencia" xr10:uid="{F6231CC4-A0C2-49B9-910F-3476772C2EE3}" sourceName="Rras de residencia">
  <pivotTables>
    <pivotTable tabId="8" name="Tabela dinâmica7"/>
  </pivotTables>
  <data>
    <tabular pivotCacheId="2093602684">
      <items count="19">
        <i x="0" s="1"/>
        <i x="1" s="1"/>
        <i x="2" s="1"/>
        <i x="3" s="1"/>
        <i x="4" s="1"/>
        <i x="5" s="1"/>
        <i x="6" s="1"/>
        <i x="7" s="1"/>
        <i x="8" s="1"/>
        <i x="9" s="1"/>
        <i x="10" s="1"/>
        <i x="11" s="1"/>
        <i x="12" s="1"/>
        <i x="13" s="1"/>
        <i x="14" s="1"/>
        <i x="15" s="1"/>
        <i x="16" s="1"/>
        <i x="17" s="1"/>
        <i x="18" s="1"/>
      </items>
    </tabular>
  </data>
  <extLst>
    <x:ext xmlns:x15="http://schemas.microsoft.com/office/spreadsheetml/2010/11/main" uri="{470722E0-AACD-4C17-9CDC-17EF765DBC7E}">
      <x15:slicerCacheHideItemsWithNoData/>
    </x:ext>
  </extLst>
</slicerCacheDefinition>
</file>

<file path=xl/slicers/slicer1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RRAS DE RESIDÊNCIA" xr10:uid="{0B5E9054-CE3B-4548-B2BF-DF03F3DFD884}" cache="SegmentaçãodeDados_Rras_de_residencia" caption="RRAS DE RESIDÊNCIA" columnCount="2" style="SlicerStyleLight6" rowHeight="241300"/>
</slicers>
</file>

<file path=xl/theme/theme1.xml><?xml version="1.0" encoding="utf-8"?>
<a:theme xmlns:a="http://schemas.openxmlformats.org/drawingml/2006/main" name="Tema do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pivotTable" Target="../pivotTables/pivotTable4.xml"/><Relationship Id="rId1" Type="http://schemas.openxmlformats.org/officeDocument/2006/relationships/pivotTable" Target="../pivotTables/pivotTable3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microsoft.com/office/2007/relationships/slicer" Target="../slicers/slicer1.xml"/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ivotTable" Target="../pivotTables/pivotTable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A5427E-DFBA-4E88-AD81-75A4DA280A3F}">
  <sheetPr>
    <pageSetUpPr fitToPage="1"/>
  </sheetPr>
  <dimension ref="A1:P24"/>
  <sheetViews>
    <sheetView tabSelected="1" zoomScale="130" zoomScaleNormal="130" workbookViewId="0">
      <selection activeCell="A2" sqref="A2:J23"/>
    </sheetView>
  </sheetViews>
  <sheetFormatPr defaultRowHeight="12.75" x14ac:dyDescent="0.2"/>
  <cols>
    <col min="1" max="1" width="9.140625" style="179"/>
    <col min="2" max="4" width="9.140625" style="201"/>
    <col min="5" max="5" width="15.42578125" style="201" bestFit="1" customWidth="1"/>
    <col min="6" max="7" width="9.140625" style="201"/>
    <col min="8" max="8" width="15.42578125" style="201" bestFit="1" customWidth="1"/>
    <col min="9" max="9" width="13.5703125" style="201" customWidth="1"/>
    <col min="10" max="10" width="15.42578125" style="201" bestFit="1" customWidth="1"/>
    <col min="11" max="16384" width="9.140625" style="179"/>
  </cols>
  <sheetData>
    <row r="1" spans="1:10" ht="24.75" customHeight="1" thickBot="1" x14ac:dyDescent="0.25">
      <c r="B1" s="246" t="s">
        <v>789</v>
      </c>
      <c r="C1" s="247"/>
      <c r="D1" s="247"/>
      <c r="E1" s="248"/>
      <c r="F1" s="249" t="s">
        <v>791</v>
      </c>
      <c r="G1" s="250"/>
      <c r="H1" s="251"/>
      <c r="I1" s="252" t="s">
        <v>790</v>
      </c>
      <c r="J1" s="253"/>
    </row>
    <row r="2" spans="1:10" ht="64.5" customHeight="1" thickBot="1" x14ac:dyDescent="0.25">
      <c r="B2" s="254" t="s">
        <v>794</v>
      </c>
      <c r="C2" s="255"/>
      <c r="D2" s="255"/>
      <c r="E2" s="181" t="s">
        <v>795</v>
      </c>
      <c r="F2" s="256" t="s">
        <v>794</v>
      </c>
      <c r="G2" s="257"/>
      <c r="H2" s="184" t="s">
        <v>795</v>
      </c>
      <c r="I2" s="185" t="s">
        <v>794</v>
      </c>
      <c r="J2" s="186" t="s">
        <v>795</v>
      </c>
    </row>
    <row r="3" spans="1:10" ht="39" thickBot="1" x14ac:dyDescent="0.25">
      <c r="A3" s="187" t="s">
        <v>769</v>
      </c>
      <c r="B3" s="188" t="s">
        <v>770</v>
      </c>
      <c r="C3" s="189" t="s">
        <v>771</v>
      </c>
      <c r="D3" s="189" t="s">
        <v>772</v>
      </c>
      <c r="E3" s="190" t="s">
        <v>773</v>
      </c>
      <c r="F3" s="191" t="s">
        <v>774</v>
      </c>
      <c r="G3" s="192" t="s">
        <v>775</v>
      </c>
      <c r="H3" s="193" t="s">
        <v>776</v>
      </c>
      <c r="I3" s="194" t="s">
        <v>777</v>
      </c>
      <c r="J3" s="195" t="s">
        <v>778</v>
      </c>
    </row>
    <row r="4" spans="1:10" x14ac:dyDescent="0.2">
      <c r="A4" s="371" t="s">
        <v>779</v>
      </c>
      <c r="B4" s="372">
        <v>1</v>
      </c>
      <c r="C4" s="373">
        <v>1</v>
      </c>
      <c r="D4" s="373">
        <v>1</v>
      </c>
      <c r="E4" s="374">
        <v>0</v>
      </c>
      <c r="F4" s="375">
        <v>0</v>
      </c>
      <c r="G4" s="376">
        <v>0</v>
      </c>
      <c r="H4" s="377">
        <v>0</v>
      </c>
      <c r="I4" s="378">
        <f t="shared" ref="I4:I8" si="0">SUM(B4:D4)+(F4+G4)</f>
        <v>3</v>
      </c>
      <c r="J4" s="377">
        <f>E4+H4</f>
        <v>0</v>
      </c>
    </row>
    <row r="5" spans="1:10" x14ac:dyDescent="0.2">
      <c r="A5" s="379" t="s">
        <v>780</v>
      </c>
      <c r="B5" s="380">
        <v>1</v>
      </c>
      <c r="C5" s="376">
        <v>1</v>
      </c>
      <c r="D5" s="376">
        <v>1</v>
      </c>
      <c r="E5" s="381">
        <v>0</v>
      </c>
      <c r="F5" s="375">
        <v>0</v>
      </c>
      <c r="G5" s="376">
        <v>0</v>
      </c>
      <c r="H5" s="382">
        <v>0</v>
      </c>
      <c r="I5" s="378">
        <f t="shared" si="0"/>
        <v>3</v>
      </c>
      <c r="J5" s="377">
        <f t="shared" ref="J5:J22" si="1">E5+H5</f>
        <v>0</v>
      </c>
    </row>
    <row r="6" spans="1:10" x14ac:dyDescent="0.2">
      <c r="A6" s="379" t="s">
        <v>781</v>
      </c>
      <c r="B6" s="380">
        <v>1</v>
      </c>
      <c r="C6" s="376">
        <v>1</v>
      </c>
      <c r="D6" s="376">
        <v>1</v>
      </c>
      <c r="E6" s="381">
        <v>0</v>
      </c>
      <c r="F6" s="375">
        <v>0</v>
      </c>
      <c r="G6" s="376">
        <v>0</v>
      </c>
      <c r="H6" s="382">
        <v>0</v>
      </c>
      <c r="I6" s="378">
        <f t="shared" si="0"/>
        <v>3</v>
      </c>
      <c r="J6" s="377">
        <f t="shared" si="1"/>
        <v>0</v>
      </c>
    </row>
    <row r="7" spans="1:10" x14ac:dyDescent="0.2">
      <c r="A7" s="379" t="s">
        <v>782</v>
      </c>
      <c r="B7" s="380">
        <v>1</v>
      </c>
      <c r="C7" s="376">
        <v>1</v>
      </c>
      <c r="D7" s="376">
        <v>1</v>
      </c>
      <c r="E7" s="381">
        <v>9200</v>
      </c>
      <c r="F7" s="375">
        <v>0</v>
      </c>
      <c r="G7" s="376">
        <v>0</v>
      </c>
      <c r="H7" s="382">
        <v>0</v>
      </c>
      <c r="I7" s="378">
        <f t="shared" si="0"/>
        <v>3</v>
      </c>
      <c r="J7" s="377">
        <f t="shared" si="1"/>
        <v>9200</v>
      </c>
    </row>
    <row r="8" spans="1:10" x14ac:dyDescent="0.2">
      <c r="A8" s="379" t="s">
        <v>783</v>
      </c>
      <c r="B8" s="380">
        <v>1</v>
      </c>
      <c r="C8" s="376">
        <v>1</v>
      </c>
      <c r="D8" s="376">
        <v>1</v>
      </c>
      <c r="E8" s="381">
        <v>9200</v>
      </c>
      <c r="F8" s="375">
        <v>0</v>
      </c>
      <c r="G8" s="376">
        <v>0</v>
      </c>
      <c r="H8" s="382">
        <v>0</v>
      </c>
      <c r="I8" s="378">
        <f t="shared" si="0"/>
        <v>3</v>
      </c>
      <c r="J8" s="377">
        <f t="shared" si="1"/>
        <v>9200</v>
      </c>
    </row>
    <row r="9" spans="1:10" x14ac:dyDescent="0.2">
      <c r="A9" s="379" t="s">
        <v>784</v>
      </c>
      <c r="B9" s="380">
        <v>1</v>
      </c>
      <c r="C9" s="376">
        <v>1</v>
      </c>
      <c r="D9" s="376">
        <v>1</v>
      </c>
      <c r="E9" s="381">
        <v>0</v>
      </c>
      <c r="F9" s="375">
        <v>0</v>
      </c>
      <c r="G9" s="376">
        <v>0</v>
      </c>
      <c r="H9" s="382">
        <v>0</v>
      </c>
      <c r="I9" s="378">
        <f>SUM(B9:D9)+(F9+G9)</f>
        <v>3</v>
      </c>
      <c r="J9" s="377">
        <f>E9+H9</f>
        <v>0</v>
      </c>
    </row>
    <row r="10" spans="1:10" x14ac:dyDescent="0.2">
      <c r="A10" s="379" t="s">
        <v>785</v>
      </c>
      <c r="B10" s="380">
        <v>1</v>
      </c>
      <c r="C10" s="376">
        <v>1</v>
      </c>
      <c r="D10" s="376">
        <v>1</v>
      </c>
      <c r="E10" s="381">
        <v>194760</v>
      </c>
      <c r="F10" s="375">
        <v>2</v>
      </c>
      <c r="G10" s="376">
        <v>1</v>
      </c>
      <c r="H10" s="382">
        <v>332904</v>
      </c>
      <c r="I10" s="378">
        <f t="shared" ref="I10:I22" si="2">SUM(B10:D10)+(F10+G10)</f>
        <v>6</v>
      </c>
      <c r="J10" s="377">
        <f t="shared" si="1"/>
        <v>527664</v>
      </c>
    </row>
    <row r="11" spans="1:10" x14ac:dyDescent="0.2">
      <c r="A11" s="379" t="s">
        <v>786</v>
      </c>
      <c r="B11" s="380">
        <v>1</v>
      </c>
      <c r="C11" s="376">
        <v>1</v>
      </c>
      <c r="D11" s="376">
        <v>1</v>
      </c>
      <c r="E11" s="381">
        <v>305280</v>
      </c>
      <c r="F11" s="375">
        <v>3</v>
      </c>
      <c r="G11" s="376">
        <v>2</v>
      </c>
      <c r="H11" s="382">
        <v>1132560</v>
      </c>
      <c r="I11" s="378">
        <f t="shared" si="2"/>
        <v>8</v>
      </c>
      <c r="J11" s="377">
        <f t="shared" si="1"/>
        <v>1437840</v>
      </c>
    </row>
    <row r="12" spans="1:10" x14ac:dyDescent="0.2">
      <c r="A12" s="379" t="s">
        <v>787</v>
      </c>
      <c r="B12" s="380">
        <v>1</v>
      </c>
      <c r="C12" s="376">
        <v>1</v>
      </c>
      <c r="D12" s="376">
        <v>1</v>
      </c>
      <c r="E12" s="381">
        <v>459200</v>
      </c>
      <c r="F12" s="375">
        <v>3</v>
      </c>
      <c r="G12" s="376">
        <v>2</v>
      </c>
      <c r="H12" s="382">
        <v>1049334</v>
      </c>
      <c r="I12" s="378">
        <f t="shared" si="2"/>
        <v>8</v>
      </c>
      <c r="J12" s="377">
        <f t="shared" si="1"/>
        <v>1508534</v>
      </c>
    </row>
    <row r="13" spans="1:10" x14ac:dyDescent="0.2">
      <c r="A13" s="379" t="s">
        <v>245</v>
      </c>
      <c r="B13" s="380">
        <v>1</v>
      </c>
      <c r="C13" s="376">
        <v>1</v>
      </c>
      <c r="D13" s="376">
        <v>1</v>
      </c>
      <c r="E13" s="381">
        <v>146600</v>
      </c>
      <c r="F13" s="375">
        <v>1</v>
      </c>
      <c r="G13" s="376">
        <v>1</v>
      </c>
      <c r="H13" s="382">
        <v>145860</v>
      </c>
      <c r="I13" s="378">
        <f t="shared" si="2"/>
        <v>5</v>
      </c>
      <c r="J13" s="377">
        <f t="shared" si="1"/>
        <v>292460</v>
      </c>
    </row>
    <row r="14" spans="1:10" x14ac:dyDescent="0.2">
      <c r="A14" s="379" t="s">
        <v>309</v>
      </c>
      <c r="B14" s="380">
        <v>1</v>
      </c>
      <c r="C14" s="376">
        <v>1</v>
      </c>
      <c r="D14" s="376">
        <v>1</v>
      </c>
      <c r="E14" s="381">
        <v>107280</v>
      </c>
      <c r="F14" s="375">
        <v>3</v>
      </c>
      <c r="G14" s="376">
        <v>2</v>
      </c>
      <c r="H14" s="382">
        <v>473616</v>
      </c>
      <c r="I14" s="378">
        <f t="shared" si="2"/>
        <v>8</v>
      </c>
      <c r="J14" s="377">
        <f t="shared" si="1"/>
        <v>580896</v>
      </c>
    </row>
    <row r="15" spans="1:10" x14ac:dyDescent="0.2">
      <c r="A15" s="379" t="s">
        <v>357</v>
      </c>
      <c r="B15" s="380">
        <v>1</v>
      </c>
      <c r="C15" s="376">
        <v>1</v>
      </c>
      <c r="D15" s="376">
        <v>1</v>
      </c>
      <c r="E15" s="381">
        <v>76600</v>
      </c>
      <c r="F15" s="375">
        <v>2</v>
      </c>
      <c r="G15" s="376">
        <v>1</v>
      </c>
      <c r="H15" s="382">
        <v>568854</v>
      </c>
      <c r="I15" s="378">
        <f t="shared" si="2"/>
        <v>6</v>
      </c>
      <c r="J15" s="377">
        <f t="shared" si="1"/>
        <v>645454</v>
      </c>
    </row>
    <row r="16" spans="1:10" x14ac:dyDescent="0.2">
      <c r="A16" s="379" t="s">
        <v>466</v>
      </c>
      <c r="B16" s="380">
        <v>1</v>
      </c>
      <c r="C16" s="376">
        <v>1</v>
      </c>
      <c r="D16" s="376">
        <v>1</v>
      </c>
      <c r="E16" s="381">
        <v>147600</v>
      </c>
      <c r="F16" s="375">
        <v>1</v>
      </c>
      <c r="G16" s="376">
        <v>0</v>
      </c>
      <c r="H16" s="382">
        <v>261690</v>
      </c>
      <c r="I16" s="378">
        <f t="shared" si="2"/>
        <v>4</v>
      </c>
      <c r="J16" s="377">
        <f t="shared" si="1"/>
        <v>409290</v>
      </c>
    </row>
    <row r="17" spans="1:16" x14ac:dyDescent="0.2">
      <c r="A17" s="379" t="s">
        <v>532</v>
      </c>
      <c r="B17" s="380">
        <v>1</v>
      </c>
      <c r="C17" s="376">
        <v>1</v>
      </c>
      <c r="D17" s="376">
        <v>1</v>
      </c>
      <c r="E17" s="381">
        <v>31400</v>
      </c>
      <c r="F17" s="375">
        <v>0</v>
      </c>
      <c r="G17" s="376">
        <v>0</v>
      </c>
      <c r="H17" s="382">
        <v>64350</v>
      </c>
      <c r="I17" s="378">
        <f t="shared" si="2"/>
        <v>3</v>
      </c>
      <c r="J17" s="377">
        <f t="shared" si="1"/>
        <v>95750</v>
      </c>
    </row>
    <row r="18" spans="1:16" x14ac:dyDescent="0.2">
      <c r="A18" s="379" t="s">
        <v>559</v>
      </c>
      <c r="B18" s="380">
        <v>1</v>
      </c>
      <c r="C18" s="376">
        <v>1</v>
      </c>
      <c r="D18" s="376">
        <v>1</v>
      </c>
      <c r="E18" s="381">
        <v>101200</v>
      </c>
      <c r="F18" s="375">
        <v>1</v>
      </c>
      <c r="G18" s="376">
        <v>0</v>
      </c>
      <c r="H18" s="382">
        <v>404976</v>
      </c>
      <c r="I18" s="378">
        <f t="shared" si="2"/>
        <v>4</v>
      </c>
      <c r="J18" s="377">
        <f t="shared" si="1"/>
        <v>506176</v>
      </c>
    </row>
    <row r="19" spans="1:16" x14ac:dyDescent="0.2">
      <c r="A19" s="379" t="s">
        <v>601</v>
      </c>
      <c r="B19" s="380">
        <v>1</v>
      </c>
      <c r="C19" s="376">
        <v>1</v>
      </c>
      <c r="D19" s="376">
        <v>1</v>
      </c>
      <c r="E19" s="381">
        <v>0</v>
      </c>
      <c r="F19" s="375">
        <v>0</v>
      </c>
      <c r="G19" s="376">
        <v>0</v>
      </c>
      <c r="H19" s="382">
        <v>0</v>
      </c>
      <c r="I19" s="378">
        <f t="shared" si="2"/>
        <v>3</v>
      </c>
      <c r="J19" s="377">
        <f t="shared" si="1"/>
        <v>0</v>
      </c>
    </row>
    <row r="20" spans="1:16" x14ac:dyDescent="0.2">
      <c r="A20" s="379" t="s">
        <v>619</v>
      </c>
      <c r="B20" s="380">
        <v>1</v>
      </c>
      <c r="C20" s="376">
        <v>1</v>
      </c>
      <c r="D20" s="376">
        <v>1</v>
      </c>
      <c r="E20" s="381">
        <v>82800</v>
      </c>
      <c r="F20" s="375">
        <v>2</v>
      </c>
      <c r="G20" s="376">
        <v>1</v>
      </c>
      <c r="H20" s="382">
        <v>225654</v>
      </c>
      <c r="I20" s="378">
        <f t="shared" si="2"/>
        <v>6</v>
      </c>
      <c r="J20" s="377">
        <f t="shared" si="1"/>
        <v>308454</v>
      </c>
    </row>
    <row r="21" spans="1:16" x14ac:dyDescent="0.2">
      <c r="A21" s="379" t="s">
        <v>659</v>
      </c>
      <c r="B21" s="380">
        <v>1</v>
      </c>
      <c r="C21" s="376">
        <v>1</v>
      </c>
      <c r="D21" s="376">
        <v>1</v>
      </c>
      <c r="E21" s="381">
        <v>65800</v>
      </c>
      <c r="F21" s="375">
        <v>1</v>
      </c>
      <c r="G21" s="376">
        <v>0</v>
      </c>
      <c r="H21" s="382">
        <v>459030</v>
      </c>
      <c r="I21" s="378">
        <f t="shared" si="2"/>
        <v>4</v>
      </c>
      <c r="J21" s="377">
        <f t="shared" si="1"/>
        <v>524830</v>
      </c>
      <c r="P21" s="179" t="s">
        <v>852</v>
      </c>
    </row>
    <row r="22" spans="1:16" ht="13.5" thickBot="1" x14ac:dyDescent="0.25">
      <c r="A22" s="383" t="s">
        <v>683</v>
      </c>
      <c r="B22" s="384">
        <v>1</v>
      </c>
      <c r="C22" s="385">
        <v>1</v>
      </c>
      <c r="D22" s="385">
        <v>1</v>
      </c>
      <c r="E22" s="386">
        <v>94200</v>
      </c>
      <c r="F22" s="387">
        <v>2</v>
      </c>
      <c r="G22" s="385">
        <v>1</v>
      </c>
      <c r="H22" s="388">
        <v>227370</v>
      </c>
      <c r="I22" s="378">
        <f t="shared" si="2"/>
        <v>6</v>
      </c>
      <c r="J22" s="377">
        <f t="shared" si="1"/>
        <v>321570</v>
      </c>
    </row>
    <row r="23" spans="1:16" ht="26.25" thickBot="1" x14ac:dyDescent="0.25">
      <c r="A23" s="196" t="s">
        <v>788</v>
      </c>
      <c r="B23" s="197">
        <v>19</v>
      </c>
      <c r="C23" s="180">
        <v>19</v>
      </c>
      <c r="D23" s="180">
        <v>19</v>
      </c>
      <c r="E23" s="198">
        <f>SUM(E4:E22)</f>
        <v>1831120</v>
      </c>
      <c r="F23" s="182">
        <v>21</v>
      </c>
      <c r="G23" s="183">
        <v>11</v>
      </c>
      <c r="H23" s="199">
        <f>SUM(H4:H22)</f>
        <v>5346198</v>
      </c>
      <c r="I23" s="185">
        <v>89</v>
      </c>
      <c r="J23" s="200">
        <f>SUM(J4:J22)</f>
        <v>7177318</v>
      </c>
    </row>
    <row r="24" spans="1:16" x14ac:dyDescent="0.2">
      <c r="A24" s="216"/>
      <c r="B24" s="217" t="s">
        <v>851</v>
      </c>
      <c r="C24" s="217"/>
      <c r="D24" s="217"/>
      <c r="E24" s="217"/>
    </row>
  </sheetData>
  <mergeCells count="5">
    <mergeCell ref="B1:E1"/>
    <mergeCell ref="F1:H1"/>
    <mergeCell ref="I1:J1"/>
    <mergeCell ref="B2:D2"/>
    <mergeCell ref="F2:G2"/>
  </mergeCells>
  <pageMargins left="0.511811024" right="0.511811024" top="0.78740157499999996" bottom="0.78740157499999996" header="0.31496062000000002" footer="0.31496062000000002"/>
  <pageSetup paperSize="9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1A1EE5-0BAF-4B7A-830F-78A047EECD20}">
  <sheetPr>
    <tabColor rgb="FF7030A0"/>
    <pageSetUpPr fitToPage="1"/>
  </sheetPr>
  <dimension ref="A1:S25"/>
  <sheetViews>
    <sheetView zoomScale="82" zoomScaleNormal="82" zoomScaleSheetLayoutView="100" workbookViewId="0">
      <selection activeCell="L10" sqref="L10:L17"/>
    </sheetView>
  </sheetViews>
  <sheetFormatPr defaultRowHeight="18.75" x14ac:dyDescent="0.3"/>
  <cols>
    <col min="1" max="1" width="26.7109375" style="4" customWidth="1"/>
    <col min="2" max="2" width="16" style="96" customWidth="1"/>
    <col min="3" max="3" width="15.140625" customWidth="1"/>
    <col min="4" max="4" width="16.42578125" customWidth="1"/>
    <col min="5" max="5" width="18.28515625" customWidth="1"/>
    <col min="6" max="6" width="21.140625" style="3" customWidth="1"/>
    <col min="7" max="7" width="20.28515625" customWidth="1"/>
    <col min="8" max="8" width="20.140625" customWidth="1"/>
    <col min="9" max="9" width="25" customWidth="1"/>
    <col min="10" max="10" width="41.85546875" customWidth="1"/>
    <col min="11" max="12" width="39" customWidth="1"/>
    <col min="13" max="13" width="21.85546875" customWidth="1"/>
    <col min="14" max="14" width="21.42578125" style="1" customWidth="1"/>
    <col min="26" max="26" width="9.140625" customWidth="1"/>
  </cols>
  <sheetData>
    <row r="1" spans="1:19" ht="47.25" customHeight="1" thickBot="1" x14ac:dyDescent="0.3">
      <c r="A1" s="286" t="s">
        <v>809</v>
      </c>
      <c r="B1" s="287"/>
      <c r="C1" s="287"/>
      <c r="D1" s="287"/>
      <c r="E1" s="287"/>
      <c r="F1" s="287"/>
      <c r="G1" s="287"/>
      <c r="H1" s="287"/>
      <c r="I1" s="287"/>
      <c r="J1" s="287"/>
      <c r="K1" s="287"/>
      <c r="L1" s="287"/>
      <c r="M1" s="288"/>
    </row>
    <row r="3" spans="1:19" ht="19.5" thickBot="1" x14ac:dyDescent="0.35"/>
    <row r="4" spans="1:19" s="243" customFormat="1" ht="39.75" thickBot="1" x14ac:dyDescent="0.3">
      <c r="A4" s="245" t="s">
        <v>840</v>
      </c>
      <c r="B4" s="343" t="s">
        <v>94</v>
      </c>
      <c r="C4" s="344"/>
      <c r="F4" s="244"/>
    </row>
    <row r="5" spans="1:19" ht="19.5" thickBot="1" x14ac:dyDescent="0.35"/>
    <row r="6" spans="1:19" ht="75.75" customHeight="1" thickBot="1" x14ac:dyDescent="0.3">
      <c r="A6" s="141" t="s">
        <v>841</v>
      </c>
      <c r="B6" s="364" t="s">
        <v>836</v>
      </c>
      <c r="C6" s="365"/>
      <c r="D6" s="365"/>
      <c r="E6" s="366"/>
      <c r="F6" s="361" t="s">
        <v>846</v>
      </c>
      <c r="G6" s="362"/>
      <c r="H6" s="362"/>
      <c r="I6" s="363"/>
      <c r="J6" s="279" t="s">
        <v>850</v>
      </c>
      <c r="K6" s="280"/>
      <c r="L6" s="357"/>
      <c r="M6" s="140" t="s">
        <v>792</v>
      </c>
      <c r="N6"/>
      <c r="Q6" s="18"/>
      <c r="R6" s="18"/>
      <c r="S6" s="18"/>
    </row>
    <row r="7" spans="1:19" s="100" customFormat="1" ht="41.25" customHeight="1" thickBot="1" x14ac:dyDescent="0.35">
      <c r="A7" s="218" t="s">
        <v>1266</v>
      </c>
      <c r="B7" s="367" t="s">
        <v>1503</v>
      </c>
      <c r="C7" s="368"/>
      <c r="D7" s="368"/>
      <c r="E7" s="370"/>
      <c r="F7" s="367" t="s">
        <v>1582</v>
      </c>
      <c r="G7" s="368"/>
      <c r="H7" s="368"/>
      <c r="I7" s="369"/>
      <c r="J7" s="358" t="s">
        <v>1504</v>
      </c>
      <c r="K7" s="359"/>
      <c r="L7" s="360"/>
      <c r="M7" s="219" t="s">
        <v>845</v>
      </c>
      <c r="Q7" s="220"/>
      <c r="R7" s="220"/>
      <c r="S7" s="220"/>
    </row>
    <row r="8" spans="1:19" ht="41.25" customHeight="1" thickBot="1" x14ac:dyDescent="0.35">
      <c r="A8" s="18"/>
      <c r="N8" s="18"/>
      <c r="O8" s="18"/>
      <c r="P8" s="18"/>
    </row>
    <row r="9" spans="1:19" s="96" customFormat="1" ht="75.75" thickBot="1" x14ac:dyDescent="0.35">
      <c r="A9" s="115" t="s">
        <v>841</v>
      </c>
      <c r="B9" s="119" t="s">
        <v>828</v>
      </c>
      <c r="C9" s="116" t="s">
        <v>749</v>
      </c>
      <c r="D9" s="97" t="s">
        <v>750</v>
      </c>
      <c r="E9" s="117" t="s">
        <v>838</v>
      </c>
      <c r="F9" s="115" t="s">
        <v>832</v>
      </c>
      <c r="G9" s="116" t="s">
        <v>833</v>
      </c>
      <c r="H9" s="97" t="s">
        <v>831</v>
      </c>
      <c r="I9" s="117" t="s">
        <v>835</v>
      </c>
      <c r="J9" s="115" t="s">
        <v>836</v>
      </c>
      <c r="K9" s="136" t="s">
        <v>839</v>
      </c>
      <c r="L9" s="140" t="s">
        <v>850</v>
      </c>
      <c r="M9" s="115" t="s">
        <v>792</v>
      </c>
      <c r="N9" s="98"/>
      <c r="O9" s="98"/>
    </row>
    <row r="10" spans="1:19" s="100" customFormat="1" ht="29.25" customHeight="1" x14ac:dyDescent="0.3">
      <c r="A10" s="345" t="s">
        <v>104</v>
      </c>
      <c r="B10" s="348" t="s">
        <v>726</v>
      </c>
      <c r="C10" s="221" t="s">
        <v>829</v>
      </c>
      <c r="D10" s="222">
        <v>1761</v>
      </c>
      <c r="E10" s="223">
        <v>25</v>
      </c>
      <c r="F10" s="224">
        <v>10</v>
      </c>
      <c r="G10" s="225">
        <f>F10*E10*12</f>
        <v>3000</v>
      </c>
      <c r="H10" s="226">
        <f>G10*12</f>
        <v>36000</v>
      </c>
      <c r="I10" s="351">
        <f>H10+H11+H12</f>
        <v>151200</v>
      </c>
      <c r="J10" s="319" t="s">
        <v>1583</v>
      </c>
      <c r="K10" s="319" t="s">
        <v>1584</v>
      </c>
      <c r="L10" s="319" t="s">
        <v>1562</v>
      </c>
      <c r="M10" s="322" t="s">
        <v>843</v>
      </c>
      <c r="N10" s="101"/>
      <c r="O10" s="165"/>
      <c r="P10" s="227"/>
    </row>
    <row r="11" spans="1:19" s="100" customFormat="1" ht="29.25" customHeight="1" x14ac:dyDescent="0.3">
      <c r="A11" s="346"/>
      <c r="B11" s="349"/>
      <c r="C11" s="228" t="s">
        <v>758</v>
      </c>
      <c r="D11" s="229">
        <v>664</v>
      </c>
      <c r="E11" s="230">
        <v>35</v>
      </c>
      <c r="F11" s="231">
        <v>10</v>
      </c>
      <c r="G11" s="232">
        <f t="shared" ref="G11:G12" si="0">F11*E11*12</f>
        <v>4200</v>
      </c>
      <c r="H11" s="233">
        <f t="shared" ref="H11:H12" si="1">G11*12</f>
        <v>50400</v>
      </c>
      <c r="I11" s="352"/>
      <c r="J11" s="320"/>
      <c r="K11" s="320"/>
      <c r="L11" s="320"/>
      <c r="M11" s="323"/>
      <c r="N11" s="101"/>
      <c r="O11" s="101"/>
      <c r="P11" s="220"/>
    </row>
    <row r="12" spans="1:19" s="100" customFormat="1" ht="29.25" customHeight="1" thickBot="1" x14ac:dyDescent="0.35">
      <c r="A12" s="346"/>
      <c r="B12" s="350"/>
      <c r="C12" s="234" t="s">
        <v>759</v>
      </c>
      <c r="D12" s="235">
        <v>553</v>
      </c>
      <c r="E12" s="236">
        <v>45</v>
      </c>
      <c r="F12" s="237">
        <v>10</v>
      </c>
      <c r="G12" s="238">
        <f t="shared" si="0"/>
        <v>5400</v>
      </c>
      <c r="H12" s="239">
        <f t="shared" si="1"/>
        <v>64800</v>
      </c>
      <c r="I12" s="353"/>
      <c r="J12" s="320"/>
      <c r="K12" s="320"/>
      <c r="L12" s="320"/>
      <c r="M12" s="323"/>
      <c r="N12" s="101"/>
      <c r="O12" s="101"/>
      <c r="P12" s="101"/>
    </row>
    <row r="13" spans="1:19" s="100" customFormat="1" ht="29.25" customHeight="1" x14ac:dyDescent="0.3">
      <c r="A13" s="346"/>
      <c r="B13" s="354" t="s">
        <v>735</v>
      </c>
      <c r="C13" s="221" t="s">
        <v>763</v>
      </c>
      <c r="D13" s="222">
        <v>2997</v>
      </c>
      <c r="E13" s="223">
        <v>50</v>
      </c>
      <c r="F13" s="224">
        <v>10</v>
      </c>
      <c r="G13" s="240">
        <f>F13*E13*4</f>
        <v>2000</v>
      </c>
      <c r="H13" s="226">
        <f>G13*12</f>
        <v>24000</v>
      </c>
      <c r="I13" s="351">
        <f>H13+H14+H15+H16</f>
        <v>211200</v>
      </c>
      <c r="J13" s="320"/>
      <c r="K13" s="320"/>
      <c r="L13" s="320"/>
      <c r="M13" s="323"/>
      <c r="N13" s="101"/>
      <c r="O13" s="165"/>
      <c r="P13" s="165"/>
    </row>
    <row r="14" spans="1:19" s="100" customFormat="1" ht="29.25" customHeight="1" x14ac:dyDescent="0.3">
      <c r="A14" s="346"/>
      <c r="B14" s="355"/>
      <c r="C14" s="228" t="s">
        <v>764</v>
      </c>
      <c r="D14" s="229">
        <v>628</v>
      </c>
      <c r="E14" s="230">
        <v>90</v>
      </c>
      <c r="F14" s="231">
        <v>10</v>
      </c>
      <c r="G14" s="241">
        <f t="shared" ref="G14:G16" si="2">F14*E14*4</f>
        <v>3600</v>
      </c>
      <c r="H14" s="233">
        <f t="shared" ref="H14:H16" si="3">G14*12</f>
        <v>43200</v>
      </c>
      <c r="I14" s="352"/>
      <c r="J14" s="320"/>
      <c r="K14" s="320"/>
      <c r="L14" s="320"/>
      <c r="M14" s="323"/>
      <c r="N14" s="101"/>
      <c r="O14" s="165"/>
      <c r="P14" s="165"/>
    </row>
    <row r="15" spans="1:19" s="100" customFormat="1" ht="29.25" customHeight="1" x14ac:dyDescent="0.3">
      <c r="A15" s="346"/>
      <c r="B15" s="355"/>
      <c r="C15" s="228" t="s">
        <v>765</v>
      </c>
      <c r="D15" s="229">
        <v>344</v>
      </c>
      <c r="E15" s="230">
        <v>130</v>
      </c>
      <c r="F15" s="231">
        <v>10</v>
      </c>
      <c r="G15" s="241">
        <f t="shared" si="2"/>
        <v>5200</v>
      </c>
      <c r="H15" s="233">
        <f t="shared" si="3"/>
        <v>62400</v>
      </c>
      <c r="I15" s="352"/>
      <c r="J15" s="320"/>
      <c r="K15" s="320"/>
      <c r="L15" s="320"/>
      <c r="M15" s="323"/>
      <c r="N15" s="101"/>
      <c r="O15" s="165"/>
      <c r="P15" s="165"/>
    </row>
    <row r="16" spans="1:19" s="100" customFormat="1" ht="29.25" customHeight="1" thickBot="1" x14ac:dyDescent="0.35">
      <c r="A16" s="347"/>
      <c r="B16" s="356"/>
      <c r="C16" s="234" t="s">
        <v>766</v>
      </c>
      <c r="D16" s="235">
        <v>311</v>
      </c>
      <c r="E16" s="236">
        <v>170</v>
      </c>
      <c r="F16" s="237">
        <v>10</v>
      </c>
      <c r="G16" s="242">
        <f t="shared" si="2"/>
        <v>6800</v>
      </c>
      <c r="H16" s="239">
        <f t="shared" si="3"/>
        <v>81600</v>
      </c>
      <c r="I16" s="353"/>
      <c r="J16" s="320"/>
      <c r="K16" s="320"/>
      <c r="L16" s="320"/>
      <c r="M16" s="323"/>
      <c r="N16" s="101"/>
      <c r="O16" s="165"/>
      <c r="P16" s="165"/>
    </row>
    <row r="17" spans="1:17" s="100" customFormat="1" ht="19.5" thickBot="1" x14ac:dyDescent="0.35">
      <c r="A17" s="328" t="s">
        <v>830</v>
      </c>
      <c r="B17" s="329"/>
      <c r="C17" s="329"/>
      <c r="D17" s="329"/>
      <c r="E17" s="330"/>
      <c r="F17" s="132">
        <f>SUM(F10:F16)</f>
        <v>70</v>
      </c>
      <c r="G17" s="128">
        <f t="shared" ref="G17:H17" si="4">SUM(G10:G16)</f>
        <v>30200</v>
      </c>
      <c r="H17" s="99">
        <f t="shared" si="4"/>
        <v>362400</v>
      </c>
      <c r="I17" s="99">
        <f>SUM(I10:I16)</f>
        <v>362400</v>
      </c>
      <c r="J17" s="321"/>
      <c r="K17" s="321"/>
      <c r="L17" s="321"/>
      <c r="M17" s="324"/>
      <c r="N17" s="101"/>
    </row>
    <row r="23" spans="1:17" s="1" customFormat="1" x14ac:dyDescent="0.25">
      <c r="A23" s="18"/>
      <c r="B23" s="98"/>
      <c r="F23" s="2"/>
      <c r="O23"/>
      <c r="P23"/>
      <c r="Q23"/>
    </row>
    <row r="24" spans="1:17" s="1" customFormat="1" x14ac:dyDescent="0.25">
      <c r="A24" s="18"/>
      <c r="B24" s="98"/>
      <c r="F24" s="2"/>
      <c r="O24"/>
      <c r="P24"/>
      <c r="Q24"/>
    </row>
    <row r="25" spans="1:17" s="1" customFormat="1" x14ac:dyDescent="0.25">
      <c r="A25" s="18"/>
      <c r="B25" s="98"/>
      <c r="F25" s="2"/>
      <c r="O25"/>
      <c r="P25"/>
      <c r="Q25"/>
    </row>
  </sheetData>
  <mergeCells count="18">
    <mergeCell ref="M10:M17"/>
    <mergeCell ref="B13:B16"/>
    <mergeCell ref="I13:I16"/>
    <mergeCell ref="A17:E17"/>
    <mergeCell ref="A10:A16"/>
    <mergeCell ref="B10:B12"/>
    <mergeCell ref="I10:I12"/>
    <mergeCell ref="J10:J17"/>
    <mergeCell ref="K10:K17"/>
    <mergeCell ref="L10:L17"/>
    <mergeCell ref="B7:E7"/>
    <mergeCell ref="F7:I7"/>
    <mergeCell ref="J7:L7"/>
    <mergeCell ref="A1:M1"/>
    <mergeCell ref="B4:C4"/>
    <mergeCell ref="B6:E6"/>
    <mergeCell ref="F6:I6"/>
    <mergeCell ref="J6:L6"/>
  </mergeCells>
  <pageMargins left="0.511811024" right="0.511811024" top="0.78740157499999996" bottom="0.78740157499999996" header="0.31496062000000002" footer="0.31496062000000002"/>
  <pageSetup paperSize="9" scale="50" fitToHeight="0" orientation="landscape" horizontalDpi="200" verticalDpi="200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790EAE9D-F0FC-45B6-9C06-2C9836D3CEE9}">
          <x14:formula1>
            <xm:f>'VALIDAÇÃO DOS DADOS'!$A$3:$A$4</xm:f>
          </x14:formula1>
          <xm:sqref>M10:M17</xm:sqref>
        </x14:dataValidation>
        <x14:dataValidation type="list" allowBlank="1" showInputMessage="1" showErrorMessage="1" xr:uid="{4498CE7D-02C9-4FE6-ABFD-0BD8C8717055}">
          <x14:formula1>
            <xm:f>'validação dos dados2'!$L$4:$L$648</xm:f>
          </x14:formula1>
          <xm:sqref>A10:A16 A7</xm:sqref>
        </x14:dataValidation>
        <x14:dataValidation type="list" allowBlank="1" showInputMessage="1" showErrorMessage="1" xr:uid="{D552CD9D-1328-4224-A1FF-E33074B37C1B}">
          <x14:formula1>
            <xm:f>'validação dos dados2'!$G$4:$G$22</xm:f>
          </x14:formula1>
          <xm:sqref>B4:C4</xm:sqref>
        </x14:dataValidation>
      </x14:dataValidation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420A9B-57C1-491D-A9EA-AC5876DA415D}">
  <dimension ref="A1:L648"/>
  <sheetViews>
    <sheetView topLeftCell="A596" workbookViewId="0">
      <selection activeCell="L648" sqref="L3:L648"/>
    </sheetView>
  </sheetViews>
  <sheetFormatPr defaultRowHeight="15" x14ac:dyDescent="0.25"/>
  <cols>
    <col min="1" max="1" width="31.85546875" bestFit="1" customWidth="1"/>
    <col min="2" max="2" width="9.140625" bestFit="1" customWidth="1"/>
    <col min="3" max="3" width="35.28515625" bestFit="1" customWidth="1"/>
    <col min="7" max="7" width="18" bestFit="1" customWidth="1"/>
    <col min="8" max="8" width="9.140625" bestFit="1" customWidth="1"/>
    <col min="12" max="12" width="33" bestFit="1" customWidth="1"/>
  </cols>
  <sheetData>
    <row r="1" spans="1:12" x14ac:dyDescent="0.25">
      <c r="A1" s="6" t="s">
        <v>7</v>
      </c>
      <c r="B1" t="s">
        <v>736</v>
      </c>
      <c r="G1" s="6" t="s">
        <v>7</v>
      </c>
      <c r="H1" t="s">
        <v>736</v>
      </c>
    </row>
    <row r="3" spans="1:12" x14ac:dyDescent="0.25">
      <c r="A3" s="6" t="s">
        <v>834</v>
      </c>
      <c r="G3" s="6" t="s">
        <v>834</v>
      </c>
      <c r="L3" t="s">
        <v>857</v>
      </c>
    </row>
    <row r="4" spans="1:12" x14ac:dyDescent="0.25">
      <c r="A4" t="s">
        <v>38</v>
      </c>
      <c r="C4" t="str">
        <f>IF(B4="","",A4&amp;" "&amp;B4&amp;" km")</f>
        <v/>
      </c>
      <c r="G4" s="95" t="s">
        <v>8</v>
      </c>
      <c r="L4" t="s">
        <v>858</v>
      </c>
    </row>
    <row r="5" spans="1:12" x14ac:dyDescent="0.25">
      <c r="A5" t="s">
        <v>439</v>
      </c>
      <c r="C5" t="str">
        <f>IF(B5="","",A5&amp;" "&amp;B5&amp;" km")</f>
        <v/>
      </c>
      <c r="G5" s="95" t="s">
        <v>27</v>
      </c>
      <c r="L5" t="s">
        <v>859</v>
      </c>
    </row>
    <row r="6" spans="1:12" x14ac:dyDescent="0.25">
      <c r="A6" t="s">
        <v>586</v>
      </c>
      <c r="C6" t="str">
        <f t="shared" ref="C6:C69" si="0">IF(B6="","",A6&amp;" "&amp;B6&amp;" km")</f>
        <v/>
      </c>
      <c r="G6" s="95" t="s">
        <v>46</v>
      </c>
      <c r="L6" t="s">
        <v>860</v>
      </c>
    </row>
    <row r="7" spans="1:12" x14ac:dyDescent="0.25">
      <c r="A7" t="s">
        <v>587</v>
      </c>
      <c r="C7" t="str">
        <f t="shared" si="0"/>
        <v/>
      </c>
      <c r="G7" s="95" t="s">
        <v>59</v>
      </c>
      <c r="L7" t="s">
        <v>861</v>
      </c>
    </row>
    <row r="8" spans="1:12" x14ac:dyDescent="0.25">
      <c r="A8" t="s">
        <v>577</v>
      </c>
      <c r="C8" t="str">
        <f t="shared" si="0"/>
        <v/>
      </c>
      <c r="G8" s="95" t="s">
        <v>71</v>
      </c>
      <c r="L8" t="s">
        <v>862</v>
      </c>
    </row>
    <row r="9" spans="1:12" x14ac:dyDescent="0.25">
      <c r="A9" t="s">
        <v>173</v>
      </c>
      <c r="C9" t="str">
        <f t="shared" si="0"/>
        <v/>
      </c>
      <c r="G9" s="95" t="s">
        <v>79</v>
      </c>
      <c r="L9" t="s">
        <v>863</v>
      </c>
    </row>
    <row r="10" spans="1:12" x14ac:dyDescent="0.25">
      <c r="A10" t="s">
        <v>545</v>
      </c>
      <c r="C10" t="str">
        <f t="shared" si="0"/>
        <v/>
      </c>
      <c r="G10" s="95" t="s">
        <v>94</v>
      </c>
      <c r="L10" t="s">
        <v>864</v>
      </c>
    </row>
    <row r="11" spans="1:12" x14ac:dyDescent="0.25">
      <c r="A11" t="s">
        <v>191</v>
      </c>
      <c r="C11" t="str">
        <f t="shared" si="0"/>
        <v/>
      </c>
      <c r="G11" s="95" t="s">
        <v>119</v>
      </c>
      <c r="L11" t="s">
        <v>865</v>
      </c>
    </row>
    <row r="12" spans="1:12" x14ac:dyDescent="0.25">
      <c r="A12" t="s">
        <v>121</v>
      </c>
      <c r="C12" t="str">
        <f t="shared" si="0"/>
        <v/>
      </c>
      <c r="G12" s="95" t="s">
        <v>171</v>
      </c>
      <c r="L12" t="s">
        <v>866</v>
      </c>
    </row>
    <row r="13" spans="1:12" x14ac:dyDescent="0.25">
      <c r="A13" t="s">
        <v>323</v>
      </c>
      <c r="C13" t="str">
        <f t="shared" si="0"/>
        <v/>
      </c>
      <c r="G13" s="95" t="s">
        <v>245</v>
      </c>
      <c r="L13" t="s">
        <v>867</v>
      </c>
    </row>
    <row r="14" spans="1:12" x14ac:dyDescent="0.25">
      <c r="A14" t="s">
        <v>468</v>
      </c>
      <c r="C14" t="str">
        <f t="shared" si="0"/>
        <v/>
      </c>
      <c r="G14" s="95" t="s">
        <v>309</v>
      </c>
      <c r="L14" t="s">
        <v>868</v>
      </c>
    </row>
    <row r="15" spans="1:12" x14ac:dyDescent="0.25">
      <c r="A15" t="s">
        <v>527</v>
      </c>
      <c r="C15" t="str">
        <f t="shared" si="0"/>
        <v/>
      </c>
      <c r="G15" s="95" t="s">
        <v>357</v>
      </c>
      <c r="L15" t="s">
        <v>869</v>
      </c>
    </row>
    <row r="16" spans="1:12" x14ac:dyDescent="0.25">
      <c r="A16" t="s">
        <v>708</v>
      </c>
      <c r="C16" t="str">
        <f t="shared" si="0"/>
        <v/>
      </c>
      <c r="G16" s="95" t="s">
        <v>466</v>
      </c>
      <c r="L16" t="s">
        <v>870</v>
      </c>
    </row>
    <row r="17" spans="1:12" x14ac:dyDescent="0.25">
      <c r="A17" t="s">
        <v>153</v>
      </c>
      <c r="C17" t="str">
        <f t="shared" si="0"/>
        <v/>
      </c>
      <c r="G17" s="95" t="s">
        <v>532</v>
      </c>
      <c r="L17" t="s">
        <v>871</v>
      </c>
    </row>
    <row r="18" spans="1:12" x14ac:dyDescent="0.25">
      <c r="A18" t="s">
        <v>450</v>
      </c>
      <c r="C18" t="str">
        <f t="shared" si="0"/>
        <v/>
      </c>
      <c r="G18" s="95" t="s">
        <v>559</v>
      </c>
      <c r="L18" t="s">
        <v>872</v>
      </c>
    </row>
    <row r="19" spans="1:12" x14ac:dyDescent="0.25">
      <c r="A19" t="s">
        <v>324</v>
      </c>
      <c r="C19" t="str">
        <f t="shared" si="0"/>
        <v/>
      </c>
      <c r="G19" s="95" t="s">
        <v>601</v>
      </c>
      <c r="L19" t="s">
        <v>873</v>
      </c>
    </row>
    <row r="20" spans="1:12" x14ac:dyDescent="0.25">
      <c r="A20" t="s">
        <v>269</v>
      </c>
      <c r="C20" t="str">
        <f t="shared" si="0"/>
        <v/>
      </c>
      <c r="G20" s="95" t="s">
        <v>619</v>
      </c>
      <c r="L20" t="s">
        <v>874</v>
      </c>
    </row>
    <row r="21" spans="1:12" x14ac:dyDescent="0.25">
      <c r="A21" t="s">
        <v>270</v>
      </c>
      <c r="C21" t="str">
        <f t="shared" si="0"/>
        <v/>
      </c>
      <c r="G21" s="95" t="s">
        <v>659</v>
      </c>
      <c r="L21" t="s">
        <v>875</v>
      </c>
    </row>
    <row r="22" spans="1:12" x14ac:dyDescent="0.25">
      <c r="A22" t="s">
        <v>213</v>
      </c>
      <c r="C22" t="str">
        <f t="shared" si="0"/>
        <v/>
      </c>
      <c r="G22" s="95" t="s">
        <v>683</v>
      </c>
      <c r="L22" t="s">
        <v>876</v>
      </c>
    </row>
    <row r="23" spans="1:12" x14ac:dyDescent="0.25">
      <c r="A23" t="s">
        <v>661</v>
      </c>
      <c r="C23" t="str">
        <f t="shared" si="0"/>
        <v/>
      </c>
      <c r="G23" s="95" t="s">
        <v>724</v>
      </c>
      <c r="L23" t="s">
        <v>877</v>
      </c>
    </row>
    <row r="24" spans="1:12" x14ac:dyDescent="0.25">
      <c r="A24" t="s">
        <v>451</v>
      </c>
      <c r="C24" t="str">
        <f t="shared" si="0"/>
        <v/>
      </c>
      <c r="L24" t="s">
        <v>878</v>
      </c>
    </row>
    <row r="25" spans="1:12" x14ac:dyDescent="0.25">
      <c r="A25" t="s">
        <v>100</v>
      </c>
      <c r="C25" t="str">
        <f t="shared" si="0"/>
        <v/>
      </c>
      <c r="L25" t="s">
        <v>879</v>
      </c>
    </row>
    <row r="26" spans="1:12" x14ac:dyDescent="0.25">
      <c r="A26" t="s">
        <v>827</v>
      </c>
      <c r="C26" t="str">
        <f t="shared" si="0"/>
        <v/>
      </c>
      <c r="L26" t="s">
        <v>880</v>
      </c>
    </row>
    <row r="27" spans="1:12" x14ac:dyDescent="0.25">
      <c r="A27" t="s">
        <v>696</v>
      </c>
      <c r="C27" t="str">
        <f t="shared" si="0"/>
        <v/>
      </c>
      <c r="L27" t="s">
        <v>881</v>
      </c>
    </row>
    <row r="28" spans="1:12" x14ac:dyDescent="0.25">
      <c r="A28" t="s">
        <v>123</v>
      </c>
      <c r="C28" t="str">
        <f t="shared" si="0"/>
        <v/>
      </c>
      <c r="L28" t="s">
        <v>882</v>
      </c>
    </row>
    <row r="29" spans="1:12" x14ac:dyDescent="0.25">
      <c r="A29" t="s">
        <v>212</v>
      </c>
      <c r="C29" t="str">
        <f t="shared" si="0"/>
        <v/>
      </c>
      <c r="L29" t="s">
        <v>883</v>
      </c>
    </row>
    <row r="30" spans="1:12" x14ac:dyDescent="0.25">
      <c r="A30" t="s">
        <v>325</v>
      </c>
      <c r="C30" t="str">
        <f t="shared" si="0"/>
        <v/>
      </c>
      <c r="L30" t="s">
        <v>884</v>
      </c>
    </row>
    <row r="31" spans="1:12" x14ac:dyDescent="0.25">
      <c r="A31" t="s">
        <v>629</v>
      </c>
      <c r="C31" t="str">
        <f t="shared" si="0"/>
        <v/>
      </c>
      <c r="L31" t="s">
        <v>885</v>
      </c>
    </row>
    <row r="32" spans="1:12" x14ac:dyDescent="0.25">
      <c r="A32" t="s">
        <v>389</v>
      </c>
      <c r="C32" t="str">
        <f t="shared" si="0"/>
        <v/>
      </c>
      <c r="L32" t="s">
        <v>886</v>
      </c>
    </row>
    <row r="33" spans="1:12" x14ac:dyDescent="0.25">
      <c r="A33" t="s">
        <v>137</v>
      </c>
      <c r="C33" t="str">
        <f t="shared" si="0"/>
        <v/>
      </c>
      <c r="L33" t="s">
        <v>887</v>
      </c>
    </row>
    <row r="34" spans="1:12" x14ac:dyDescent="0.25">
      <c r="A34" t="s">
        <v>154</v>
      </c>
      <c r="C34" t="str">
        <f t="shared" si="0"/>
        <v/>
      </c>
      <c r="L34" t="s">
        <v>888</v>
      </c>
    </row>
    <row r="35" spans="1:12" x14ac:dyDescent="0.25">
      <c r="A35" t="s">
        <v>685</v>
      </c>
      <c r="C35" t="str">
        <f t="shared" si="0"/>
        <v/>
      </c>
      <c r="L35" t="s">
        <v>889</v>
      </c>
    </row>
    <row r="36" spans="1:12" x14ac:dyDescent="0.25">
      <c r="A36" t="s">
        <v>155</v>
      </c>
      <c r="C36" t="str">
        <f t="shared" si="0"/>
        <v/>
      </c>
      <c r="L36" t="s">
        <v>890</v>
      </c>
    </row>
    <row r="37" spans="1:12" x14ac:dyDescent="0.25">
      <c r="A37" t="s">
        <v>502</v>
      </c>
      <c r="C37" t="str">
        <f t="shared" si="0"/>
        <v/>
      </c>
      <c r="L37" t="s">
        <v>891</v>
      </c>
    </row>
    <row r="38" spans="1:12" x14ac:dyDescent="0.25">
      <c r="A38" t="s">
        <v>174</v>
      </c>
      <c r="C38" t="str">
        <f t="shared" si="0"/>
        <v/>
      </c>
      <c r="L38" t="s">
        <v>892</v>
      </c>
    </row>
    <row r="39" spans="1:12" x14ac:dyDescent="0.25">
      <c r="A39" t="s">
        <v>631</v>
      </c>
      <c r="C39" t="str">
        <f t="shared" si="0"/>
        <v/>
      </c>
      <c r="L39" t="s">
        <v>893</v>
      </c>
    </row>
    <row r="40" spans="1:12" x14ac:dyDescent="0.25">
      <c r="A40" t="s">
        <v>81</v>
      </c>
      <c r="C40" t="str">
        <f t="shared" si="0"/>
        <v/>
      </c>
      <c r="L40" t="s">
        <v>894</v>
      </c>
    </row>
    <row r="41" spans="1:12" x14ac:dyDescent="0.25">
      <c r="A41" t="s">
        <v>534</v>
      </c>
      <c r="C41" t="str">
        <f t="shared" si="0"/>
        <v/>
      </c>
      <c r="L41" t="s">
        <v>895</v>
      </c>
    </row>
    <row r="42" spans="1:12" x14ac:dyDescent="0.25">
      <c r="A42" t="s">
        <v>302</v>
      </c>
      <c r="C42" t="str">
        <f t="shared" si="0"/>
        <v/>
      </c>
      <c r="L42" t="s">
        <v>896</v>
      </c>
    </row>
    <row r="43" spans="1:12" x14ac:dyDescent="0.25">
      <c r="A43" t="s">
        <v>192</v>
      </c>
      <c r="C43" t="str">
        <f t="shared" si="0"/>
        <v/>
      </c>
      <c r="L43" t="s">
        <v>897</v>
      </c>
    </row>
    <row r="44" spans="1:12" x14ac:dyDescent="0.25">
      <c r="A44" t="s">
        <v>633</v>
      </c>
      <c r="C44" t="str">
        <f t="shared" si="0"/>
        <v/>
      </c>
      <c r="L44" t="s">
        <v>898</v>
      </c>
    </row>
    <row r="45" spans="1:12" x14ac:dyDescent="0.25">
      <c r="A45" t="s">
        <v>214</v>
      </c>
      <c r="C45" t="str">
        <f t="shared" si="0"/>
        <v/>
      </c>
      <c r="L45" t="s">
        <v>899</v>
      </c>
    </row>
    <row r="46" spans="1:12" x14ac:dyDescent="0.25">
      <c r="A46" t="s">
        <v>359</v>
      </c>
      <c r="C46" t="str">
        <f t="shared" si="0"/>
        <v/>
      </c>
      <c r="L46" t="s">
        <v>900</v>
      </c>
    </row>
    <row r="47" spans="1:12" x14ac:dyDescent="0.25">
      <c r="A47" t="s">
        <v>562</v>
      </c>
      <c r="C47" t="str">
        <f t="shared" si="0"/>
        <v/>
      </c>
      <c r="L47" t="s">
        <v>901</v>
      </c>
    </row>
    <row r="48" spans="1:12" x14ac:dyDescent="0.25">
      <c r="A48" t="s">
        <v>29</v>
      </c>
      <c r="C48" t="str">
        <f t="shared" si="0"/>
        <v/>
      </c>
      <c r="L48" t="s">
        <v>902</v>
      </c>
    </row>
    <row r="49" spans="1:12" x14ac:dyDescent="0.25">
      <c r="A49" t="s">
        <v>390</v>
      </c>
      <c r="C49" t="str">
        <f t="shared" si="0"/>
        <v/>
      </c>
      <c r="L49" t="s">
        <v>903</v>
      </c>
    </row>
    <row r="50" spans="1:12" x14ac:dyDescent="0.25">
      <c r="A50" t="s">
        <v>257</v>
      </c>
      <c r="C50" t="str">
        <f t="shared" si="0"/>
        <v/>
      </c>
      <c r="L50" t="s">
        <v>904</v>
      </c>
    </row>
    <row r="51" spans="1:12" x14ac:dyDescent="0.25">
      <c r="A51" t="s">
        <v>603</v>
      </c>
      <c r="C51" t="str">
        <f t="shared" si="0"/>
        <v/>
      </c>
      <c r="L51" t="s">
        <v>905</v>
      </c>
    </row>
    <row r="52" spans="1:12" x14ac:dyDescent="0.25">
      <c r="A52" t="s">
        <v>686</v>
      </c>
      <c r="C52" t="str">
        <f t="shared" si="0"/>
        <v/>
      </c>
      <c r="L52" t="s">
        <v>906</v>
      </c>
    </row>
    <row r="53" spans="1:12" x14ac:dyDescent="0.25">
      <c r="A53" t="s">
        <v>193</v>
      </c>
      <c r="C53" t="str">
        <f t="shared" si="0"/>
        <v/>
      </c>
      <c r="L53" t="s">
        <v>907</v>
      </c>
    </row>
    <row r="54" spans="1:12" x14ac:dyDescent="0.25">
      <c r="A54" t="s">
        <v>709</v>
      </c>
      <c r="C54" t="str">
        <f t="shared" si="0"/>
        <v/>
      </c>
      <c r="L54" t="s">
        <v>908</v>
      </c>
    </row>
    <row r="55" spans="1:12" x14ac:dyDescent="0.25">
      <c r="A55" t="s">
        <v>82</v>
      </c>
      <c r="C55" t="str">
        <f t="shared" si="0"/>
        <v/>
      </c>
      <c r="L55" t="s">
        <v>909</v>
      </c>
    </row>
    <row r="56" spans="1:12" x14ac:dyDescent="0.25">
      <c r="A56" t="s">
        <v>419</v>
      </c>
      <c r="C56" t="str">
        <f t="shared" si="0"/>
        <v/>
      </c>
      <c r="L56" t="s">
        <v>910</v>
      </c>
    </row>
    <row r="57" spans="1:12" x14ac:dyDescent="0.25">
      <c r="A57" t="s">
        <v>194</v>
      </c>
      <c r="C57" t="str">
        <f t="shared" si="0"/>
        <v/>
      </c>
      <c r="L57" t="s">
        <v>911</v>
      </c>
    </row>
    <row r="58" spans="1:12" x14ac:dyDescent="0.25">
      <c r="A58" t="s">
        <v>420</v>
      </c>
      <c r="C58" t="str">
        <f t="shared" si="0"/>
        <v/>
      </c>
      <c r="L58" t="s">
        <v>912</v>
      </c>
    </row>
    <row r="59" spans="1:12" x14ac:dyDescent="0.25">
      <c r="A59" t="s">
        <v>634</v>
      </c>
      <c r="C59" t="str">
        <f t="shared" si="0"/>
        <v/>
      </c>
      <c r="L59" t="s">
        <v>913</v>
      </c>
    </row>
    <row r="60" spans="1:12" x14ac:dyDescent="0.25">
      <c r="A60" t="s">
        <v>175</v>
      </c>
      <c r="C60" t="str">
        <f t="shared" si="0"/>
        <v/>
      </c>
      <c r="L60" t="s">
        <v>914</v>
      </c>
    </row>
    <row r="61" spans="1:12" x14ac:dyDescent="0.25">
      <c r="A61" t="s">
        <v>710</v>
      </c>
      <c r="C61" t="str">
        <f t="shared" si="0"/>
        <v/>
      </c>
      <c r="L61" t="s">
        <v>915</v>
      </c>
    </row>
    <row r="62" spans="1:12" x14ac:dyDescent="0.25">
      <c r="A62" t="s">
        <v>227</v>
      </c>
      <c r="C62" t="str">
        <f t="shared" si="0"/>
        <v/>
      </c>
      <c r="L62" t="s">
        <v>916</v>
      </c>
    </row>
    <row r="63" spans="1:12" x14ac:dyDescent="0.25">
      <c r="A63" t="s">
        <v>228</v>
      </c>
      <c r="C63" t="str">
        <f t="shared" si="0"/>
        <v/>
      </c>
      <c r="L63" t="s">
        <v>917</v>
      </c>
    </row>
    <row r="64" spans="1:12" x14ac:dyDescent="0.25">
      <c r="A64" t="s">
        <v>139</v>
      </c>
      <c r="C64" t="str">
        <f t="shared" si="0"/>
        <v/>
      </c>
      <c r="L64" t="s">
        <v>918</v>
      </c>
    </row>
    <row r="65" spans="1:12" x14ac:dyDescent="0.25">
      <c r="A65" t="s">
        <v>104</v>
      </c>
      <c r="C65" t="str">
        <f t="shared" si="0"/>
        <v/>
      </c>
      <c r="L65" t="s">
        <v>919</v>
      </c>
    </row>
    <row r="66" spans="1:12" x14ac:dyDescent="0.25">
      <c r="A66" t="s">
        <v>469</v>
      </c>
      <c r="C66" t="str">
        <f t="shared" si="0"/>
        <v/>
      </c>
      <c r="L66" t="s">
        <v>920</v>
      </c>
    </row>
    <row r="67" spans="1:12" x14ac:dyDescent="0.25">
      <c r="A67" t="s">
        <v>508</v>
      </c>
      <c r="C67" t="str">
        <f t="shared" si="0"/>
        <v/>
      </c>
      <c r="L67" t="s">
        <v>921</v>
      </c>
    </row>
    <row r="68" spans="1:12" x14ac:dyDescent="0.25">
      <c r="A68" t="s">
        <v>62</v>
      </c>
      <c r="C68" t="str">
        <f t="shared" si="0"/>
        <v/>
      </c>
      <c r="L68" t="s">
        <v>922</v>
      </c>
    </row>
    <row r="69" spans="1:12" x14ac:dyDescent="0.25">
      <c r="A69" t="s">
        <v>303</v>
      </c>
      <c r="C69" t="str">
        <f t="shared" si="0"/>
        <v/>
      </c>
      <c r="L69" t="s">
        <v>923</v>
      </c>
    </row>
    <row r="70" spans="1:12" x14ac:dyDescent="0.25">
      <c r="A70" t="s">
        <v>83</v>
      </c>
      <c r="C70" t="str">
        <f t="shared" ref="C70:C133" si="1">IF(B70="","",A70&amp;" "&amp;B70&amp;" km")</f>
        <v/>
      </c>
      <c r="L70" t="s">
        <v>924</v>
      </c>
    </row>
    <row r="71" spans="1:12" x14ac:dyDescent="0.25">
      <c r="A71" t="s">
        <v>187</v>
      </c>
      <c r="C71" t="str">
        <f t="shared" si="1"/>
        <v/>
      </c>
      <c r="L71" t="s">
        <v>925</v>
      </c>
    </row>
    <row r="72" spans="1:12" x14ac:dyDescent="0.25">
      <c r="A72" t="s">
        <v>84</v>
      </c>
      <c r="C72" t="str">
        <f t="shared" si="1"/>
        <v/>
      </c>
      <c r="L72" t="s">
        <v>926</v>
      </c>
    </row>
    <row r="73" spans="1:12" x14ac:dyDescent="0.25">
      <c r="A73" t="s">
        <v>687</v>
      </c>
      <c r="C73" t="str">
        <f t="shared" si="1"/>
        <v/>
      </c>
      <c r="L73" t="s">
        <v>927</v>
      </c>
    </row>
    <row r="74" spans="1:12" x14ac:dyDescent="0.25">
      <c r="A74" t="s">
        <v>289</v>
      </c>
      <c r="C74" t="str">
        <f t="shared" si="1"/>
        <v/>
      </c>
      <c r="L74" t="s">
        <v>928</v>
      </c>
    </row>
    <row r="75" spans="1:12" x14ac:dyDescent="0.25">
      <c r="A75" t="s">
        <v>96</v>
      </c>
      <c r="C75" t="str">
        <f t="shared" si="1"/>
        <v/>
      </c>
      <c r="L75" t="s">
        <v>929</v>
      </c>
    </row>
    <row r="76" spans="1:12" x14ac:dyDescent="0.25">
      <c r="A76" t="s">
        <v>688</v>
      </c>
      <c r="C76" t="str">
        <f t="shared" si="1"/>
        <v/>
      </c>
      <c r="L76" t="s">
        <v>930</v>
      </c>
    </row>
    <row r="77" spans="1:12" x14ac:dyDescent="0.25">
      <c r="A77" t="s">
        <v>711</v>
      </c>
      <c r="C77" t="str">
        <f t="shared" si="1"/>
        <v/>
      </c>
      <c r="L77" t="s">
        <v>931</v>
      </c>
    </row>
    <row r="78" spans="1:12" x14ac:dyDescent="0.25">
      <c r="A78" t="s">
        <v>34</v>
      </c>
      <c r="C78" t="str">
        <f t="shared" si="1"/>
        <v/>
      </c>
      <c r="L78" t="s">
        <v>932</v>
      </c>
    </row>
    <row r="79" spans="1:12" x14ac:dyDescent="0.25">
      <c r="A79" t="s">
        <v>662</v>
      </c>
      <c r="C79" t="str">
        <f t="shared" si="1"/>
        <v/>
      </c>
      <c r="L79" t="s">
        <v>933</v>
      </c>
    </row>
    <row r="80" spans="1:12" x14ac:dyDescent="0.25">
      <c r="A80" t="s">
        <v>229</v>
      </c>
      <c r="C80" t="str">
        <f t="shared" si="1"/>
        <v/>
      </c>
      <c r="L80" t="s">
        <v>934</v>
      </c>
    </row>
    <row r="81" spans="1:12" x14ac:dyDescent="0.25">
      <c r="A81" t="s">
        <v>215</v>
      </c>
      <c r="C81" t="str">
        <f t="shared" si="1"/>
        <v/>
      </c>
      <c r="L81" t="s">
        <v>935</v>
      </c>
    </row>
    <row r="82" spans="1:12" x14ac:dyDescent="0.25">
      <c r="A82" t="s">
        <v>156</v>
      </c>
      <c r="C82" t="str">
        <f t="shared" si="1"/>
        <v/>
      </c>
      <c r="L82" t="s">
        <v>936</v>
      </c>
    </row>
    <row r="83" spans="1:12" x14ac:dyDescent="0.25">
      <c r="A83" t="s">
        <v>604</v>
      </c>
      <c r="C83" t="str">
        <f t="shared" si="1"/>
        <v/>
      </c>
      <c r="L83" t="s">
        <v>937</v>
      </c>
    </row>
    <row r="84" spans="1:12" x14ac:dyDescent="0.25">
      <c r="A84" t="s">
        <v>140</v>
      </c>
      <c r="C84" t="str">
        <f t="shared" si="1"/>
        <v/>
      </c>
      <c r="L84" t="s">
        <v>938</v>
      </c>
    </row>
    <row r="85" spans="1:12" x14ac:dyDescent="0.25">
      <c r="A85" t="s">
        <v>823</v>
      </c>
      <c r="C85" t="str">
        <f t="shared" si="1"/>
        <v/>
      </c>
      <c r="L85" t="s">
        <v>939</v>
      </c>
    </row>
    <row r="86" spans="1:12" x14ac:dyDescent="0.25">
      <c r="A86" t="s">
        <v>230</v>
      </c>
      <c r="C86" t="str">
        <f t="shared" si="1"/>
        <v/>
      </c>
      <c r="L86" t="s">
        <v>940</v>
      </c>
    </row>
    <row r="87" spans="1:12" x14ac:dyDescent="0.25">
      <c r="A87" t="s">
        <v>669</v>
      </c>
      <c r="C87" t="str">
        <f t="shared" si="1"/>
        <v/>
      </c>
      <c r="L87" t="s">
        <v>941</v>
      </c>
    </row>
    <row r="88" spans="1:12" x14ac:dyDescent="0.25">
      <c r="A88" t="s">
        <v>195</v>
      </c>
      <c r="C88" t="str">
        <f t="shared" si="1"/>
        <v/>
      </c>
      <c r="L88" t="s">
        <v>942</v>
      </c>
    </row>
    <row r="89" spans="1:12" x14ac:dyDescent="0.25">
      <c r="A89" t="s">
        <v>127</v>
      </c>
      <c r="C89" t="str">
        <f t="shared" si="1"/>
        <v/>
      </c>
      <c r="L89" t="s">
        <v>943</v>
      </c>
    </row>
    <row r="90" spans="1:12" x14ac:dyDescent="0.25">
      <c r="A90" t="s">
        <v>58</v>
      </c>
      <c r="C90" t="str">
        <f t="shared" si="1"/>
        <v/>
      </c>
      <c r="L90" t="s">
        <v>944</v>
      </c>
    </row>
    <row r="91" spans="1:12" x14ac:dyDescent="0.25">
      <c r="A91" t="s">
        <v>712</v>
      </c>
      <c r="C91" t="str">
        <f t="shared" si="1"/>
        <v/>
      </c>
      <c r="L91" t="s">
        <v>945</v>
      </c>
    </row>
    <row r="92" spans="1:12" x14ac:dyDescent="0.25">
      <c r="A92" t="s">
        <v>713</v>
      </c>
      <c r="C92" t="str">
        <f t="shared" si="1"/>
        <v/>
      </c>
      <c r="L92" t="s">
        <v>946</v>
      </c>
    </row>
    <row r="93" spans="1:12" x14ac:dyDescent="0.25">
      <c r="A93" t="s">
        <v>528</v>
      </c>
      <c r="C93" t="str">
        <f t="shared" si="1"/>
        <v/>
      </c>
      <c r="L93" t="s">
        <v>947</v>
      </c>
    </row>
    <row r="94" spans="1:12" x14ac:dyDescent="0.25">
      <c r="A94" t="s">
        <v>231</v>
      </c>
      <c r="C94" t="str">
        <f t="shared" si="1"/>
        <v/>
      </c>
      <c r="L94" t="s">
        <v>948</v>
      </c>
    </row>
    <row r="95" spans="1:12" x14ac:dyDescent="0.25">
      <c r="A95" t="s">
        <v>141</v>
      </c>
      <c r="C95" t="str">
        <f t="shared" si="1"/>
        <v/>
      </c>
      <c r="L95" t="s">
        <v>949</v>
      </c>
    </row>
    <row r="96" spans="1:12" x14ac:dyDescent="0.25">
      <c r="A96" t="s">
        <v>714</v>
      </c>
      <c r="C96" t="str">
        <f t="shared" si="1"/>
        <v/>
      </c>
      <c r="L96" t="s">
        <v>950</v>
      </c>
    </row>
    <row r="97" spans="1:12" x14ac:dyDescent="0.25">
      <c r="A97" t="s">
        <v>503</v>
      </c>
      <c r="C97" t="str">
        <f t="shared" si="1"/>
        <v/>
      </c>
      <c r="L97" t="s">
        <v>951</v>
      </c>
    </row>
    <row r="98" spans="1:12" x14ac:dyDescent="0.25">
      <c r="A98" t="s">
        <v>196</v>
      </c>
      <c r="C98" t="str">
        <f t="shared" si="1"/>
        <v/>
      </c>
      <c r="L98" t="s">
        <v>952</v>
      </c>
    </row>
    <row r="99" spans="1:12" x14ac:dyDescent="0.25">
      <c r="A99" t="s">
        <v>614</v>
      </c>
      <c r="C99" t="str">
        <f t="shared" si="1"/>
        <v/>
      </c>
      <c r="L99" t="s">
        <v>953</v>
      </c>
    </row>
    <row r="100" spans="1:12" x14ac:dyDescent="0.25">
      <c r="A100" t="s">
        <v>621</v>
      </c>
      <c r="C100" t="str">
        <f t="shared" si="1"/>
        <v/>
      </c>
      <c r="L100" t="s">
        <v>954</v>
      </c>
    </row>
    <row r="101" spans="1:12" x14ac:dyDescent="0.25">
      <c r="A101" t="s">
        <v>635</v>
      </c>
      <c r="C101" t="str">
        <f t="shared" si="1"/>
        <v/>
      </c>
      <c r="L101" t="s">
        <v>955</v>
      </c>
    </row>
    <row r="102" spans="1:12" x14ac:dyDescent="0.25">
      <c r="A102" t="s">
        <v>594</v>
      </c>
      <c r="C102" t="str">
        <f t="shared" si="1"/>
        <v/>
      </c>
      <c r="L102" t="s">
        <v>956</v>
      </c>
    </row>
    <row r="103" spans="1:12" x14ac:dyDescent="0.25">
      <c r="A103" t="s">
        <v>238</v>
      </c>
      <c r="C103" t="str">
        <f t="shared" si="1"/>
        <v/>
      </c>
      <c r="L103" t="s">
        <v>957</v>
      </c>
    </row>
    <row r="104" spans="1:12" x14ac:dyDescent="0.25">
      <c r="A104" t="s">
        <v>326</v>
      </c>
      <c r="C104" t="str">
        <f t="shared" si="1"/>
        <v/>
      </c>
      <c r="L104" t="s">
        <v>958</v>
      </c>
    </row>
    <row r="105" spans="1:12" x14ac:dyDescent="0.25">
      <c r="A105" t="s">
        <v>48</v>
      </c>
      <c r="C105" t="str">
        <f t="shared" si="1"/>
        <v/>
      </c>
      <c r="L105" t="s">
        <v>959</v>
      </c>
    </row>
    <row r="106" spans="1:12" x14ac:dyDescent="0.25">
      <c r="A106" t="s">
        <v>348</v>
      </c>
      <c r="C106" t="str">
        <f t="shared" si="1"/>
        <v/>
      </c>
      <c r="L106" t="s">
        <v>960</v>
      </c>
    </row>
    <row r="107" spans="1:12" x14ac:dyDescent="0.25">
      <c r="A107" t="s">
        <v>52</v>
      </c>
      <c r="C107" t="str">
        <f t="shared" si="1"/>
        <v/>
      </c>
      <c r="L107" t="s">
        <v>961</v>
      </c>
    </row>
    <row r="108" spans="1:12" x14ac:dyDescent="0.25">
      <c r="A108" t="s">
        <v>106</v>
      </c>
      <c r="C108" t="str">
        <f t="shared" si="1"/>
        <v/>
      </c>
      <c r="L108" t="s">
        <v>962</v>
      </c>
    </row>
    <row r="109" spans="1:12" x14ac:dyDescent="0.25">
      <c r="A109" t="s">
        <v>470</v>
      </c>
      <c r="C109" t="str">
        <f t="shared" si="1"/>
        <v/>
      </c>
      <c r="L109" t="s">
        <v>963</v>
      </c>
    </row>
    <row r="110" spans="1:12" x14ac:dyDescent="0.25">
      <c r="A110" t="s">
        <v>529</v>
      </c>
      <c r="C110" t="str">
        <f t="shared" si="1"/>
        <v/>
      </c>
      <c r="L110" t="s">
        <v>964</v>
      </c>
    </row>
    <row r="111" spans="1:12" x14ac:dyDescent="0.25">
      <c r="A111" t="s">
        <v>124</v>
      </c>
      <c r="C111" t="str">
        <f t="shared" si="1"/>
        <v/>
      </c>
      <c r="L111" t="s">
        <v>965</v>
      </c>
    </row>
    <row r="112" spans="1:12" x14ac:dyDescent="0.25">
      <c r="A112" t="s">
        <v>53</v>
      </c>
      <c r="C112" t="str">
        <f t="shared" si="1"/>
        <v/>
      </c>
      <c r="L112" t="s">
        <v>966</v>
      </c>
    </row>
    <row r="113" spans="1:12" x14ac:dyDescent="0.25">
      <c r="A113" t="s">
        <v>49</v>
      </c>
      <c r="C113" t="str">
        <f t="shared" si="1"/>
        <v/>
      </c>
      <c r="L113" t="s">
        <v>967</v>
      </c>
    </row>
    <row r="114" spans="1:12" x14ac:dyDescent="0.25">
      <c r="A114" t="s">
        <v>651</v>
      </c>
      <c r="C114" t="str">
        <f t="shared" si="1"/>
        <v/>
      </c>
      <c r="L114" t="s">
        <v>968</v>
      </c>
    </row>
    <row r="115" spans="1:12" x14ac:dyDescent="0.25">
      <c r="A115" t="s">
        <v>271</v>
      </c>
      <c r="C115" t="str">
        <f t="shared" si="1"/>
        <v/>
      </c>
      <c r="L115" t="s">
        <v>969</v>
      </c>
    </row>
    <row r="116" spans="1:12" x14ac:dyDescent="0.25">
      <c r="A116" t="s">
        <v>107</v>
      </c>
      <c r="C116" t="str">
        <f t="shared" si="1"/>
        <v/>
      </c>
      <c r="L116" t="s">
        <v>970</v>
      </c>
    </row>
    <row r="117" spans="1:12" x14ac:dyDescent="0.25">
      <c r="A117" t="s">
        <v>636</v>
      </c>
      <c r="C117" t="str">
        <f t="shared" si="1"/>
        <v/>
      </c>
      <c r="L117" t="s">
        <v>971</v>
      </c>
    </row>
    <row r="118" spans="1:12" x14ac:dyDescent="0.25">
      <c r="A118" t="s">
        <v>258</v>
      </c>
      <c r="C118" t="str">
        <f t="shared" si="1"/>
        <v/>
      </c>
      <c r="L118" t="s">
        <v>972</v>
      </c>
    </row>
    <row r="119" spans="1:12" x14ac:dyDescent="0.25">
      <c r="A119" t="s">
        <v>734</v>
      </c>
      <c r="C119" t="str">
        <f t="shared" si="1"/>
        <v/>
      </c>
      <c r="L119" t="s">
        <v>973</v>
      </c>
    </row>
    <row r="120" spans="1:12" x14ac:dyDescent="0.25">
      <c r="A120" t="s">
        <v>290</v>
      </c>
      <c r="C120" t="str">
        <f t="shared" si="1"/>
        <v/>
      </c>
      <c r="L120" t="s">
        <v>974</v>
      </c>
    </row>
    <row r="121" spans="1:12" x14ac:dyDescent="0.25">
      <c r="A121" t="s">
        <v>125</v>
      </c>
      <c r="C121" t="str">
        <f t="shared" si="1"/>
        <v/>
      </c>
      <c r="L121" t="s">
        <v>975</v>
      </c>
    </row>
    <row r="122" spans="1:12" x14ac:dyDescent="0.25">
      <c r="A122" t="s">
        <v>157</v>
      </c>
      <c r="C122" t="str">
        <f t="shared" si="1"/>
        <v/>
      </c>
      <c r="L122" t="s">
        <v>976</v>
      </c>
    </row>
    <row r="123" spans="1:12" x14ac:dyDescent="0.25">
      <c r="A123" t="s">
        <v>546</v>
      </c>
      <c r="C123" t="str">
        <f t="shared" si="1"/>
        <v/>
      </c>
      <c r="L123" t="s">
        <v>977</v>
      </c>
    </row>
    <row r="124" spans="1:12" x14ac:dyDescent="0.25">
      <c r="A124" t="s">
        <v>73</v>
      </c>
      <c r="C124" t="str">
        <f t="shared" si="1"/>
        <v/>
      </c>
      <c r="L124" t="s">
        <v>978</v>
      </c>
    </row>
    <row r="125" spans="1:12" x14ac:dyDescent="0.25">
      <c r="A125" t="s">
        <v>54</v>
      </c>
      <c r="C125" t="str">
        <f t="shared" si="1"/>
        <v/>
      </c>
      <c r="L125" t="s">
        <v>979</v>
      </c>
    </row>
    <row r="126" spans="1:12" x14ac:dyDescent="0.25">
      <c r="A126" t="s">
        <v>452</v>
      </c>
      <c r="C126" t="str">
        <f t="shared" si="1"/>
        <v/>
      </c>
      <c r="L126" t="s">
        <v>980</v>
      </c>
    </row>
    <row r="127" spans="1:12" x14ac:dyDescent="0.25">
      <c r="A127" t="s">
        <v>595</v>
      </c>
      <c r="C127" t="str">
        <f t="shared" si="1"/>
        <v/>
      </c>
      <c r="L127" t="s">
        <v>981</v>
      </c>
    </row>
    <row r="128" spans="1:12" x14ac:dyDescent="0.25">
      <c r="A128" t="s">
        <v>530</v>
      </c>
      <c r="C128" t="str">
        <f t="shared" si="1"/>
        <v/>
      </c>
      <c r="L128" t="s">
        <v>982</v>
      </c>
    </row>
    <row r="129" spans="1:12" x14ac:dyDescent="0.25">
      <c r="A129" t="s">
        <v>697</v>
      </c>
      <c r="C129" t="str">
        <f t="shared" si="1"/>
        <v/>
      </c>
      <c r="L129" t="s">
        <v>983</v>
      </c>
    </row>
    <row r="130" spans="1:12" x14ac:dyDescent="0.25">
      <c r="A130" t="s">
        <v>360</v>
      </c>
      <c r="C130" t="str">
        <f t="shared" si="1"/>
        <v/>
      </c>
      <c r="L130" t="s">
        <v>984</v>
      </c>
    </row>
    <row r="131" spans="1:12" x14ac:dyDescent="0.25">
      <c r="A131" t="s">
        <v>362</v>
      </c>
      <c r="C131" t="str">
        <f t="shared" si="1"/>
        <v/>
      </c>
      <c r="L131" t="s">
        <v>985</v>
      </c>
    </row>
    <row r="132" spans="1:12" x14ac:dyDescent="0.25">
      <c r="A132" t="s">
        <v>421</v>
      </c>
      <c r="C132" t="str">
        <f t="shared" si="1"/>
        <v/>
      </c>
      <c r="L132" t="s">
        <v>986</v>
      </c>
    </row>
    <row r="133" spans="1:12" x14ac:dyDescent="0.25">
      <c r="A133" t="s">
        <v>176</v>
      </c>
      <c r="C133" t="str">
        <f t="shared" si="1"/>
        <v/>
      </c>
      <c r="L133" t="s">
        <v>987</v>
      </c>
    </row>
    <row r="134" spans="1:12" x14ac:dyDescent="0.25">
      <c r="A134" t="s">
        <v>126</v>
      </c>
      <c r="C134" t="str">
        <f t="shared" ref="C134:C197" si="2">IF(B134="","",A134&amp;" "&amp;B134&amp;" km")</f>
        <v/>
      </c>
      <c r="L134" t="s">
        <v>988</v>
      </c>
    </row>
    <row r="135" spans="1:12" x14ac:dyDescent="0.25">
      <c r="A135" t="s">
        <v>129</v>
      </c>
      <c r="C135" t="str">
        <f t="shared" si="2"/>
        <v/>
      </c>
      <c r="L135" t="s">
        <v>989</v>
      </c>
    </row>
    <row r="136" spans="1:12" x14ac:dyDescent="0.25">
      <c r="A136" t="s">
        <v>547</v>
      </c>
      <c r="C136" t="str">
        <f t="shared" si="2"/>
        <v/>
      </c>
      <c r="L136" t="s">
        <v>990</v>
      </c>
    </row>
    <row r="137" spans="1:12" x14ac:dyDescent="0.25">
      <c r="A137" t="s">
        <v>291</v>
      </c>
      <c r="C137" t="str">
        <f t="shared" si="2"/>
        <v/>
      </c>
      <c r="L137" t="s">
        <v>991</v>
      </c>
    </row>
    <row r="138" spans="1:12" x14ac:dyDescent="0.25">
      <c r="A138" t="s">
        <v>715</v>
      </c>
      <c r="C138" t="str">
        <f t="shared" si="2"/>
        <v/>
      </c>
      <c r="L138" t="s">
        <v>992</v>
      </c>
    </row>
    <row r="139" spans="1:12" x14ac:dyDescent="0.25">
      <c r="A139" t="s">
        <v>471</v>
      </c>
      <c r="C139" t="str">
        <f t="shared" si="2"/>
        <v/>
      </c>
      <c r="L139" t="s">
        <v>993</v>
      </c>
    </row>
    <row r="140" spans="1:12" x14ac:dyDescent="0.25">
      <c r="A140" t="s">
        <v>472</v>
      </c>
      <c r="C140" t="str">
        <f t="shared" si="2"/>
        <v/>
      </c>
      <c r="L140" t="s">
        <v>994</v>
      </c>
    </row>
    <row r="141" spans="1:12" x14ac:dyDescent="0.25">
      <c r="A141" t="s">
        <v>537</v>
      </c>
      <c r="C141" t="str">
        <f t="shared" si="2"/>
        <v/>
      </c>
      <c r="L141" t="s">
        <v>995</v>
      </c>
    </row>
    <row r="142" spans="1:12" x14ac:dyDescent="0.25">
      <c r="A142" t="s">
        <v>216</v>
      </c>
      <c r="C142" t="str">
        <f t="shared" si="2"/>
        <v/>
      </c>
      <c r="L142" t="s">
        <v>996</v>
      </c>
    </row>
    <row r="143" spans="1:12" x14ac:dyDescent="0.25">
      <c r="A143" t="s">
        <v>540</v>
      </c>
      <c r="C143" t="str">
        <f t="shared" si="2"/>
        <v/>
      </c>
      <c r="L143" t="s">
        <v>997</v>
      </c>
    </row>
    <row r="144" spans="1:12" x14ac:dyDescent="0.25">
      <c r="A144" t="s">
        <v>716</v>
      </c>
      <c r="C144" t="str">
        <f t="shared" si="2"/>
        <v/>
      </c>
      <c r="L144" t="s">
        <v>998</v>
      </c>
    </row>
    <row r="145" spans="1:12" x14ac:dyDescent="0.25">
      <c r="A145" t="s">
        <v>177</v>
      </c>
      <c r="C145" t="str">
        <f t="shared" si="2"/>
        <v/>
      </c>
      <c r="L145" t="s">
        <v>999</v>
      </c>
    </row>
    <row r="146" spans="1:12" x14ac:dyDescent="0.25">
      <c r="A146" t="s">
        <v>555</v>
      </c>
      <c r="C146" t="str">
        <f t="shared" si="2"/>
        <v/>
      </c>
      <c r="L146" t="s">
        <v>1000</v>
      </c>
    </row>
    <row r="147" spans="1:12" x14ac:dyDescent="0.25">
      <c r="A147" t="s">
        <v>564</v>
      </c>
      <c r="C147" t="str">
        <f t="shared" si="2"/>
        <v/>
      </c>
      <c r="L147" t="s">
        <v>1001</v>
      </c>
    </row>
    <row r="148" spans="1:12" x14ac:dyDescent="0.25">
      <c r="A148" t="s">
        <v>453</v>
      </c>
      <c r="C148" t="str">
        <f t="shared" si="2"/>
        <v/>
      </c>
      <c r="L148" t="s">
        <v>1002</v>
      </c>
    </row>
    <row r="149" spans="1:12" x14ac:dyDescent="0.25">
      <c r="A149" t="s">
        <v>61</v>
      </c>
      <c r="C149" t="str">
        <f t="shared" si="2"/>
        <v/>
      </c>
      <c r="L149" t="s">
        <v>1003</v>
      </c>
    </row>
    <row r="150" spans="1:12" x14ac:dyDescent="0.25">
      <c r="A150" t="s">
        <v>517</v>
      </c>
      <c r="C150" t="str">
        <f t="shared" si="2"/>
        <v/>
      </c>
      <c r="L150" t="s">
        <v>1004</v>
      </c>
    </row>
    <row r="151" spans="1:12" x14ac:dyDescent="0.25">
      <c r="A151" t="s">
        <v>486</v>
      </c>
      <c r="C151" t="str">
        <f t="shared" si="2"/>
        <v/>
      </c>
      <c r="L151" t="s">
        <v>1005</v>
      </c>
    </row>
    <row r="152" spans="1:12" x14ac:dyDescent="0.25">
      <c r="A152" t="s">
        <v>731</v>
      </c>
      <c r="C152" t="str">
        <f t="shared" si="2"/>
        <v/>
      </c>
      <c r="L152" t="s">
        <v>1006</v>
      </c>
    </row>
    <row r="153" spans="1:12" x14ac:dyDescent="0.25">
      <c r="A153" t="s">
        <v>632</v>
      </c>
      <c r="C153" t="str">
        <f t="shared" si="2"/>
        <v/>
      </c>
      <c r="L153" t="s">
        <v>1007</v>
      </c>
    </row>
    <row r="154" spans="1:12" x14ac:dyDescent="0.25">
      <c r="A154" t="s">
        <v>85</v>
      </c>
      <c r="C154" t="str">
        <f t="shared" si="2"/>
        <v/>
      </c>
      <c r="L154" t="s">
        <v>1008</v>
      </c>
    </row>
    <row r="155" spans="1:12" x14ac:dyDescent="0.25">
      <c r="A155" t="s">
        <v>637</v>
      </c>
      <c r="C155" t="str">
        <f t="shared" si="2"/>
        <v/>
      </c>
      <c r="L155" t="s">
        <v>1009</v>
      </c>
    </row>
    <row r="156" spans="1:12" x14ac:dyDescent="0.25">
      <c r="A156" t="s">
        <v>678</v>
      </c>
      <c r="C156" t="str">
        <f t="shared" si="2"/>
        <v/>
      </c>
      <c r="L156" t="s">
        <v>1010</v>
      </c>
    </row>
    <row r="157" spans="1:12" x14ac:dyDescent="0.25">
      <c r="A157" t="s">
        <v>10</v>
      </c>
      <c r="C157" t="str">
        <f t="shared" si="2"/>
        <v/>
      </c>
      <c r="L157" t="s">
        <v>1011</v>
      </c>
    </row>
    <row r="158" spans="1:12" x14ac:dyDescent="0.25">
      <c r="A158" t="s">
        <v>391</v>
      </c>
      <c r="C158" t="str">
        <f t="shared" si="2"/>
        <v/>
      </c>
      <c r="L158" t="s">
        <v>1012</v>
      </c>
    </row>
    <row r="159" spans="1:12" x14ac:dyDescent="0.25">
      <c r="A159" t="s">
        <v>596</v>
      </c>
      <c r="C159" t="str">
        <f t="shared" si="2"/>
        <v/>
      </c>
      <c r="L159" t="s">
        <v>1013</v>
      </c>
    </row>
    <row r="160" spans="1:12" x14ac:dyDescent="0.25">
      <c r="A160" t="s">
        <v>670</v>
      </c>
      <c r="C160" t="str">
        <f t="shared" si="2"/>
        <v/>
      </c>
      <c r="L160" t="s">
        <v>1014</v>
      </c>
    </row>
    <row r="161" spans="1:12" x14ac:dyDescent="0.25">
      <c r="A161" t="s">
        <v>232</v>
      </c>
      <c r="C161" t="str">
        <f t="shared" si="2"/>
        <v/>
      </c>
      <c r="L161" t="s">
        <v>1015</v>
      </c>
    </row>
    <row r="162" spans="1:12" x14ac:dyDescent="0.25">
      <c r="A162" t="s">
        <v>392</v>
      </c>
      <c r="C162" t="str">
        <f t="shared" si="2"/>
        <v/>
      </c>
      <c r="L162" t="s">
        <v>1016</v>
      </c>
    </row>
    <row r="163" spans="1:12" x14ac:dyDescent="0.25">
      <c r="A163" t="s">
        <v>679</v>
      </c>
      <c r="C163" t="str">
        <f t="shared" si="2"/>
        <v/>
      </c>
      <c r="L163" t="s">
        <v>1017</v>
      </c>
    </row>
    <row r="164" spans="1:12" x14ac:dyDescent="0.25">
      <c r="A164" t="s">
        <v>311</v>
      </c>
      <c r="C164" t="str">
        <f t="shared" si="2"/>
        <v/>
      </c>
      <c r="L164" t="s">
        <v>1018</v>
      </c>
    </row>
    <row r="165" spans="1:12" x14ac:dyDescent="0.25">
      <c r="A165" t="s">
        <v>197</v>
      </c>
      <c r="C165" t="str">
        <f t="shared" si="2"/>
        <v/>
      </c>
      <c r="L165" t="s">
        <v>1019</v>
      </c>
    </row>
    <row r="166" spans="1:12" x14ac:dyDescent="0.25">
      <c r="A166" t="s">
        <v>510</v>
      </c>
      <c r="C166" t="str">
        <f t="shared" si="2"/>
        <v/>
      </c>
      <c r="L166" t="s">
        <v>1020</v>
      </c>
    </row>
    <row r="167" spans="1:12" x14ac:dyDescent="0.25">
      <c r="A167" t="s">
        <v>272</v>
      </c>
      <c r="C167" t="str">
        <f t="shared" si="2"/>
        <v/>
      </c>
      <c r="L167" t="s">
        <v>1021</v>
      </c>
    </row>
    <row r="168" spans="1:12" x14ac:dyDescent="0.25">
      <c r="A168" t="s">
        <v>108</v>
      </c>
      <c r="C168" t="str">
        <f t="shared" si="2"/>
        <v/>
      </c>
      <c r="L168" t="s">
        <v>1022</v>
      </c>
    </row>
    <row r="169" spans="1:12" x14ac:dyDescent="0.25">
      <c r="A169" t="s">
        <v>548</v>
      </c>
      <c r="C169" t="str">
        <f t="shared" si="2"/>
        <v/>
      </c>
      <c r="L169" t="s">
        <v>1023</v>
      </c>
    </row>
    <row r="170" spans="1:12" x14ac:dyDescent="0.25">
      <c r="A170" t="s">
        <v>363</v>
      </c>
      <c r="C170" t="str">
        <f t="shared" si="2"/>
        <v/>
      </c>
      <c r="L170" t="s">
        <v>1024</v>
      </c>
    </row>
    <row r="171" spans="1:12" x14ac:dyDescent="0.25">
      <c r="A171" t="s">
        <v>364</v>
      </c>
      <c r="C171" t="str">
        <f t="shared" si="2"/>
        <v/>
      </c>
      <c r="L171" t="s">
        <v>1025</v>
      </c>
    </row>
    <row r="172" spans="1:12" x14ac:dyDescent="0.25">
      <c r="A172" t="s">
        <v>35</v>
      </c>
      <c r="C172" t="str">
        <f t="shared" si="2"/>
        <v/>
      </c>
      <c r="L172" t="s">
        <v>1026</v>
      </c>
    </row>
    <row r="173" spans="1:12" x14ac:dyDescent="0.25">
      <c r="A173" t="s">
        <v>66</v>
      </c>
      <c r="C173" t="str">
        <f t="shared" si="2"/>
        <v/>
      </c>
      <c r="L173" t="s">
        <v>1027</v>
      </c>
    </row>
    <row r="174" spans="1:12" x14ac:dyDescent="0.25">
      <c r="A174" t="s">
        <v>327</v>
      </c>
      <c r="C174" t="str">
        <f t="shared" si="2"/>
        <v/>
      </c>
      <c r="L174" t="s">
        <v>1028</v>
      </c>
    </row>
    <row r="175" spans="1:12" x14ac:dyDescent="0.25">
      <c r="A175" t="s">
        <v>541</v>
      </c>
      <c r="C175" t="str">
        <f t="shared" si="2"/>
        <v/>
      </c>
      <c r="L175" t="s">
        <v>1029</v>
      </c>
    </row>
    <row r="176" spans="1:12" x14ac:dyDescent="0.25">
      <c r="A176" t="s">
        <v>588</v>
      </c>
      <c r="C176" t="str">
        <f t="shared" si="2"/>
        <v/>
      </c>
      <c r="L176" t="s">
        <v>1030</v>
      </c>
    </row>
    <row r="177" spans="1:12" x14ac:dyDescent="0.25">
      <c r="A177" t="s">
        <v>292</v>
      </c>
      <c r="C177" t="str">
        <f t="shared" si="2"/>
        <v/>
      </c>
      <c r="L177" t="s">
        <v>1031</v>
      </c>
    </row>
    <row r="178" spans="1:12" x14ac:dyDescent="0.25">
      <c r="A178" t="s">
        <v>582</v>
      </c>
      <c r="C178" t="str">
        <f t="shared" si="2"/>
        <v/>
      </c>
      <c r="L178" t="s">
        <v>1032</v>
      </c>
    </row>
    <row r="179" spans="1:12" x14ac:dyDescent="0.25">
      <c r="A179" t="s">
        <v>328</v>
      </c>
      <c r="C179" t="str">
        <f t="shared" si="2"/>
        <v/>
      </c>
      <c r="L179" t="s">
        <v>1033</v>
      </c>
    </row>
    <row r="180" spans="1:12" x14ac:dyDescent="0.25">
      <c r="A180" t="s">
        <v>406</v>
      </c>
      <c r="C180" t="str">
        <f t="shared" si="2"/>
        <v/>
      </c>
      <c r="L180" t="s">
        <v>1034</v>
      </c>
    </row>
    <row r="181" spans="1:12" x14ac:dyDescent="0.25">
      <c r="A181" t="s">
        <v>353</v>
      </c>
      <c r="C181" t="str">
        <f t="shared" si="2"/>
        <v/>
      </c>
      <c r="L181" t="s">
        <v>1035</v>
      </c>
    </row>
    <row r="182" spans="1:12" x14ac:dyDescent="0.25">
      <c r="A182" t="s">
        <v>178</v>
      </c>
      <c r="C182" t="str">
        <f t="shared" si="2"/>
        <v/>
      </c>
      <c r="L182" t="s">
        <v>1036</v>
      </c>
    </row>
    <row r="183" spans="1:12" x14ac:dyDescent="0.25">
      <c r="A183" t="s">
        <v>365</v>
      </c>
      <c r="C183" t="str">
        <f t="shared" si="2"/>
        <v/>
      </c>
      <c r="L183" t="s">
        <v>1037</v>
      </c>
    </row>
    <row r="184" spans="1:12" x14ac:dyDescent="0.25">
      <c r="A184" t="s">
        <v>361</v>
      </c>
      <c r="C184" t="str">
        <f t="shared" si="2"/>
        <v/>
      </c>
      <c r="L184" t="s">
        <v>1038</v>
      </c>
    </row>
    <row r="185" spans="1:12" x14ac:dyDescent="0.25">
      <c r="A185" t="s">
        <v>273</v>
      </c>
      <c r="C185" t="str">
        <f t="shared" si="2"/>
        <v/>
      </c>
      <c r="L185" t="s">
        <v>1039</v>
      </c>
    </row>
    <row r="186" spans="1:12" x14ac:dyDescent="0.25">
      <c r="A186" t="s">
        <v>36</v>
      </c>
      <c r="C186" t="str">
        <f t="shared" si="2"/>
        <v/>
      </c>
      <c r="L186" t="s">
        <v>1040</v>
      </c>
    </row>
    <row r="187" spans="1:12" x14ac:dyDescent="0.25">
      <c r="A187" t="s">
        <v>824</v>
      </c>
      <c r="C187" t="str">
        <f t="shared" si="2"/>
        <v/>
      </c>
      <c r="L187" t="s">
        <v>1041</v>
      </c>
    </row>
    <row r="188" spans="1:12" x14ac:dyDescent="0.25">
      <c r="A188" t="s">
        <v>454</v>
      </c>
      <c r="C188" t="str">
        <f t="shared" si="2"/>
        <v/>
      </c>
      <c r="L188" t="s">
        <v>1042</v>
      </c>
    </row>
    <row r="189" spans="1:12" x14ac:dyDescent="0.25">
      <c r="A189" t="s">
        <v>247</v>
      </c>
      <c r="C189" t="str">
        <f t="shared" si="2"/>
        <v/>
      </c>
      <c r="L189" t="s">
        <v>1043</v>
      </c>
    </row>
    <row r="190" spans="1:12" x14ac:dyDescent="0.25">
      <c r="A190" t="s">
        <v>259</v>
      </c>
      <c r="C190" t="str">
        <f t="shared" si="2"/>
        <v/>
      </c>
      <c r="L190" t="s">
        <v>1044</v>
      </c>
    </row>
    <row r="191" spans="1:12" x14ac:dyDescent="0.25">
      <c r="A191" t="s">
        <v>76</v>
      </c>
      <c r="C191" t="str">
        <f t="shared" si="2"/>
        <v/>
      </c>
      <c r="L191" t="s">
        <v>1045</v>
      </c>
    </row>
    <row r="192" spans="1:12" x14ac:dyDescent="0.25">
      <c r="A192" t="s">
        <v>50</v>
      </c>
      <c r="C192" t="str">
        <f t="shared" si="2"/>
        <v/>
      </c>
      <c r="L192" t="s">
        <v>1046</v>
      </c>
    </row>
    <row r="193" spans="1:12" x14ac:dyDescent="0.25">
      <c r="A193" t="s">
        <v>51</v>
      </c>
      <c r="C193" t="str">
        <f t="shared" si="2"/>
        <v/>
      </c>
      <c r="L193" t="s">
        <v>1047</v>
      </c>
    </row>
    <row r="194" spans="1:12" x14ac:dyDescent="0.25">
      <c r="A194" t="s">
        <v>717</v>
      </c>
      <c r="C194" t="str">
        <f t="shared" si="2"/>
        <v/>
      </c>
      <c r="L194" t="s">
        <v>1048</v>
      </c>
    </row>
    <row r="195" spans="1:12" x14ac:dyDescent="0.25">
      <c r="A195" t="s">
        <v>274</v>
      </c>
      <c r="C195" t="str">
        <f t="shared" si="2"/>
        <v/>
      </c>
      <c r="L195" t="s">
        <v>1049</v>
      </c>
    </row>
    <row r="196" spans="1:12" x14ac:dyDescent="0.25">
      <c r="A196" t="s">
        <v>275</v>
      </c>
      <c r="C196" t="str">
        <f t="shared" si="2"/>
        <v/>
      </c>
      <c r="L196" t="s">
        <v>1050</v>
      </c>
    </row>
    <row r="197" spans="1:12" x14ac:dyDescent="0.25">
      <c r="A197" t="s">
        <v>455</v>
      </c>
      <c r="C197" t="str">
        <f t="shared" si="2"/>
        <v/>
      </c>
      <c r="L197" t="s">
        <v>1051</v>
      </c>
    </row>
    <row r="198" spans="1:12" x14ac:dyDescent="0.25">
      <c r="A198" t="s">
        <v>663</v>
      </c>
      <c r="C198" t="str">
        <f t="shared" ref="C198:C261" si="3">IF(B198="","",A198&amp;" "&amp;B198&amp;" km")</f>
        <v/>
      </c>
      <c r="L198" t="s">
        <v>1052</v>
      </c>
    </row>
    <row r="199" spans="1:12" x14ac:dyDescent="0.25">
      <c r="A199" t="s">
        <v>456</v>
      </c>
      <c r="C199" t="str">
        <f t="shared" si="3"/>
        <v/>
      </c>
      <c r="L199" t="s">
        <v>1053</v>
      </c>
    </row>
    <row r="200" spans="1:12" x14ac:dyDescent="0.25">
      <c r="A200" t="s">
        <v>240</v>
      </c>
      <c r="C200" t="str">
        <f t="shared" si="3"/>
        <v/>
      </c>
      <c r="L200" t="s">
        <v>1054</v>
      </c>
    </row>
    <row r="201" spans="1:12" x14ac:dyDescent="0.25">
      <c r="A201" t="s">
        <v>718</v>
      </c>
      <c r="C201" t="str">
        <f t="shared" si="3"/>
        <v/>
      </c>
      <c r="L201" t="s">
        <v>1055</v>
      </c>
    </row>
    <row r="202" spans="1:12" x14ac:dyDescent="0.25">
      <c r="A202" t="s">
        <v>241</v>
      </c>
      <c r="C202" t="str">
        <f t="shared" si="3"/>
        <v/>
      </c>
      <c r="L202" t="s">
        <v>1056</v>
      </c>
    </row>
    <row r="203" spans="1:12" x14ac:dyDescent="0.25">
      <c r="A203" t="s">
        <v>276</v>
      </c>
      <c r="C203" t="str">
        <f t="shared" si="3"/>
        <v/>
      </c>
      <c r="L203" t="s">
        <v>1057</v>
      </c>
    </row>
    <row r="204" spans="1:12" x14ac:dyDescent="0.25">
      <c r="A204" t="s">
        <v>473</v>
      </c>
      <c r="C204" t="str">
        <f t="shared" si="3"/>
        <v/>
      </c>
      <c r="L204" t="s">
        <v>1058</v>
      </c>
    </row>
    <row r="205" spans="1:12" x14ac:dyDescent="0.25">
      <c r="A205" t="s">
        <v>422</v>
      </c>
      <c r="C205" t="str">
        <f t="shared" si="3"/>
        <v/>
      </c>
      <c r="L205" t="s">
        <v>1059</v>
      </c>
    </row>
    <row r="206" spans="1:12" x14ac:dyDescent="0.25">
      <c r="A206" t="s">
        <v>142</v>
      </c>
      <c r="C206" t="str">
        <f t="shared" si="3"/>
        <v/>
      </c>
      <c r="L206" t="s">
        <v>1060</v>
      </c>
    </row>
    <row r="207" spans="1:12" x14ac:dyDescent="0.25">
      <c r="A207" t="s">
        <v>504</v>
      </c>
      <c r="C207" t="str">
        <f t="shared" si="3"/>
        <v/>
      </c>
      <c r="L207" t="s">
        <v>1061</v>
      </c>
    </row>
    <row r="208" spans="1:12" x14ac:dyDescent="0.25">
      <c r="A208" t="s">
        <v>698</v>
      </c>
      <c r="C208" t="str">
        <f t="shared" si="3"/>
        <v/>
      </c>
      <c r="L208" t="s">
        <v>1062</v>
      </c>
    </row>
    <row r="209" spans="1:12" x14ac:dyDescent="0.25">
      <c r="A209" t="s">
        <v>474</v>
      </c>
      <c r="C209" t="str">
        <f t="shared" si="3"/>
        <v/>
      </c>
      <c r="L209" t="s">
        <v>1063</v>
      </c>
    </row>
    <row r="210" spans="1:12" x14ac:dyDescent="0.25">
      <c r="A210" t="s">
        <v>407</v>
      </c>
      <c r="C210" t="str">
        <f t="shared" si="3"/>
        <v/>
      </c>
      <c r="L210" t="s">
        <v>1064</v>
      </c>
    </row>
    <row r="211" spans="1:12" x14ac:dyDescent="0.25">
      <c r="A211" t="s">
        <v>277</v>
      </c>
      <c r="C211" t="str">
        <f t="shared" si="3"/>
        <v/>
      </c>
      <c r="L211" t="s">
        <v>1065</v>
      </c>
    </row>
    <row r="212" spans="1:12" x14ac:dyDescent="0.25">
      <c r="A212" t="s">
        <v>689</v>
      </c>
      <c r="C212" t="str">
        <f t="shared" si="3"/>
        <v/>
      </c>
      <c r="L212" t="s">
        <v>1066</v>
      </c>
    </row>
    <row r="213" spans="1:12" x14ac:dyDescent="0.25">
      <c r="A213" t="s">
        <v>37</v>
      </c>
      <c r="C213" t="str">
        <f t="shared" si="3"/>
        <v/>
      </c>
      <c r="L213" t="s">
        <v>1067</v>
      </c>
    </row>
    <row r="214" spans="1:12" x14ac:dyDescent="0.25">
      <c r="A214" t="s">
        <v>630</v>
      </c>
      <c r="C214" t="str">
        <f t="shared" si="3"/>
        <v/>
      </c>
      <c r="L214" t="s">
        <v>1068</v>
      </c>
    </row>
    <row r="215" spans="1:12" x14ac:dyDescent="0.25">
      <c r="A215" t="s">
        <v>130</v>
      </c>
      <c r="C215" t="str">
        <f t="shared" si="3"/>
        <v/>
      </c>
      <c r="L215" t="s">
        <v>1069</v>
      </c>
    </row>
    <row r="216" spans="1:12" x14ac:dyDescent="0.25">
      <c r="A216" t="s">
        <v>511</v>
      </c>
      <c r="C216" t="str">
        <f t="shared" si="3"/>
        <v/>
      </c>
      <c r="L216" t="s">
        <v>1070</v>
      </c>
    </row>
    <row r="217" spans="1:12" x14ac:dyDescent="0.25">
      <c r="A217" t="s">
        <v>86</v>
      </c>
      <c r="C217" t="str">
        <f t="shared" si="3"/>
        <v/>
      </c>
      <c r="L217" t="s">
        <v>1071</v>
      </c>
    </row>
    <row r="218" spans="1:12" x14ac:dyDescent="0.25">
      <c r="A218" t="s">
        <v>30</v>
      </c>
      <c r="C218" t="str">
        <f t="shared" si="3"/>
        <v/>
      </c>
      <c r="L218" t="s">
        <v>1072</v>
      </c>
    </row>
    <row r="219" spans="1:12" x14ac:dyDescent="0.25">
      <c r="A219" t="s">
        <v>518</v>
      </c>
      <c r="C219" t="str">
        <f t="shared" si="3"/>
        <v/>
      </c>
      <c r="L219" t="s">
        <v>1073</v>
      </c>
    </row>
    <row r="220" spans="1:12" x14ac:dyDescent="0.25">
      <c r="A220" t="s">
        <v>690</v>
      </c>
      <c r="C220" t="str">
        <f t="shared" si="3"/>
        <v/>
      </c>
      <c r="L220" t="s">
        <v>1074</v>
      </c>
    </row>
    <row r="221" spans="1:12" x14ac:dyDescent="0.25">
      <c r="A221" t="s">
        <v>304</v>
      </c>
      <c r="C221" t="str">
        <f t="shared" si="3"/>
        <v/>
      </c>
      <c r="L221" t="s">
        <v>1075</v>
      </c>
    </row>
    <row r="222" spans="1:12" x14ac:dyDescent="0.25">
      <c r="A222" t="s">
        <v>565</v>
      </c>
      <c r="C222" t="str">
        <f t="shared" si="3"/>
        <v/>
      </c>
      <c r="L222" t="s">
        <v>1076</v>
      </c>
    </row>
    <row r="223" spans="1:12" x14ac:dyDescent="0.25">
      <c r="A223" t="s">
        <v>563</v>
      </c>
      <c r="C223" t="str">
        <f t="shared" si="3"/>
        <v/>
      </c>
      <c r="L223" t="s">
        <v>1077</v>
      </c>
    </row>
    <row r="224" spans="1:12" x14ac:dyDescent="0.25">
      <c r="A224" t="s">
        <v>199</v>
      </c>
      <c r="C224" t="str">
        <f t="shared" si="3"/>
        <v/>
      </c>
      <c r="L224" t="s">
        <v>1078</v>
      </c>
    </row>
    <row r="225" spans="1:12" x14ac:dyDescent="0.25">
      <c r="A225" t="s">
        <v>305</v>
      </c>
      <c r="C225" t="str">
        <f t="shared" si="3"/>
        <v/>
      </c>
      <c r="L225" t="s">
        <v>1079</v>
      </c>
    </row>
    <row r="226" spans="1:12" x14ac:dyDescent="0.25">
      <c r="A226" t="s">
        <v>179</v>
      </c>
      <c r="C226" t="str">
        <f t="shared" si="3"/>
        <v/>
      </c>
      <c r="L226" t="s">
        <v>1080</v>
      </c>
    </row>
    <row r="227" spans="1:12" x14ac:dyDescent="0.25">
      <c r="A227" t="s">
        <v>680</v>
      </c>
      <c r="C227" t="str">
        <f t="shared" si="3"/>
        <v/>
      </c>
      <c r="L227" t="s">
        <v>1081</v>
      </c>
    </row>
    <row r="228" spans="1:12" x14ac:dyDescent="0.25">
      <c r="A228" t="s">
        <v>423</v>
      </c>
      <c r="C228" t="str">
        <f t="shared" si="3"/>
        <v/>
      </c>
      <c r="L228" t="s">
        <v>1082</v>
      </c>
    </row>
    <row r="229" spans="1:12" x14ac:dyDescent="0.25">
      <c r="A229" t="s">
        <v>293</v>
      </c>
      <c r="C229" t="str">
        <f t="shared" si="3"/>
        <v/>
      </c>
      <c r="L229" t="s">
        <v>1083</v>
      </c>
    </row>
    <row r="230" spans="1:12" x14ac:dyDescent="0.25">
      <c r="A230" t="s">
        <v>671</v>
      </c>
      <c r="C230" t="str">
        <f t="shared" si="3"/>
        <v/>
      </c>
      <c r="L230" t="s">
        <v>1084</v>
      </c>
    </row>
    <row r="231" spans="1:12" x14ac:dyDescent="0.25">
      <c r="A231" t="s">
        <v>158</v>
      </c>
      <c r="C231" t="str">
        <f t="shared" si="3"/>
        <v/>
      </c>
      <c r="L231" t="s">
        <v>1085</v>
      </c>
    </row>
    <row r="232" spans="1:12" x14ac:dyDescent="0.25">
      <c r="A232" t="s">
        <v>424</v>
      </c>
      <c r="C232" t="str">
        <f t="shared" si="3"/>
        <v/>
      </c>
      <c r="L232" t="s">
        <v>1086</v>
      </c>
    </row>
    <row r="233" spans="1:12" x14ac:dyDescent="0.25">
      <c r="A233" t="s">
        <v>342</v>
      </c>
      <c r="C233" t="str">
        <f t="shared" si="3"/>
        <v/>
      </c>
      <c r="L233" t="s">
        <v>1087</v>
      </c>
    </row>
    <row r="234" spans="1:12" x14ac:dyDescent="0.25">
      <c r="A234" t="s">
        <v>233</v>
      </c>
      <c r="C234" t="str">
        <f t="shared" si="3"/>
        <v/>
      </c>
      <c r="L234" t="s">
        <v>1088</v>
      </c>
    </row>
    <row r="235" spans="1:12" x14ac:dyDescent="0.25">
      <c r="A235" t="s">
        <v>505</v>
      </c>
      <c r="C235" t="str">
        <f t="shared" si="3"/>
        <v/>
      </c>
      <c r="L235" t="s">
        <v>1089</v>
      </c>
    </row>
    <row r="236" spans="1:12" x14ac:dyDescent="0.25">
      <c r="A236" t="s">
        <v>623</v>
      </c>
      <c r="C236" t="str">
        <f t="shared" si="3"/>
        <v/>
      </c>
      <c r="L236" t="s">
        <v>1090</v>
      </c>
    </row>
    <row r="237" spans="1:12" x14ac:dyDescent="0.25">
      <c r="A237" t="s">
        <v>109</v>
      </c>
      <c r="C237" t="str">
        <f t="shared" si="3"/>
        <v/>
      </c>
      <c r="L237" t="s">
        <v>1091</v>
      </c>
    </row>
    <row r="238" spans="1:12" x14ac:dyDescent="0.25">
      <c r="A238" t="s">
        <v>110</v>
      </c>
      <c r="C238" t="str">
        <f t="shared" si="3"/>
        <v/>
      </c>
      <c r="L238" t="s">
        <v>1092</v>
      </c>
    </row>
    <row r="239" spans="1:12" x14ac:dyDescent="0.25">
      <c r="A239" t="s">
        <v>280</v>
      </c>
      <c r="C239" t="str">
        <f t="shared" si="3"/>
        <v/>
      </c>
      <c r="L239" t="s">
        <v>1093</v>
      </c>
    </row>
    <row r="240" spans="1:12" x14ac:dyDescent="0.25">
      <c r="A240" t="s">
        <v>647</v>
      </c>
      <c r="C240" t="str">
        <f t="shared" si="3"/>
        <v/>
      </c>
      <c r="L240" t="s">
        <v>1094</v>
      </c>
    </row>
    <row r="241" spans="1:12" x14ac:dyDescent="0.25">
      <c r="A241" t="s">
        <v>165</v>
      </c>
      <c r="C241" t="str">
        <f t="shared" si="3"/>
        <v/>
      </c>
      <c r="L241" t="s">
        <v>1095</v>
      </c>
    </row>
    <row r="242" spans="1:12" x14ac:dyDescent="0.25">
      <c r="A242" t="s">
        <v>329</v>
      </c>
      <c r="C242" t="str">
        <f t="shared" si="3"/>
        <v/>
      </c>
      <c r="L242" t="s">
        <v>1096</v>
      </c>
    </row>
    <row r="243" spans="1:12" x14ac:dyDescent="0.25">
      <c r="A243" t="s">
        <v>408</v>
      </c>
      <c r="C243" t="str">
        <f t="shared" si="3"/>
        <v/>
      </c>
      <c r="L243" t="s">
        <v>1097</v>
      </c>
    </row>
    <row r="244" spans="1:12" x14ac:dyDescent="0.25">
      <c r="A244" t="s">
        <v>248</v>
      </c>
      <c r="C244" t="str">
        <f t="shared" si="3"/>
        <v/>
      </c>
      <c r="L244" t="s">
        <v>1098</v>
      </c>
    </row>
    <row r="245" spans="1:12" x14ac:dyDescent="0.25">
      <c r="A245" t="s">
        <v>294</v>
      </c>
      <c r="C245" t="str">
        <f t="shared" si="3"/>
        <v/>
      </c>
      <c r="L245" t="s">
        <v>1099</v>
      </c>
    </row>
    <row r="246" spans="1:12" x14ac:dyDescent="0.25">
      <c r="A246" t="s">
        <v>159</v>
      </c>
      <c r="C246" t="str">
        <f t="shared" si="3"/>
        <v/>
      </c>
      <c r="L246" t="s">
        <v>1100</v>
      </c>
    </row>
    <row r="247" spans="1:12" x14ac:dyDescent="0.25">
      <c r="A247" t="s">
        <v>556</v>
      </c>
      <c r="C247" t="str">
        <f t="shared" si="3"/>
        <v/>
      </c>
      <c r="L247" t="s">
        <v>1101</v>
      </c>
    </row>
    <row r="248" spans="1:12" x14ac:dyDescent="0.25">
      <c r="A248" t="s">
        <v>425</v>
      </c>
      <c r="C248" t="str">
        <f t="shared" si="3"/>
        <v/>
      </c>
      <c r="L248" t="s">
        <v>1102</v>
      </c>
    </row>
    <row r="249" spans="1:12" x14ac:dyDescent="0.25">
      <c r="A249" t="s">
        <v>111</v>
      </c>
      <c r="C249" t="str">
        <f t="shared" si="3"/>
        <v/>
      </c>
      <c r="L249" t="s">
        <v>1103</v>
      </c>
    </row>
    <row r="250" spans="1:12" x14ac:dyDescent="0.25">
      <c r="A250" t="s">
        <v>496</v>
      </c>
      <c r="C250" t="str">
        <f t="shared" si="3"/>
        <v/>
      </c>
      <c r="L250" t="s">
        <v>1104</v>
      </c>
    </row>
    <row r="251" spans="1:12" x14ac:dyDescent="0.25">
      <c r="A251" t="s">
        <v>543</v>
      </c>
      <c r="C251" t="str">
        <f t="shared" si="3"/>
        <v/>
      </c>
      <c r="L251" t="s">
        <v>1105</v>
      </c>
    </row>
    <row r="252" spans="1:12" x14ac:dyDescent="0.25">
      <c r="A252" t="s">
        <v>366</v>
      </c>
      <c r="C252" t="str">
        <f t="shared" si="3"/>
        <v/>
      </c>
      <c r="L252" t="s">
        <v>1106</v>
      </c>
    </row>
    <row r="253" spans="1:12" x14ac:dyDescent="0.25">
      <c r="A253" t="s">
        <v>312</v>
      </c>
      <c r="C253" t="str">
        <f t="shared" si="3"/>
        <v/>
      </c>
      <c r="L253" t="s">
        <v>1107</v>
      </c>
    </row>
    <row r="254" spans="1:12" x14ac:dyDescent="0.25">
      <c r="A254" t="s">
        <v>143</v>
      </c>
      <c r="C254" t="str">
        <f t="shared" si="3"/>
        <v/>
      </c>
      <c r="L254" t="s">
        <v>1108</v>
      </c>
    </row>
    <row r="255" spans="1:12" x14ac:dyDescent="0.25">
      <c r="A255" t="s">
        <v>180</v>
      </c>
      <c r="C255" t="str">
        <f t="shared" si="3"/>
        <v/>
      </c>
      <c r="L255" t="s">
        <v>1109</v>
      </c>
    </row>
    <row r="256" spans="1:12" x14ac:dyDescent="0.25">
      <c r="A256" t="s">
        <v>367</v>
      </c>
      <c r="C256" t="str">
        <f t="shared" si="3"/>
        <v/>
      </c>
      <c r="L256" t="s">
        <v>1110</v>
      </c>
    </row>
    <row r="257" spans="1:12" x14ac:dyDescent="0.25">
      <c r="A257" t="s">
        <v>729</v>
      </c>
      <c r="C257" t="str">
        <f t="shared" si="3"/>
        <v/>
      </c>
      <c r="L257" t="s">
        <v>1111</v>
      </c>
    </row>
    <row r="258" spans="1:12" x14ac:dyDescent="0.25">
      <c r="A258" t="s">
        <v>97</v>
      </c>
      <c r="C258" t="str">
        <f t="shared" si="3"/>
        <v/>
      </c>
      <c r="L258" t="s">
        <v>1112</v>
      </c>
    </row>
    <row r="259" spans="1:12" x14ac:dyDescent="0.25">
      <c r="A259" t="s">
        <v>144</v>
      </c>
      <c r="C259" t="str">
        <f t="shared" si="3"/>
        <v/>
      </c>
      <c r="L259" t="s">
        <v>1113</v>
      </c>
    </row>
    <row r="260" spans="1:12" x14ac:dyDescent="0.25">
      <c r="A260" t="s">
        <v>63</v>
      </c>
      <c r="C260" t="str">
        <f t="shared" si="3"/>
        <v/>
      </c>
      <c r="L260" t="s">
        <v>1114</v>
      </c>
    </row>
    <row r="261" spans="1:12" x14ac:dyDescent="0.25">
      <c r="A261" t="s">
        <v>122</v>
      </c>
      <c r="C261" t="str">
        <f t="shared" si="3"/>
        <v/>
      </c>
      <c r="L261" t="s">
        <v>1115</v>
      </c>
    </row>
    <row r="262" spans="1:12" x14ac:dyDescent="0.25">
      <c r="A262" t="s">
        <v>138</v>
      </c>
      <c r="C262" t="str">
        <f t="shared" ref="C262:C325" si="4">IF(B262="","",A262&amp;" "&amp;B262&amp;" km")</f>
        <v/>
      </c>
      <c r="L262" t="s">
        <v>1116</v>
      </c>
    </row>
    <row r="263" spans="1:12" x14ac:dyDescent="0.25">
      <c r="A263" t="s">
        <v>70</v>
      </c>
      <c r="C263" t="str">
        <f t="shared" si="4"/>
        <v/>
      </c>
      <c r="L263" t="s">
        <v>1117</v>
      </c>
    </row>
    <row r="264" spans="1:12" x14ac:dyDescent="0.25">
      <c r="A264" t="s">
        <v>583</v>
      </c>
      <c r="C264" t="str">
        <f t="shared" si="4"/>
        <v/>
      </c>
      <c r="L264" t="s">
        <v>1118</v>
      </c>
    </row>
    <row r="265" spans="1:12" x14ac:dyDescent="0.25">
      <c r="A265" t="s">
        <v>145</v>
      </c>
      <c r="C265" t="str">
        <f t="shared" si="4"/>
        <v/>
      </c>
      <c r="L265" t="s">
        <v>1119</v>
      </c>
    </row>
    <row r="266" spans="1:12" x14ac:dyDescent="0.25">
      <c r="A266" t="s">
        <v>672</v>
      </c>
      <c r="C266" t="str">
        <f t="shared" si="4"/>
        <v/>
      </c>
      <c r="L266" t="s">
        <v>1120</v>
      </c>
    </row>
    <row r="267" spans="1:12" x14ac:dyDescent="0.25">
      <c r="A267" t="s">
        <v>181</v>
      </c>
      <c r="C267" t="str">
        <f t="shared" si="4"/>
        <v/>
      </c>
      <c r="L267" t="s">
        <v>1121</v>
      </c>
    </row>
    <row r="268" spans="1:12" x14ac:dyDescent="0.25">
      <c r="A268" t="s">
        <v>234</v>
      </c>
      <c r="C268" t="str">
        <f t="shared" si="4"/>
        <v/>
      </c>
      <c r="L268" t="s">
        <v>1122</v>
      </c>
    </row>
    <row r="269" spans="1:12" x14ac:dyDescent="0.25">
      <c r="A269" t="s">
        <v>699</v>
      </c>
      <c r="C269" t="str">
        <f t="shared" si="4"/>
        <v/>
      </c>
      <c r="L269" t="s">
        <v>1123</v>
      </c>
    </row>
    <row r="270" spans="1:12" x14ac:dyDescent="0.25">
      <c r="A270" t="s">
        <v>31</v>
      </c>
      <c r="C270" t="str">
        <f t="shared" si="4"/>
        <v/>
      </c>
      <c r="L270" t="s">
        <v>1124</v>
      </c>
    </row>
    <row r="271" spans="1:12" x14ac:dyDescent="0.25">
      <c r="A271" t="s">
        <v>146</v>
      </c>
      <c r="C271" t="str">
        <f t="shared" si="4"/>
        <v/>
      </c>
      <c r="L271" t="s">
        <v>1125</v>
      </c>
    </row>
    <row r="272" spans="1:12" x14ac:dyDescent="0.25">
      <c r="A272" t="s">
        <v>112</v>
      </c>
      <c r="C272" t="str">
        <f t="shared" si="4"/>
        <v/>
      </c>
      <c r="L272" t="s">
        <v>1126</v>
      </c>
    </row>
    <row r="273" spans="1:12" x14ac:dyDescent="0.25">
      <c r="A273" t="s">
        <v>566</v>
      </c>
      <c r="C273" t="str">
        <f t="shared" si="4"/>
        <v/>
      </c>
      <c r="L273" t="s">
        <v>1127</v>
      </c>
    </row>
    <row r="274" spans="1:12" x14ac:dyDescent="0.25">
      <c r="A274" t="s">
        <v>217</v>
      </c>
      <c r="C274" t="str">
        <f t="shared" si="4"/>
        <v/>
      </c>
      <c r="L274" t="s">
        <v>1128</v>
      </c>
    </row>
    <row r="275" spans="1:12" x14ac:dyDescent="0.25">
      <c r="A275" t="s">
        <v>557</v>
      </c>
      <c r="C275" t="str">
        <f t="shared" si="4"/>
        <v/>
      </c>
      <c r="L275" t="s">
        <v>1129</v>
      </c>
    </row>
    <row r="276" spans="1:12" x14ac:dyDescent="0.25">
      <c r="A276" t="s">
        <v>487</v>
      </c>
      <c r="C276" t="str">
        <f t="shared" si="4"/>
        <v/>
      </c>
      <c r="L276" t="s">
        <v>1130</v>
      </c>
    </row>
    <row r="277" spans="1:12" x14ac:dyDescent="0.25">
      <c r="A277" t="s">
        <v>597</v>
      </c>
      <c r="C277" t="str">
        <f t="shared" si="4"/>
        <v/>
      </c>
      <c r="L277" t="s">
        <v>1131</v>
      </c>
    </row>
    <row r="278" spans="1:12" x14ac:dyDescent="0.25">
      <c r="A278" t="s">
        <v>128</v>
      </c>
      <c r="C278" t="str">
        <f t="shared" si="4"/>
        <v/>
      </c>
      <c r="L278" t="s">
        <v>1132</v>
      </c>
    </row>
    <row r="279" spans="1:12" x14ac:dyDescent="0.25">
      <c r="A279" t="s">
        <v>615</v>
      </c>
      <c r="C279" t="str">
        <f t="shared" si="4"/>
        <v/>
      </c>
      <c r="L279" t="s">
        <v>1133</v>
      </c>
    </row>
    <row r="280" spans="1:12" x14ac:dyDescent="0.25">
      <c r="A280" t="s">
        <v>87</v>
      </c>
      <c r="C280" t="str">
        <f t="shared" si="4"/>
        <v/>
      </c>
      <c r="L280" t="s">
        <v>1134</v>
      </c>
    </row>
    <row r="281" spans="1:12" x14ac:dyDescent="0.25">
      <c r="A281" t="s">
        <v>475</v>
      </c>
      <c r="C281" t="str">
        <f t="shared" si="4"/>
        <v/>
      </c>
      <c r="L281" t="s">
        <v>1135</v>
      </c>
    </row>
    <row r="282" spans="1:12" x14ac:dyDescent="0.25">
      <c r="A282" t="s">
        <v>25</v>
      </c>
      <c r="C282" t="str">
        <f t="shared" si="4"/>
        <v/>
      </c>
      <c r="L282" t="s">
        <v>1136</v>
      </c>
    </row>
    <row r="283" spans="1:12" x14ac:dyDescent="0.25">
      <c r="A283" t="s">
        <v>45</v>
      </c>
      <c r="C283" t="str">
        <f t="shared" si="4"/>
        <v/>
      </c>
      <c r="L283" t="s">
        <v>1137</v>
      </c>
    </row>
    <row r="284" spans="1:12" x14ac:dyDescent="0.25">
      <c r="A284" t="s">
        <v>440</v>
      </c>
      <c r="C284" t="str">
        <f t="shared" si="4"/>
        <v/>
      </c>
      <c r="L284" t="s">
        <v>1138</v>
      </c>
    </row>
    <row r="285" spans="1:12" x14ac:dyDescent="0.25">
      <c r="A285" t="s">
        <v>113</v>
      </c>
      <c r="C285" t="str">
        <f t="shared" si="4"/>
        <v/>
      </c>
      <c r="L285" t="s">
        <v>1139</v>
      </c>
    </row>
    <row r="286" spans="1:12" x14ac:dyDescent="0.25">
      <c r="A286" t="s">
        <v>567</v>
      </c>
      <c r="C286" t="str">
        <f t="shared" si="4"/>
        <v/>
      </c>
      <c r="L286" t="s">
        <v>1140</v>
      </c>
    </row>
    <row r="287" spans="1:12" x14ac:dyDescent="0.25">
      <c r="A287" t="s">
        <v>393</v>
      </c>
      <c r="C287" t="str">
        <f t="shared" si="4"/>
        <v/>
      </c>
      <c r="L287" t="s">
        <v>1141</v>
      </c>
    </row>
    <row r="288" spans="1:12" x14ac:dyDescent="0.25">
      <c r="A288" t="s">
        <v>624</v>
      </c>
      <c r="C288" t="str">
        <f t="shared" si="4"/>
        <v/>
      </c>
      <c r="L288" t="s">
        <v>1142</v>
      </c>
    </row>
    <row r="289" spans="1:12" x14ac:dyDescent="0.25">
      <c r="A289" t="s">
        <v>75</v>
      </c>
      <c r="C289" t="str">
        <f t="shared" si="4"/>
        <v/>
      </c>
      <c r="L289" t="s">
        <v>1143</v>
      </c>
    </row>
    <row r="290" spans="1:12" x14ac:dyDescent="0.25">
      <c r="A290" t="s">
        <v>519</v>
      </c>
      <c r="C290" t="str">
        <f t="shared" si="4"/>
        <v/>
      </c>
      <c r="L290" t="s">
        <v>1144</v>
      </c>
    </row>
    <row r="291" spans="1:12" x14ac:dyDescent="0.25">
      <c r="A291" t="s">
        <v>616</v>
      </c>
      <c r="C291" t="str">
        <f t="shared" si="4"/>
        <v/>
      </c>
      <c r="L291" t="s">
        <v>1145</v>
      </c>
    </row>
    <row r="292" spans="1:12" x14ac:dyDescent="0.25">
      <c r="A292" t="s">
        <v>88</v>
      </c>
      <c r="C292" t="str">
        <f t="shared" si="4"/>
        <v/>
      </c>
      <c r="L292" t="s">
        <v>1146</v>
      </c>
    </row>
    <row r="293" spans="1:12" x14ac:dyDescent="0.25">
      <c r="A293" t="s">
        <v>488</v>
      </c>
      <c r="C293" t="str">
        <f t="shared" si="4"/>
        <v/>
      </c>
      <c r="L293" t="s">
        <v>1147</v>
      </c>
    </row>
    <row r="294" spans="1:12" x14ac:dyDescent="0.25">
      <c r="A294" t="s">
        <v>605</v>
      </c>
      <c r="C294" t="str">
        <f t="shared" si="4"/>
        <v/>
      </c>
      <c r="L294" t="s">
        <v>1148</v>
      </c>
    </row>
    <row r="295" spans="1:12" x14ac:dyDescent="0.25">
      <c r="A295" t="s">
        <v>343</v>
      </c>
      <c r="C295" t="str">
        <f t="shared" si="4"/>
        <v/>
      </c>
      <c r="L295" t="s">
        <v>1149</v>
      </c>
    </row>
    <row r="296" spans="1:12" x14ac:dyDescent="0.25">
      <c r="A296" t="s">
        <v>441</v>
      </c>
      <c r="C296" t="str">
        <f t="shared" si="4"/>
        <v/>
      </c>
      <c r="L296" t="s">
        <v>1150</v>
      </c>
    </row>
    <row r="297" spans="1:12" x14ac:dyDescent="0.25">
      <c r="A297" t="s">
        <v>278</v>
      </c>
      <c r="C297" t="str">
        <f t="shared" si="4"/>
        <v/>
      </c>
      <c r="L297" t="s">
        <v>1151</v>
      </c>
    </row>
    <row r="298" spans="1:12" x14ac:dyDescent="0.25">
      <c r="A298" t="s">
        <v>826</v>
      </c>
      <c r="C298" t="str">
        <f t="shared" si="4"/>
        <v/>
      </c>
      <c r="L298" t="s">
        <v>1152</v>
      </c>
    </row>
    <row r="299" spans="1:12" x14ac:dyDescent="0.25">
      <c r="A299" t="s">
        <v>55</v>
      </c>
      <c r="C299" t="str">
        <f t="shared" si="4"/>
        <v/>
      </c>
      <c r="L299" t="s">
        <v>1153</v>
      </c>
    </row>
    <row r="300" spans="1:12" x14ac:dyDescent="0.25">
      <c r="A300" t="s">
        <v>313</v>
      </c>
      <c r="C300" t="str">
        <f t="shared" si="4"/>
        <v/>
      </c>
      <c r="L300" t="s">
        <v>1154</v>
      </c>
    </row>
    <row r="301" spans="1:12" x14ac:dyDescent="0.25">
      <c r="A301" t="s">
        <v>114</v>
      </c>
      <c r="C301" t="str">
        <f t="shared" si="4"/>
        <v/>
      </c>
      <c r="L301" t="s">
        <v>1155</v>
      </c>
    </row>
    <row r="302" spans="1:12" x14ac:dyDescent="0.25">
      <c r="A302" t="s">
        <v>67</v>
      </c>
      <c r="C302" t="str">
        <f t="shared" si="4"/>
        <v/>
      </c>
      <c r="L302" t="s">
        <v>1156</v>
      </c>
    </row>
    <row r="303" spans="1:12" x14ac:dyDescent="0.25">
      <c r="A303" t="s">
        <v>652</v>
      </c>
      <c r="C303" t="str">
        <f t="shared" si="4"/>
        <v/>
      </c>
      <c r="L303" t="s">
        <v>1157</v>
      </c>
    </row>
    <row r="304" spans="1:12" x14ac:dyDescent="0.25">
      <c r="A304" t="s">
        <v>218</v>
      </c>
      <c r="C304" t="str">
        <f t="shared" si="4"/>
        <v/>
      </c>
      <c r="L304" t="s">
        <v>1158</v>
      </c>
    </row>
    <row r="305" spans="1:12" x14ac:dyDescent="0.25">
      <c r="A305" t="s">
        <v>700</v>
      </c>
      <c r="C305" t="str">
        <f t="shared" si="4"/>
        <v/>
      </c>
      <c r="L305" t="s">
        <v>1159</v>
      </c>
    </row>
    <row r="306" spans="1:12" x14ac:dyDescent="0.25">
      <c r="A306" t="s">
        <v>638</v>
      </c>
      <c r="C306" t="str">
        <f t="shared" si="4"/>
        <v/>
      </c>
      <c r="L306" t="s">
        <v>1160</v>
      </c>
    </row>
    <row r="307" spans="1:12" x14ac:dyDescent="0.25">
      <c r="A307" t="s">
        <v>221</v>
      </c>
      <c r="C307" t="str">
        <f t="shared" si="4"/>
        <v/>
      </c>
      <c r="L307" t="s">
        <v>1161</v>
      </c>
    </row>
    <row r="308" spans="1:12" x14ac:dyDescent="0.25">
      <c r="A308" t="s">
        <v>201</v>
      </c>
      <c r="C308" t="str">
        <f t="shared" si="4"/>
        <v/>
      </c>
      <c r="L308" t="s">
        <v>1162</v>
      </c>
    </row>
    <row r="309" spans="1:12" x14ac:dyDescent="0.25">
      <c r="A309" t="s">
        <v>535</v>
      </c>
      <c r="C309" t="str">
        <f t="shared" si="4"/>
        <v/>
      </c>
      <c r="L309" t="s">
        <v>1163</v>
      </c>
    </row>
    <row r="310" spans="1:12" x14ac:dyDescent="0.25">
      <c r="A310" t="s">
        <v>578</v>
      </c>
      <c r="C310" t="str">
        <f t="shared" si="4"/>
        <v/>
      </c>
      <c r="L310" t="s">
        <v>1164</v>
      </c>
    </row>
    <row r="311" spans="1:12" x14ac:dyDescent="0.25">
      <c r="A311" t="s">
        <v>242</v>
      </c>
      <c r="C311" t="str">
        <f t="shared" si="4"/>
        <v/>
      </c>
      <c r="L311" t="s">
        <v>1165</v>
      </c>
    </row>
    <row r="312" spans="1:12" x14ac:dyDescent="0.25">
      <c r="A312" t="s">
        <v>639</v>
      </c>
      <c r="C312" t="str">
        <f t="shared" si="4"/>
        <v/>
      </c>
      <c r="L312" t="s">
        <v>1166</v>
      </c>
    </row>
    <row r="313" spans="1:12" x14ac:dyDescent="0.25">
      <c r="A313" t="s">
        <v>719</v>
      </c>
      <c r="C313" t="str">
        <f t="shared" si="4"/>
        <v/>
      </c>
      <c r="L313" t="s">
        <v>1167</v>
      </c>
    </row>
    <row r="314" spans="1:12" x14ac:dyDescent="0.25">
      <c r="A314" t="s">
        <v>617</v>
      </c>
      <c r="C314" t="str">
        <f t="shared" si="4"/>
        <v/>
      </c>
      <c r="L314" t="s">
        <v>1168</v>
      </c>
    </row>
    <row r="315" spans="1:12" x14ac:dyDescent="0.25">
      <c r="A315" t="s">
        <v>249</v>
      </c>
      <c r="C315" t="str">
        <f t="shared" si="4"/>
        <v/>
      </c>
      <c r="L315" t="s">
        <v>1169</v>
      </c>
    </row>
    <row r="316" spans="1:12" x14ac:dyDescent="0.25">
      <c r="A316" t="s">
        <v>202</v>
      </c>
      <c r="C316" t="str">
        <f t="shared" si="4"/>
        <v/>
      </c>
      <c r="L316" t="s">
        <v>1170</v>
      </c>
    </row>
    <row r="317" spans="1:12" x14ac:dyDescent="0.25">
      <c r="A317" t="s">
        <v>520</v>
      </c>
      <c r="C317" t="str">
        <f t="shared" si="4"/>
        <v/>
      </c>
      <c r="L317" t="s">
        <v>1171</v>
      </c>
    </row>
    <row r="318" spans="1:12" x14ac:dyDescent="0.25">
      <c r="A318" t="s">
        <v>720</v>
      </c>
      <c r="C318" t="str">
        <f t="shared" si="4"/>
        <v/>
      </c>
      <c r="L318" t="s">
        <v>1172</v>
      </c>
    </row>
    <row r="319" spans="1:12" x14ac:dyDescent="0.25">
      <c r="A319" t="s">
        <v>279</v>
      </c>
      <c r="C319" t="str">
        <f t="shared" si="4"/>
        <v/>
      </c>
      <c r="L319" t="s">
        <v>1173</v>
      </c>
    </row>
    <row r="320" spans="1:12" x14ac:dyDescent="0.25">
      <c r="A320" t="s">
        <v>261</v>
      </c>
      <c r="C320" t="str">
        <f t="shared" si="4"/>
        <v/>
      </c>
      <c r="L320" t="s">
        <v>1174</v>
      </c>
    </row>
    <row r="321" spans="1:12" x14ac:dyDescent="0.25">
      <c r="A321" t="s">
        <v>203</v>
      </c>
      <c r="C321" t="str">
        <f t="shared" si="4"/>
        <v/>
      </c>
      <c r="L321" t="s">
        <v>1175</v>
      </c>
    </row>
    <row r="322" spans="1:12" x14ac:dyDescent="0.25">
      <c r="A322" t="s">
        <v>457</v>
      </c>
      <c r="C322" t="str">
        <f t="shared" si="4"/>
        <v/>
      </c>
      <c r="L322" t="s">
        <v>1176</v>
      </c>
    </row>
    <row r="323" spans="1:12" x14ac:dyDescent="0.25">
      <c r="A323" t="s">
        <v>409</v>
      </c>
      <c r="C323" t="str">
        <f t="shared" si="4"/>
        <v/>
      </c>
      <c r="L323" t="s">
        <v>1177</v>
      </c>
    </row>
    <row r="324" spans="1:12" x14ac:dyDescent="0.25">
      <c r="A324" t="s">
        <v>458</v>
      </c>
      <c r="C324" t="str">
        <f t="shared" si="4"/>
        <v/>
      </c>
      <c r="L324" t="s">
        <v>1178</v>
      </c>
    </row>
    <row r="325" spans="1:12" x14ac:dyDescent="0.25">
      <c r="A325" t="s">
        <v>160</v>
      </c>
      <c r="C325" t="str">
        <f t="shared" si="4"/>
        <v/>
      </c>
      <c r="L325" t="s">
        <v>1179</v>
      </c>
    </row>
    <row r="326" spans="1:12" x14ac:dyDescent="0.25">
      <c r="A326" t="s">
        <v>57</v>
      </c>
      <c r="C326" t="str">
        <f t="shared" ref="C326:C389" si="5">IF(B326="","",A326&amp;" "&amp;B326&amp;" km")</f>
        <v/>
      </c>
      <c r="L326" t="s">
        <v>1180</v>
      </c>
    </row>
    <row r="327" spans="1:12" x14ac:dyDescent="0.25">
      <c r="A327" t="s">
        <v>182</v>
      </c>
      <c r="C327" t="str">
        <f t="shared" si="5"/>
        <v/>
      </c>
      <c r="L327" t="s">
        <v>1181</v>
      </c>
    </row>
    <row r="328" spans="1:12" x14ac:dyDescent="0.25">
      <c r="A328" t="s">
        <v>349</v>
      </c>
      <c r="C328" t="str">
        <f t="shared" si="5"/>
        <v/>
      </c>
      <c r="L328" t="s">
        <v>1182</v>
      </c>
    </row>
    <row r="329" spans="1:12" x14ac:dyDescent="0.25">
      <c r="A329" t="s">
        <v>262</v>
      </c>
      <c r="C329" t="str">
        <f t="shared" si="5"/>
        <v/>
      </c>
      <c r="L329" t="s">
        <v>1183</v>
      </c>
    </row>
    <row r="330" spans="1:12" x14ac:dyDescent="0.25">
      <c r="A330" t="s">
        <v>368</v>
      </c>
      <c r="C330" t="str">
        <f t="shared" si="5"/>
        <v/>
      </c>
      <c r="L330" t="s">
        <v>1184</v>
      </c>
    </row>
    <row r="331" spans="1:12" x14ac:dyDescent="0.25">
      <c r="A331" t="s">
        <v>250</v>
      </c>
      <c r="C331" t="str">
        <f t="shared" si="5"/>
        <v/>
      </c>
      <c r="L331" t="s">
        <v>1185</v>
      </c>
    </row>
    <row r="332" spans="1:12" x14ac:dyDescent="0.25">
      <c r="A332" t="s">
        <v>198</v>
      </c>
      <c r="C332" t="str">
        <f t="shared" si="5"/>
        <v/>
      </c>
      <c r="L332" t="s">
        <v>1186</v>
      </c>
    </row>
    <row r="333" spans="1:12" x14ac:dyDescent="0.25">
      <c r="A333" t="s">
        <v>394</v>
      </c>
      <c r="C333" t="str">
        <f t="shared" si="5"/>
        <v/>
      </c>
      <c r="L333" t="s">
        <v>1187</v>
      </c>
    </row>
    <row r="334" spans="1:12" x14ac:dyDescent="0.25">
      <c r="A334" t="s">
        <v>330</v>
      </c>
      <c r="C334" t="str">
        <f t="shared" si="5"/>
        <v/>
      </c>
      <c r="L334" t="s">
        <v>1188</v>
      </c>
    </row>
    <row r="335" spans="1:12" x14ac:dyDescent="0.25">
      <c r="A335" t="s">
        <v>200</v>
      </c>
      <c r="C335" t="str">
        <f t="shared" si="5"/>
        <v/>
      </c>
      <c r="L335" t="s">
        <v>1189</v>
      </c>
    </row>
    <row r="336" spans="1:12" x14ac:dyDescent="0.25">
      <c r="A336" t="s">
        <v>13</v>
      </c>
      <c r="C336" t="str">
        <f t="shared" si="5"/>
        <v/>
      </c>
      <c r="L336" t="s">
        <v>1190</v>
      </c>
    </row>
    <row r="337" spans="1:12" x14ac:dyDescent="0.25">
      <c r="A337" t="s">
        <v>442</v>
      </c>
      <c r="C337" t="str">
        <f t="shared" si="5"/>
        <v/>
      </c>
      <c r="L337" t="s">
        <v>1191</v>
      </c>
    </row>
    <row r="338" spans="1:12" x14ac:dyDescent="0.25">
      <c r="A338" t="s">
        <v>410</v>
      </c>
      <c r="C338" t="str">
        <f t="shared" si="5"/>
        <v/>
      </c>
      <c r="L338" t="s">
        <v>1192</v>
      </c>
    </row>
    <row r="339" spans="1:12" x14ac:dyDescent="0.25">
      <c r="A339" t="s">
        <v>395</v>
      </c>
      <c r="C339" t="str">
        <f t="shared" si="5"/>
        <v/>
      </c>
      <c r="L339" t="s">
        <v>1193</v>
      </c>
    </row>
    <row r="340" spans="1:12" x14ac:dyDescent="0.25">
      <c r="A340" t="s">
        <v>506</v>
      </c>
      <c r="C340" t="str">
        <f t="shared" si="5"/>
        <v/>
      </c>
      <c r="L340" t="s">
        <v>1194</v>
      </c>
    </row>
    <row r="341" spans="1:12" x14ac:dyDescent="0.25">
      <c r="A341" t="s">
        <v>235</v>
      </c>
      <c r="C341" t="str">
        <f t="shared" si="5"/>
        <v/>
      </c>
      <c r="L341" t="s">
        <v>1195</v>
      </c>
    </row>
    <row r="342" spans="1:12" x14ac:dyDescent="0.25">
      <c r="A342" t="s">
        <v>411</v>
      </c>
      <c r="C342" t="str">
        <f t="shared" si="5"/>
        <v/>
      </c>
      <c r="L342" t="s">
        <v>1196</v>
      </c>
    </row>
    <row r="343" spans="1:12" x14ac:dyDescent="0.25">
      <c r="A343" t="s">
        <v>115</v>
      </c>
      <c r="C343" t="str">
        <f t="shared" si="5"/>
        <v/>
      </c>
      <c r="L343" t="s">
        <v>1197</v>
      </c>
    </row>
    <row r="344" spans="1:12" x14ac:dyDescent="0.25">
      <c r="A344" t="s">
        <v>701</v>
      </c>
      <c r="C344" t="str">
        <f t="shared" si="5"/>
        <v/>
      </c>
      <c r="L344" t="s">
        <v>1198</v>
      </c>
    </row>
    <row r="345" spans="1:12" x14ac:dyDescent="0.25">
      <c r="A345" t="s">
        <v>354</v>
      </c>
      <c r="C345" t="str">
        <f t="shared" si="5"/>
        <v/>
      </c>
      <c r="L345" t="s">
        <v>1199</v>
      </c>
    </row>
    <row r="346" spans="1:12" x14ac:dyDescent="0.25">
      <c r="A346" t="s">
        <v>426</v>
      </c>
      <c r="C346" t="str">
        <f t="shared" si="5"/>
        <v/>
      </c>
      <c r="L346" t="s">
        <v>1200</v>
      </c>
    </row>
    <row r="347" spans="1:12" x14ac:dyDescent="0.25">
      <c r="A347" t="s">
        <v>427</v>
      </c>
      <c r="C347" t="str">
        <f t="shared" si="5"/>
        <v/>
      </c>
      <c r="L347" t="s">
        <v>1201</v>
      </c>
    </row>
    <row r="348" spans="1:12" x14ac:dyDescent="0.25">
      <c r="A348" t="s">
        <v>598</v>
      </c>
      <c r="C348" t="str">
        <f t="shared" si="5"/>
        <v/>
      </c>
      <c r="L348" t="s">
        <v>1202</v>
      </c>
    </row>
    <row r="349" spans="1:12" x14ac:dyDescent="0.25">
      <c r="A349" t="s">
        <v>32</v>
      </c>
      <c r="C349" t="str">
        <f t="shared" si="5"/>
        <v/>
      </c>
      <c r="L349" t="s">
        <v>1203</v>
      </c>
    </row>
    <row r="350" spans="1:12" x14ac:dyDescent="0.25">
      <c r="A350" t="s">
        <v>584</v>
      </c>
      <c r="C350" t="str">
        <f t="shared" si="5"/>
        <v/>
      </c>
      <c r="L350" t="s">
        <v>1204</v>
      </c>
    </row>
    <row r="351" spans="1:12" x14ac:dyDescent="0.25">
      <c r="A351" t="s">
        <v>542</v>
      </c>
      <c r="C351" t="str">
        <f t="shared" si="5"/>
        <v/>
      </c>
      <c r="L351" t="s">
        <v>1205</v>
      </c>
    </row>
    <row r="352" spans="1:12" x14ac:dyDescent="0.25">
      <c r="A352" t="s">
        <v>825</v>
      </c>
      <c r="C352" t="str">
        <f t="shared" si="5"/>
        <v/>
      </c>
      <c r="L352" t="s">
        <v>1206</v>
      </c>
    </row>
    <row r="353" spans="1:12" x14ac:dyDescent="0.25">
      <c r="A353" t="s">
        <v>459</v>
      </c>
      <c r="C353" t="str">
        <f t="shared" si="5"/>
        <v/>
      </c>
      <c r="L353" t="s">
        <v>1207</v>
      </c>
    </row>
    <row r="354" spans="1:12" x14ac:dyDescent="0.25">
      <c r="A354" t="s">
        <v>99</v>
      </c>
      <c r="C354" t="str">
        <f t="shared" si="5"/>
        <v/>
      </c>
      <c r="L354" t="s">
        <v>1208</v>
      </c>
    </row>
    <row r="355" spans="1:12" x14ac:dyDescent="0.25">
      <c r="A355" t="s">
        <v>579</v>
      </c>
      <c r="C355" t="str">
        <f t="shared" si="5"/>
        <v/>
      </c>
      <c r="L355" t="s">
        <v>1209</v>
      </c>
    </row>
    <row r="356" spans="1:12" x14ac:dyDescent="0.25">
      <c r="A356" t="s">
        <v>512</v>
      </c>
      <c r="C356" t="str">
        <f t="shared" si="5"/>
        <v/>
      </c>
      <c r="L356" t="s">
        <v>1210</v>
      </c>
    </row>
    <row r="357" spans="1:12" x14ac:dyDescent="0.25">
      <c r="A357" t="s">
        <v>443</v>
      </c>
      <c r="C357" t="str">
        <f t="shared" si="5"/>
        <v/>
      </c>
      <c r="L357" t="s">
        <v>1211</v>
      </c>
    </row>
    <row r="358" spans="1:12" x14ac:dyDescent="0.25">
      <c r="A358" t="s">
        <v>478</v>
      </c>
      <c r="C358" t="str">
        <f t="shared" si="5"/>
        <v/>
      </c>
      <c r="L358" t="s">
        <v>1212</v>
      </c>
    </row>
    <row r="359" spans="1:12" x14ac:dyDescent="0.25">
      <c r="A359" t="s">
        <v>314</v>
      </c>
      <c r="C359" t="str">
        <f t="shared" si="5"/>
        <v/>
      </c>
      <c r="L359" t="s">
        <v>1213</v>
      </c>
    </row>
    <row r="360" spans="1:12" x14ac:dyDescent="0.25">
      <c r="A360" t="s">
        <v>568</v>
      </c>
      <c r="C360" t="str">
        <f t="shared" si="5"/>
        <v/>
      </c>
      <c r="L360" t="s">
        <v>1214</v>
      </c>
    </row>
    <row r="361" spans="1:12" x14ac:dyDescent="0.25">
      <c r="A361" t="s">
        <v>625</v>
      </c>
      <c r="C361" t="str">
        <f t="shared" si="5"/>
        <v/>
      </c>
      <c r="L361" t="s">
        <v>1215</v>
      </c>
    </row>
    <row r="362" spans="1:12" x14ac:dyDescent="0.25">
      <c r="A362" t="s">
        <v>497</v>
      </c>
      <c r="C362" t="str">
        <f t="shared" si="5"/>
        <v/>
      </c>
      <c r="L362" t="s">
        <v>1216</v>
      </c>
    </row>
    <row r="363" spans="1:12" x14ac:dyDescent="0.25">
      <c r="A363" t="s">
        <v>569</v>
      </c>
      <c r="C363" t="str">
        <f t="shared" si="5"/>
        <v/>
      </c>
      <c r="L363" t="s">
        <v>1217</v>
      </c>
    </row>
    <row r="364" spans="1:12" x14ac:dyDescent="0.25">
      <c r="A364" t="s">
        <v>664</v>
      </c>
      <c r="C364" t="str">
        <f t="shared" si="5"/>
        <v/>
      </c>
      <c r="L364" t="s">
        <v>1218</v>
      </c>
    </row>
    <row r="365" spans="1:12" x14ac:dyDescent="0.25">
      <c r="A365" t="s">
        <v>702</v>
      </c>
      <c r="C365" t="str">
        <f t="shared" si="5"/>
        <v/>
      </c>
      <c r="L365" t="s">
        <v>1219</v>
      </c>
    </row>
    <row r="366" spans="1:12" x14ac:dyDescent="0.25">
      <c r="A366" t="s">
        <v>344</v>
      </c>
      <c r="C366" t="str">
        <f t="shared" si="5"/>
        <v/>
      </c>
      <c r="L366" t="s">
        <v>1220</v>
      </c>
    </row>
    <row r="367" spans="1:12" x14ac:dyDescent="0.25">
      <c r="A367" t="s">
        <v>331</v>
      </c>
      <c r="C367" t="str">
        <f t="shared" si="5"/>
        <v/>
      </c>
      <c r="L367" t="s">
        <v>1221</v>
      </c>
    </row>
    <row r="368" spans="1:12" x14ac:dyDescent="0.25">
      <c r="A368" t="s">
        <v>653</v>
      </c>
      <c r="C368" t="str">
        <f t="shared" si="5"/>
        <v/>
      </c>
      <c r="L368" t="s">
        <v>1222</v>
      </c>
    </row>
    <row r="369" spans="1:12" x14ac:dyDescent="0.25">
      <c r="A369" t="s">
        <v>606</v>
      </c>
      <c r="C369" t="str">
        <f t="shared" si="5"/>
        <v/>
      </c>
      <c r="L369" t="s">
        <v>1223</v>
      </c>
    </row>
    <row r="370" spans="1:12" x14ac:dyDescent="0.25">
      <c r="A370" t="s">
        <v>428</v>
      </c>
      <c r="C370" t="str">
        <f t="shared" si="5"/>
        <v/>
      </c>
      <c r="L370" t="s">
        <v>1224</v>
      </c>
    </row>
    <row r="371" spans="1:12" x14ac:dyDescent="0.25">
      <c r="A371" t="s">
        <v>460</v>
      </c>
      <c r="C371" t="str">
        <f t="shared" si="5"/>
        <v/>
      </c>
      <c r="L371" t="s">
        <v>1225</v>
      </c>
    </row>
    <row r="372" spans="1:12" x14ac:dyDescent="0.25">
      <c r="A372" t="s">
        <v>444</v>
      </c>
      <c r="C372" t="str">
        <f t="shared" si="5"/>
        <v/>
      </c>
      <c r="L372" t="s">
        <v>1226</v>
      </c>
    </row>
    <row r="373" spans="1:12" x14ac:dyDescent="0.25">
      <c r="A373" t="s">
        <v>429</v>
      </c>
      <c r="C373" t="str">
        <f t="shared" si="5"/>
        <v/>
      </c>
      <c r="L373" t="s">
        <v>1227</v>
      </c>
    </row>
    <row r="374" spans="1:12" x14ac:dyDescent="0.25">
      <c r="A374" t="s">
        <v>147</v>
      </c>
      <c r="C374" t="str">
        <f t="shared" si="5"/>
        <v/>
      </c>
      <c r="L374" t="s">
        <v>1228</v>
      </c>
    </row>
    <row r="375" spans="1:12" x14ac:dyDescent="0.25">
      <c r="A375" t="s">
        <v>382</v>
      </c>
      <c r="C375" t="str">
        <f t="shared" si="5"/>
        <v/>
      </c>
      <c r="L375" t="s">
        <v>1229</v>
      </c>
    </row>
    <row r="376" spans="1:12" x14ac:dyDescent="0.25">
      <c r="A376" t="s">
        <v>673</v>
      </c>
      <c r="C376" t="str">
        <f t="shared" si="5"/>
        <v/>
      </c>
      <c r="L376" t="s">
        <v>1230</v>
      </c>
    </row>
    <row r="377" spans="1:12" x14ac:dyDescent="0.25">
      <c r="A377" t="s">
        <v>430</v>
      </c>
      <c r="C377" t="str">
        <f t="shared" si="5"/>
        <v/>
      </c>
      <c r="L377" t="s">
        <v>1231</v>
      </c>
    </row>
    <row r="378" spans="1:12" x14ac:dyDescent="0.25">
      <c r="A378" t="s">
        <v>315</v>
      </c>
      <c r="C378" t="str">
        <f t="shared" si="5"/>
        <v/>
      </c>
      <c r="L378" t="s">
        <v>1232</v>
      </c>
    </row>
    <row r="379" spans="1:12" x14ac:dyDescent="0.25">
      <c r="A379" t="s">
        <v>703</v>
      </c>
      <c r="C379" t="str">
        <f t="shared" si="5"/>
        <v/>
      </c>
      <c r="L379" t="s">
        <v>1233</v>
      </c>
    </row>
    <row r="380" spans="1:12" x14ac:dyDescent="0.25">
      <c r="A380" t="s">
        <v>691</v>
      </c>
      <c r="C380" t="str">
        <f t="shared" si="5"/>
        <v/>
      </c>
      <c r="L380" t="s">
        <v>1234</v>
      </c>
    </row>
    <row r="381" spans="1:12" x14ac:dyDescent="0.25">
      <c r="A381" t="s">
        <v>570</v>
      </c>
      <c r="C381" t="str">
        <f t="shared" si="5"/>
        <v/>
      </c>
      <c r="L381" t="s">
        <v>1235</v>
      </c>
    </row>
    <row r="382" spans="1:12" x14ac:dyDescent="0.25">
      <c r="A382" t="s">
        <v>369</v>
      </c>
      <c r="C382" t="str">
        <f t="shared" si="5"/>
        <v/>
      </c>
      <c r="L382" t="s">
        <v>1236</v>
      </c>
    </row>
    <row r="383" spans="1:12" x14ac:dyDescent="0.25">
      <c r="A383" t="s">
        <v>370</v>
      </c>
      <c r="C383" t="str">
        <f t="shared" si="5"/>
        <v/>
      </c>
      <c r="L383" t="s">
        <v>1237</v>
      </c>
    </row>
    <row r="384" spans="1:12" x14ac:dyDescent="0.25">
      <c r="A384" t="s">
        <v>498</v>
      </c>
      <c r="C384" t="str">
        <f t="shared" si="5"/>
        <v/>
      </c>
      <c r="L384" t="s">
        <v>1238</v>
      </c>
    </row>
    <row r="385" spans="1:12" x14ac:dyDescent="0.25">
      <c r="A385" t="s">
        <v>281</v>
      </c>
      <c r="C385" t="str">
        <f t="shared" si="5"/>
        <v/>
      </c>
      <c r="L385" t="s">
        <v>1239</v>
      </c>
    </row>
    <row r="386" spans="1:12" x14ac:dyDescent="0.25">
      <c r="A386" t="s">
        <v>295</v>
      </c>
      <c r="C386" t="str">
        <f t="shared" si="5"/>
        <v/>
      </c>
      <c r="L386" t="s">
        <v>1240</v>
      </c>
    </row>
    <row r="387" spans="1:12" x14ac:dyDescent="0.25">
      <c r="A387" t="s">
        <v>56</v>
      </c>
      <c r="C387" t="str">
        <f t="shared" si="5"/>
        <v/>
      </c>
      <c r="L387" t="s">
        <v>1241</v>
      </c>
    </row>
    <row r="388" spans="1:12" x14ac:dyDescent="0.25">
      <c r="A388" t="s">
        <v>431</v>
      </c>
      <c r="C388" t="str">
        <f t="shared" si="5"/>
        <v/>
      </c>
      <c r="L388" t="s">
        <v>1242</v>
      </c>
    </row>
    <row r="389" spans="1:12" x14ac:dyDescent="0.25">
      <c r="A389" t="s">
        <v>282</v>
      </c>
      <c r="C389" t="str">
        <f t="shared" si="5"/>
        <v/>
      </c>
      <c r="L389" t="s">
        <v>1243</v>
      </c>
    </row>
    <row r="390" spans="1:12" x14ac:dyDescent="0.25">
      <c r="A390" t="s">
        <v>432</v>
      </c>
      <c r="C390" t="str">
        <f t="shared" ref="C390:C434" si="6">IF(B390="","",A390&amp;" "&amp;B390&amp;" km")</f>
        <v/>
      </c>
      <c r="L390" t="s">
        <v>1244</v>
      </c>
    </row>
    <row r="391" spans="1:12" x14ac:dyDescent="0.25">
      <c r="A391" t="s">
        <v>499</v>
      </c>
      <c r="C391" t="str">
        <f t="shared" si="6"/>
        <v/>
      </c>
      <c r="L391" t="s">
        <v>1245</v>
      </c>
    </row>
    <row r="392" spans="1:12" x14ac:dyDescent="0.25">
      <c r="A392" t="s">
        <v>64</v>
      </c>
      <c r="C392" t="str">
        <f t="shared" si="6"/>
        <v/>
      </c>
      <c r="L392" t="s">
        <v>1246</v>
      </c>
    </row>
    <row r="393" spans="1:12" x14ac:dyDescent="0.25">
      <c r="A393" t="s">
        <v>283</v>
      </c>
      <c r="C393" t="str">
        <f t="shared" si="6"/>
        <v/>
      </c>
      <c r="L393" t="s">
        <v>1247</v>
      </c>
    </row>
    <row r="394" spans="1:12" x14ac:dyDescent="0.25">
      <c r="A394" t="s">
        <v>251</v>
      </c>
      <c r="C394" t="str">
        <f t="shared" si="6"/>
        <v/>
      </c>
      <c r="L394" t="s">
        <v>1248</v>
      </c>
    </row>
    <row r="395" spans="1:12" x14ac:dyDescent="0.25">
      <c r="A395" t="s">
        <v>205</v>
      </c>
      <c r="C395" t="str">
        <f t="shared" si="6"/>
        <v/>
      </c>
      <c r="L395" t="s">
        <v>1249</v>
      </c>
    </row>
    <row r="396" spans="1:12" x14ac:dyDescent="0.25">
      <c r="A396" t="s">
        <v>316</v>
      </c>
      <c r="C396" t="str">
        <f t="shared" si="6"/>
        <v/>
      </c>
      <c r="L396" t="s">
        <v>1250</v>
      </c>
    </row>
    <row r="397" spans="1:12" x14ac:dyDescent="0.25">
      <c r="A397" t="s">
        <v>412</v>
      </c>
      <c r="C397" t="str">
        <f t="shared" si="6"/>
        <v/>
      </c>
      <c r="L397" t="s">
        <v>1251</v>
      </c>
    </row>
    <row r="398" spans="1:12" x14ac:dyDescent="0.25">
      <c r="A398" t="s">
        <v>252</v>
      </c>
      <c r="C398" t="str">
        <f t="shared" si="6"/>
        <v/>
      </c>
      <c r="L398" t="s">
        <v>1252</v>
      </c>
    </row>
    <row r="399" spans="1:12" x14ac:dyDescent="0.25">
      <c r="A399" t="s">
        <v>433</v>
      </c>
      <c r="C399" t="str">
        <f t="shared" si="6"/>
        <v/>
      </c>
      <c r="L399" t="s">
        <v>1253</v>
      </c>
    </row>
    <row r="400" spans="1:12" x14ac:dyDescent="0.25">
      <c r="A400" t="s">
        <v>372</v>
      </c>
      <c r="C400" t="str">
        <f t="shared" si="6"/>
        <v/>
      </c>
      <c r="L400" t="s">
        <v>1254</v>
      </c>
    </row>
    <row r="401" spans="1:12" x14ac:dyDescent="0.25">
      <c r="A401" t="s">
        <v>396</v>
      </c>
      <c r="C401" t="str">
        <f t="shared" si="6"/>
        <v/>
      </c>
      <c r="L401" t="s">
        <v>1255</v>
      </c>
    </row>
    <row r="402" spans="1:12" x14ac:dyDescent="0.25">
      <c r="A402" t="s">
        <v>263</v>
      </c>
      <c r="C402" t="str">
        <f t="shared" si="6"/>
        <v/>
      </c>
      <c r="L402" t="s">
        <v>1256</v>
      </c>
    </row>
    <row r="403" spans="1:12" x14ac:dyDescent="0.25">
      <c r="A403" t="s">
        <v>317</v>
      </c>
      <c r="C403" t="str">
        <f t="shared" si="6"/>
        <v/>
      </c>
      <c r="L403" t="s">
        <v>1257</v>
      </c>
    </row>
    <row r="404" spans="1:12" x14ac:dyDescent="0.25">
      <c r="A404" t="s">
        <v>264</v>
      </c>
      <c r="C404" t="str">
        <f t="shared" si="6"/>
        <v/>
      </c>
      <c r="L404" t="s">
        <v>1258</v>
      </c>
    </row>
    <row r="405" spans="1:12" x14ac:dyDescent="0.25">
      <c r="A405" t="s">
        <v>626</v>
      </c>
      <c r="C405" t="str">
        <f t="shared" si="6"/>
        <v/>
      </c>
      <c r="L405" t="s">
        <v>1259</v>
      </c>
    </row>
    <row r="406" spans="1:12" x14ac:dyDescent="0.25">
      <c r="A406" t="s">
        <v>373</v>
      </c>
      <c r="C406" t="str">
        <f t="shared" si="6"/>
        <v/>
      </c>
      <c r="L406" t="s">
        <v>1260</v>
      </c>
    </row>
    <row r="407" spans="1:12" x14ac:dyDescent="0.25">
      <c r="A407" t="s">
        <v>183</v>
      </c>
      <c r="C407" t="str">
        <f t="shared" si="6"/>
        <v/>
      </c>
      <c r="L407" t="s">
        <v>1261</v>
      </c>
    </row>
    <row r="408" spans="1:12" x14ac:dyDescent="0.25">
      <c r="A408" t="s">
        <v>397</v>
      </c>
      <c r="C408" t="str">
        <f t="shared" si="6"/>
        <v/>
      </c>
      <c r="L408" t="s">
        <v>1262</v>
      </c>
    </row>
    <row r="409" spans="1:12" x14ac:dyDescent="0.25">
      <c r="A409" t="s">
        <v>306</v>
      </c>
      <c r="C409" t="str">
        <f t="shared" si="6"/>
        <v/>
      </c>
      <c r="L409" t="s">
        <v>1263</v>
      </c>
    </row>
    <row r="410" spans="1:12" x14ac:dyDescent="0.25">
      <c r="A410" t="s">
        <v>219</v>
      </c>
      <c r="C410" t="str">
        <f t="shared" si="6"/>
        <v/>
      </c>
      <c r="L410" t="s">
        <v>1264</v>
      </c>
    </row>
    <row r="411" spans="1:12" x14ac:dyDescent="0.25">
      <c r="A411" t="s">
        <v>102</v>
      </c>
      <c r="C411" t="str">
        <f t="shared" si="6"/>
        <v/>
      </c>
      <c r="L411" t="s">
        <v>1265</v>
      </c>
    </row>
    <row r="412" spans="1:12" x14ac:dyDescent="0.25">
      <c r="A412" t="s">
        <v>461</v>
      </c>
      <c r="C412" t="str">
        <f t="shared" si="6"/>
        <v/>
      </c>
      <c r="L412" t="s">
        <v>1266</v>
      </c>
    </row>
    <row r="413" spans="1:12" x14ac:dyDescent="0.25">
      <c r="A413" t="s">
        <v>489</v>
      </c>
      <c r="C413" t="str">
        <f t="shared" si="6"/>
        <v/>
      </c>
      <c r="L413" t="s">
        <v>1267</v>
      </c>
    </row>
    <row r="414" spans="1:12" x14ac:dyDescent="0.25">
      <c r="A414" t="s">
        <v>318</v>
      </c>
      <c r="C414" t="str">
        <f t="shared" si="6"/>
        <v/>
      </c>
      <c r="L414" t="s">
        <v>1268</v>
      </c>
    </row>
    <row r="415" spans="1:12" x14ac:dyDescent="0.25">
      <c r="A415" t="s">
        <v>571</v>
      </c>
      <c r="C415" t="str">
        <f t="shared" si="6"/>
        <v/>
      </c>
      <c r="L415" t="s">
        <v>1269</v>
      </c>
    </row>
    <row r="416" spans="1:12" x14ac:dyDescent="0.25">
      <c r="A416" t="s">
        <v>204</v>
      </c>
      <c r="C416" t="str">
        <f t="shared" si="6"/>
        <v/>
      </c>
      <c r="L416" t="s">
        <v>1270</v>
      </c>
    </row>
    <row r="417" spans="1:12" x14ac:dyDescent="0.25">
      <c r="A417" t="s">
        <v>434</v>
      </c>
      <c r="C417" t="str">
        <f t="shared" si="6"/>
        <v/>
      </c>
      <c r="L417" t="s">
        <v>1271</v>
      </c>
    </row>
    <row r="418" spans="1:12" x14ac:dyDescent="0.25">
      <c r="A418" t="s">
        <v>206</v>
      </c>
      <c r="C418" t="str">
        <f t="shared" si="6"/>
        <v/>
      </c>
      <c r="L418" t="s">
        <v>1272</v>
      </c>
    </row>
    <row r="419" spans="1:12" x14ac:dyDescent="0.25">
      <c r="A419" t="s">
        <v>607</v>
      </c>
      <c r="C419" t="str">
        <f>IF(B419="","",A419&amp;" "&amp;B419&amp;" km")</f>
        <v/>
      </c>
      <c r="L419" t="s">
        <v>1273</v>
      </c>
    </row>
    <row r="420" spans="1:12" x14ac:dyDescent="0.25">
      <c r="A420" t="s">
        <v>413</v>
      </c>
      <c r="C420" t="str">
        <f t="shared" si="6"/>
        <v/>
      </c>
      <c r="L420" t="s">
        <v>1274</v>
      </c>
    </row>
    <row r="421" spans="1:12" x14ac:dyDescent="0.25">
      <c r="A421" t="s">
        <v>490</v>
      </c>
      <c r="C421" t="str">
        <f t="shared" si="6"/>
        <v/>
      </c>
      <c r="L421" t="s">
        <v>1275</v>
      </c>
    </row>
    <row r="422" spans="1:12" x14ac:dyDescent="0.25">
      <c r="A422" t="s">
        <v>572</v>
      </c>
      <c r="C422" t="str">
        <f t="shared" si="6"/>
        <v/>
      </c>
      <c r="L422" t="s">
        <v>1276</v>
      </c>
    </row>
    <row r="423" spans="1:12" x14ac:dyDescent="0.25">
      <c r="A423" t="s">
        <v>265</v>
      </c>
      <c r="C423" t="str">
        <f t="shared" si="6"/>
        <v/>
      </c>
      <c r="L423" t="s">
        <v>1277</v>
      </c>
    </row>
    <row r="424" spans="1:12" x14ac:dyDescent="0.25">
      <c r="A424" t="s">
        <v>116</v>
      </c>
      <c r="C424" t="str">
        <f t="shared" si="6"/>
        <v/>
      </c>
      <c r="L424" t="s">
        <v>1278</v>
      </c>
    </row>
    <row r="425" spans="1:12" x14ac:dyDescent="0.25">
      <c r="A425" t="s">
        <v>721</v>
      </c>
      <c r="C425" t="str">
        <f t="shared" si="6"/>
        <v/>
      </c>
      <c r="L425" t="s">
        <v>1279</v>
      </c>
    </row>
    <row r="426" spans="1:12" x14ac:dyDescent="0.25">
      <c r="A426" t="s">
        <v>704</v>
      </c>
      <c r="C426" t="str">
        <f t="shared" si="6"/>
        <v/>
      </c>
      <c r="L426" t="s">
        <v>1280</v>
      </c>
    </row>
    <row r="427" spans="1:12" x14ac:dyDescent="0.25">
      <c r="A427" t="s">
        <v>220</v>
      </c>
      <c r="C427" t="str">
        <f t="shared" si="6"/>
        <v/>
      </c>
      <c r="L427" t="s">
        <v>1281</v>
      </c>
    </row>
    <row r="428" spans="1:12" x14ac:dyDescent="0.25">
      <c r="A428" t="s">
        <v>101</v>
      </c>
      <c r="C428" t="str">
        <f t="shared" si="6"/>
        <v/>
      </c>
      <c r="L428" t="s">
        <v>1282</v>
      </c>
    </row>
    <row r="429" spans="1:12" x14ac:dyDescent="0.25">
      <c r="A429" t="s">
        <v>722</v>
      </c>
      <c r="C429" t="str">
        <f t="shared" si="6"/>
        <v/>
      </c>
      <c r="L429" t="s">
        <v>1283</v>
      </c>
    </row>
    <row r="430" spans="1:12" x14ac:dyDescent="0.25">
      <c r="A430" t="s">
        <v>161</v>
      </c>
      <c r="C430" t="str">
        <f t="shared" si="6"/>
        <v/>
      </c>
      <c r="L430" t="s">
        <v>1284</v>
      </c>
    </row>
    <row r="431" spans="1:12" x14ac:dyDescent="0.25">
      <c r="A431" t="s">
        <v>162</v>
      </c>
      <c r="C431" t="str">
        <f t="shared" si="6"/>
        <v/>
      </c>
      <c r="L431" t="s">
        <v>1285</v>
      </c>
    </row>
    <row r="432" spans="1:12" x14ac:dyDescent="0.25">
      <c r="A432" t="s">
        <v>622</v>
      </c>
      <c r="C432" t="str">
        <f t="shared" si="6"/>
        <v/>
      </c>
      <c r="L432" t="s">
        <v>1286</v>
      </c>
    </row>
    <row r="433" spans="1:12" x14ac:dyDescent="0.25">
      <c r="A433" t="s">
        <v>374</v>
      </c>
      <c r="C433" t="str">
        <f t="shared" si="6"/>
        <v/>
      </c>
      <c r="L433" t="s">
        <v>1287</v>
      </c>
    </row>
    <row r="434" spans="1:12" x14ac:dyDescent="0.25">
      <c r="A434" t="s">
        <v>608</v>
      </c>
      <c r="C434" t="str">
        <f t="shared" si="6"/>
        <v/>
      </c>
      <c r="L434" t="s">
        <v>1288</v>
      </c>
    </row>
    <row r="435" spans="1:12" x14ac:dyDescent="0.25">
      <c r="A435" t="s">
        <v>350</v>
      </c>
      <c r="L435" t="s">
        <v>1289</v>
      </c>
    </row>
    <row r="436" spans="1:12" x14ac:dyDescent="0.25">
      <c r="A436" t="s">
        <v>640</v>
      </c>
      <c r="L436" t="s">
        <v>1290</v>
      </c>
    </row>
    <row r="437" spans="1:12" x14ac:dyDescent="0.25">
      <c r="A437" t="s">
        <v>609</v>
      </c>
      <c r="L437" t="s">
        <v>1291</v>
      </c>
    </row>
    <row r="438" spans="1:12" x14ac:dyDescent="0.25">
      <c r="A438" t="s">
        <v>89</v>
      </c>
      <c r="L438" t="s">
        <v>1292</v>
      </c>
    </row>
    <row r="439" spans="1:12" x14ac:dyDescent="0.25">
      <c r="A439" t="s">
        <v>184</v>
      </c>
      <c r="L439" t="s">
        <v>1293</v>
      </c>
    </row>
    <row r="440" spans="1:12" x14ac:dyDescent="0.25">
      <c r="A440" t="s">
        <v>207</v>
      </c>
      <c r="L440" t="s">
        <v>1294</v>
      </c>
    </row>
    <row r="441" spans="1:12" x14ac:dyDescent="0.25">
      <c r="A441" t="s">
        <v>375</v>
      </c>
      <c r="L441" t="s">
        <v>1295</v>
      </c>
    </row>
    <row r="442" spans="1:12" x14ac:dyDescent="0.25">
      <c r="A442" t="s">
        <v>78</v>
      </c>
      <c r="L442" t="s">
        <v>1296</v>
      </c>
    </row>
    <row r="443" spans="1:12" x14ac:dyDescent="0.25">
      <c r="A443" t="s">
        <v>332</v>
      </c>
      <c r="L443" t="s">
        <v>1297</v>
      </c>
    </row>
    <row r="444" spans="1:12" x14ac:dyDescent="0.25">
      <c r="A444" t="s">
        <v>536</v>
      </c>
      <c r="L444" t="s">
        <v>1298</v>
      </c>
    </row>
    <row r="445" spans="1:12" x14ac:dyDescent="0.25">
      <c r="A445" t="s">
        <v>208</v>
      </c>
      <c r="L445" t="s">
        <v>1299</v>
      </c>
    </row>
    <row r="446" spans="1:12" x14ac:dyDescent="0.25">
      <c r="A446" t="s">
        <v>513</v>
      </c>
      <c r="L446" t="s">
        <v>1300</v>
      </c>
    </row>
    <row r="447" spans="1:12" x14ac:dyDescent="0.25">
      <c r="A447" t="s">
        <v>445</v>
      </c>
      <c r="L447" t="s">
        <v>1301</v>
      </c>
    </row>
    <row r="448" spans="1:12" x14ac:dyDescent="0.25">
      <c r="A448" t="s">
        <v>266</v>
      </c>
      <c r="L448" t="s">
        <v>1302</v>
      </c>
    </row>
    <row r="449" spans="1:12" x14ac:dyDescent="0.25">
      <c r="A449" t="s">
        <v>42</v>
      </c>
      <c r="L449" t="s">
        <v>1303</v>
      </c>
    </row>
    <row r="450" spans="1:12" x14ac:dyDescent="0.25">
      <c r="A450" t="s">
        <v>732</v>
      </c>
      <c r="L450" t="s">
        <v>1304</v>
      </c>
    </row>
    <row r="451" spans="1:12" x14ac:dyDescent="0.25">
      <c r="A451" t="s">
        <v>284</v>
      </c>
      <c r="L451" t="s">
        <v>1305</v>
      </c>
    </row>
    <row r="452" spans="1:12" x14ac:dyDescent="0.25">
      <c r="A452" t="s">
        <v>730</v>
      </c>
      <c r="L452" t="s">
        <v>1306</v>
      </c>
    </row>
    <row r="453" spans="1:12" x14ac:dyDescent="0.25">
      <c r="A453" t="s">
        <v>514</v>
      </c>
      <c r="L453" t="s">
        <v>1307</v>
      </c>
    </row>
    <row r="454" spans="1:12" x14ac:dyDescent="0.25">
      <c r="A454" t="s">
        <v>398</v>
      </c>
      <c r="L454" t="s">
        <v>1308</v>
      </c>
    </row>
    <row r="455" spans="1:12" x14ac:dyDescent="0.25">
      <c r="A455" t="s">
        <v>462</v>
      </c>
      <c r="L455" t="s">
        <v>1309</v>
      </c>
    </row>
    <row r="456" spans="1:12" x14ac:dyDescent="0.25">
      <c r="A456" t="s">
        <v>414</v>
      </c>
      <c r="L456" t="s">
        <v>1310</v>
      </c>
    </row>
    <row r="457" spans="1:12" x14ac:dyDescent="0.25">
      <c r="A457" t="s">
        <v>222</v>
      </c>
      <c r="L457" t="s">
        <v>1311</v>
      </c>
    </row>
    <row r="458" spans="1:12" x14ac:dyDescent="0.25">
      <c r="A458" t="s">
        <v>163</v>
      </c>
      <c r="L458" t="s">
        <v>1312</v>
      </c>
    </row>
    <row r="459" spans="1:12" x14ac:dyDescent="0.25">
      <c r="A459" t="s">
        <v>681</v>
      </c>
      <c r="L459" t="s">
        <v>1313</v>
      </c>
    </row>
    <row r="460" spans="1:12" x14ac:dyDescent="0.25">
      <c r="A460" t="s">
        <v>641</v>
      </c>
      <c r="L460" t="s">
        <v>1314</v>
      </c>
    </row>
    <row r="461" spans="1:12" x14ac:dyDescent="0.25">
      <c r="A461" t="s">
        <v>435</v>
      </c>
      <c r="L461" t="s">
        <v>1315</v>
      </c>
    </row>
    <row r="462" spans="1:12" x14ac:dyDescent="0.25">
      <c r="A462" t="s">
        <v>253</v>
      </c>
      <c r="L462" t="s">
        <v>1316</v>
      </c>
    </row>
    <row r="463" spans="1:12" x14ac:dyDescent="0.25">
      <c r="A463" t="s">
        <v>515</v>
      </c>
      <c r="L463" t="s">
        <v>1317</v>
      </c>
    </row>
    <row r="464" spans="1:12" x14ac:dyDescent="0.25">
      <c r="A464" t="s">
        <v>98</v>
      </c>
      <c r="L464" t="s">
        <v>1318</v>
      </c>
    </row>
    <row r="465" spans="1:12" x14ac:dyDescent="0.25">
      <c r="A465" t="s">
        <v>223</v>
      </c>
      <c r="L465" t="s">
        <v>1319</v>
      </c>
    </row>
    <row r="466" spans="1:12" x14ac:dyDescent="0.25">
      <c r="A466" t="s">
        <v>209</v>
      </c>
      <c r="L466" t="s">
        <v>1320</v>
      </c>
    </row>
    <row r="467" spans="1:12" x14ac:dyDescent="0.25">
      <c r="A467" t="s">
        <v>333</v>
      </c>
      <c r="L467" t="s">
        <v>1321</v>
      </c>
    </row>
    <row r="468" spans="1:12" x14ac:dyDescent="0.25">
      <c r="A468" t="s">
        <v>77</v>
      </c>
      <c r="L468" t="s">
        <v>1322</v>
      </c>
    </row>
    <row r="469" spans="1:12" x14ac:dyDescent="0.25">
      <c r="A469" t="s">
        <v>260</v>
      </c>
      <c r="L469" t="s">
        <v>1323</v>
      </c>
    </row>
    <row r="470" spans="1:12" x14ac:dyDescent="0.25">
      <c r="A470" t="s">
        <v>351</v>
      </c>
      <c r="L470" t="s">
        <v>1324</v>
      </c>
    </row>
    <row r="471" spans="1:12" x14ac:dyDescent="0.25">
      <c r="A471" t="s">
        <v>90</v>
      </c>
      <c r="L471" t="s">
        <v>1325</v>
      </c>
    </row>
    <row r="472" spans="1:12" x14ac:dyDescent="0.25">
      <c r="A472" t="s">
        <v>131</v>
      </c>
      <c r="L472" t="s">
        <v>1326</v>
      </c>
    </row>
    <row r="473" spans="1:12" x14ac:dyDescent="0.25">
      <c r="A473" t="s">
        <v>345</v>
      </c>
      <c r="L473" t="s">
        <v>1327</v>
      </c>
    </row>
    <row r="474" spans="1:12" x14ac:dyDescent="0.25">
      <c r="A474" t="s">
        <v>307</v>
      </c>
      <c r="L474" t="s">
        <v>1328</v>
      </c>
    </row>
    <row r="475" spans="1:12" x14ac:dyDescent="0.25">
      <c r="A475" t="s">
        <v>642</v>
      </c>
      <c r="L475" t="s">
        <v>1329</v>
      </c>
    </row>
    <row r="476" spans="1:12" x14ac:dyDescent="0.25">
      <c r="A476" t="s">
        <v>285</v>
      </c>
      <c r="L476" t="s">
        <v>1330</v>
      </c>
    </row>
    <row r="477" spans="1:12" x14ac:dyDescent="0.25">
      <c r="A477" t="s">
        <v>549</v>
      </c>
      <c r="L477" t="s">
        <v>1331</v>
      </c>
    </row>
    <row r="478" spans="1:12" x14ac:dyDescent="0.25">
      <c r="A478" t="s">
        <v>346</v>
      </c>
      <c r="L478" t="s">
        <v>1332</v>
      </c>
    </row>
    <row r="479" spans="1:12" x14ac:dyDescent="0.25">
      <c r="A479" t="s">
        <v>654</v>
      </c>
      <c r="L479" t="s">
        <v>1333</v>
      </c>
    </row>
    <row r="480" spans="1:12" x14ac:dyDescent="0.25">
      <c r="A480" t="s">
        <v>334</v>
      </c>
      <c r="L480" t="s">
        <v>1334</v>
      </c>
    </row>
    <row r="481" spans="1:12" x14ac:dyDescent="0.25">
      <c r="A481" t="s">
        <v>210</v>
      </c>
      <c r="L481" t="s">
        <v>1335</v>
      </c>
    </row>
    <row r="482" spans="1:12" x14ac:dyDescent="0.25">
      <c r="A482" t="s">
        <v>117</v>
      </c>
      <c r="L482" t="s">
        <v>1336</v>
      </c>
    </row>
    <row r="483" spans="1:12" x14ac:dyDescent="0.25">
      <c r="A483" t="s">
        <v>491</v>
      </c>
      <c r="L483" t="s">
        <v>1337</v>
      </c>
    </row>
    <row r="484" spans="1:12" x14ac:dyDescent="0.25">
      <c r="A484" t="s">
        <v>148</v>
      </c>
      <c r="L484" t="s">
        <v>1338</v>
      </c>
    </row>
    <row r="485" spans="1:12" x14ac:dyDescent="0.25">
      <c r="A485" t="s">
        <v>682</v>
      </c>
      <c r="L485" t="s">
        <v>1339</v>
      </c>
    </row>
    <row r="486" spans="1:12" x14ac:dyDescent="0.25">
      <c r="A486" t="s">
        <v>149</v>
      </c>
      <c r="L486" t="s">
        <v>1340</v>
      </c>
    </row>
    <row r="487" spans="1:12" x14ac:dyDescent="0.25">
      <c r="A487" t="s">
        <v>492</v>
      </c>
      <c r="L487" t="s">
        <v>1341</v>
      </c>
    </row>
    <row r="488" spans="1:12" x14ac:dyDescent="0.25">
      <c r="A488" t="s">
        <v>296</v>
      </c>
      <c r="L488" t="s">
        <v>1342</v>
      </c>
    </row>
    <row r="489" spans="1:12" x14ac:dyDescent="0.25">
      <c r="A489" t="s">
        <v>335</v>
      </c>
      <c r="L489" t="s">
        <v>1343</v>
      </c>
    </row>
    <row r="490" spans="1:12" x14ac:dyDescent="0.25">
      <c r="A490" t="s">
        <v>132</v>
      </c>
      <c r="L490" t="s">
        <v>1344</v>
      </c>
    </row>
    <row r="491" spans="1:12" x14ac:dyDescent="0.25">
      <c r="A491" t="s">
        <v>22</v>
      </c>
      <c r="L491" t="s">
        <v>1345</v>
      </c>
    </row>
    <row r="492" spans="1:12" x14ac:dyDescent="0.25">
      <c r="A492" t="s">
        <v>39</v>
      </c>
      <c r="L492" t="s">
        <v>1346</v>
      </c>
    </row>
    <row r="493" spans="1:12" x14ac:dyDescent="0.25">
      <c r="A493" t="s">
        <v>493</v>
      </c>
      <c r="L493" t="s">
        <v>1347</v>
      </c>
    </row>
    <row r="494" spans="1:12" x14ac:dyDescent="0.25">
      <c r="A494" t="s">
        <v>665</v>
      </c>
      <c r="L494" t="s">
        <v>1348</v>
      </c>
    </row>
    <row r="495" spans="1:12" x14ac:dyDescent="0.25">
      <c r="A495" t="s">
        <v>308</v>
      </c>
      <c r="L495" t="s">
        <v>1349</v>
      </c>
    </row>
    <row r="496" spans="1:12" x14ac:dyDescent="0.25">
      <c r="A496" t="s">
        <v>239</v>
      </c>
      <c r="L496" t="s">
        <v>1350</v>
      </c>
    </row>
    <row r="497" spans="1:12" x14ac:dyDescent="0.25">
      <c r="A497" t="s">
        <v>550</v>
      </c>
      <c r="L497" t="s">
        <v>1351</v>
      </c>
    </row>
    <row r="498" spans="1:12" x14ac:dyDescent="0.25">
      <c r="A498" t="s">
        <v>23</v>
      </c>
      <c r="L498" t="s">
        <v>1352</v>
      </c>
    </row>
    <row r="499" spans="1:12" x14ac:dyDescent="0.25">
      <c r="A499" t="s">
        <v>463</v>
      </c>
      <c r="L499" t="s">
        <v>1353</v>
      </c>
    </row>
    <row r="500" spans="1:12" x14ac:dyDescent="0.25">
      <c r="A500" t="s">
        <v>150</v>
      </c>
      <c r="L500" t="s">
        <v>1354</v>
      </c>
    </row>
    <row r="501" spans="1:12" x14ac:dyDescent="0.25">
      <c r="A501" t="s">
        <v>355</v>
      </c>
      <c r="L501" t="s">
        <v>1355</v>
      </c>
    </row>
    <row r="502" spans="1:12" x14ac:dyDescent="0.25">
      <c r="A502" t="s">
        <v>643</v>
      </c>
      <c r="L502" t="s">
        <v>1356</v>
      </c>
    </row>
    <row r="503" spans="1:12" x14ac:dyDescent="0.25">
      <c r="A503" t="s">
        <v>692</v>
      </c>
      <c r="L503" t="s">
        <v>1357</v>
      </c>
    </row>
    <row r="504" spans="1:12" x14ac:dyDescent="0.25">
      <c r="A504" t="s">
        <v>383</v>
      </c>
      <c r="L504" t="s">
        <v>1358</v>
      </c>
    </row>
    <row r="505" spans="1:12" x14ac:dyDescent="0.25">
      <c r="A505" t="s">
        <v>243</v>
      </c>
      <c r="L505" t="s">
        <v>1359</v>
      </c>
    </row>
    <row r="506" spans="1:12" x14ac:dyDescent="0.25">
      <c r="A506" t="s">
        <v>254</v>
      </c>
      <c r="L506" t="s">
        <v>1360</v>
      </c>
    </row>
    <row r="507" spans="1:12" x14ac:dyDescent="0.25">
      <c r="A507" t="s">
        <v>376</v>
      </c>
      <c r="L507" t="s">
        <v>1361</v>
      </c>
    </row>
    <row r="508" spans="1:12" x14ac:dyDescent="0.25">
      <c r="A508" t="s">
        <v>500</v>
      </c>
      <c r="L508" t="s">
        <v>1362</v>
      </c>
    </row>
    <row r="509" spans="1:12" x14ac:dyDescent="0.25">
      <c r="A509" t="s">
        <v>43</v>
      </c>
      <c r="L509" t="s">
        <v>1363</v>
      </c>
    </row>
    <row r="510" spans="1:12" x14ac:dyDescent="0.25">
      <c r="A510" t="s">
        <v>255</v>
      </c>
      <c r="L510" t="s">
        <v>1364</v>
      </c>
    </row>
    <row r="511" spans="1:12" x14ac:dyDescent="0.25">
      <c r="A511" t="s">
        <v>551</v>
      </c>
      <c r="L511" t="s">
        <v>1365</v>
      </c>
    </row>
    <row r="512" spans="1:12" x14ac:dyDescent="0.25">
      <c r="A512" t="s">
        <v>164</v>
      </c>
      <c r="L512" t="s">
        <v>1366</v>
      </c>
    </row>
    <row r="513" spans="1:12" x14ac:dyDescent="0.25">
      <c r="A513" t="s">
        <v>166</v>
      </c>
      <c r="L513" t="s">
        <v>1367</v>
      </c>
    </row>
    <row r="514" spans="1:12" x14ac:dyDescent="0.25">
      <c r="A514" t="s">
        <v>297</v>
      </c>
      <c r="L514" t="s">
        <v>1368</v>
      </c>
    </row>
    <row r="515" spans="1:12" x14ac:dyDescent="0.25">
      <c r="A515" t="s">
        <v>336</v>
      </c>
      <c r="L515" t="s">
        <v>1369</v>
      </c>
    </row>
    <row r="516" spans="1:12" x14ac:dyDescent="0.25">
      <c r="A516" t="s">
        <v>378</v>
      </c>
      <c r="L516" t="s">
        <v>1370</v>
      </c>
    </row>
    <row r="517" spans="1:12" x14ac:dyDescent="0.25">
      <c r="A517" t="s">
        <v>399</v>
      </c>
      <c r="L517" t="s">
        <v>1371</v>
      </c>
    </row>
    <row r="518" spans="1:12" x14ac:dyDescent="0.25">
      <c r="A518" t="s">
        <v>561</v>
      </c>
      <c r="L518" t="s">
        <v>1372</v>
      </c>
    </row>
    <row r="519" spans="1:12" x14ac:dyDescent="0.25">
      <c r="A519" t="s">
        <v>627</v>
      </c>
      <c r="L519" t="s">
        <v>1373</v>
      </c>
    </row>
    <row r="520" spans="1:12" x14ac:dyDescent="0.25">
      <c r="A520" t="s">
        <v>384</v>
      </c>
      <c r="L520" t="s">
        <v>1374</v>
      </c>
    </row>
    <row r="521" spans="1:12" x14ac:dyDescent="0.25">
      <c r="A521" t="s">
        <v>538</v>
      </c>
      <c r="L521" t="s">
        <v>1375</v>
      </c>
    </row>
    <row r="522" spans="1:12" x14ac:dyDescent="0.25">
      <c r="A522" t="s">
        <v>733</v>
      </c>
      <c r="L522" t="s">
        <v>1376</v>
      </c>
    </row>
    <row r="523" spans="1:12" x14ac:dyDescent="0.25">
      <c r="A523" t="s">
        <v>589</v>
      </c>
      <c r="L523" t="s">
        <v>1377</v>
      </c>
    </row>
    <row r="524" spans="1:12" x14ac:dyDescent="0.25">
      <c r="A524" t="s">
        <v>298</v>
      </c>
      <c r="L524" t="s">
        <v>1378</v>
      </c>
    </row>
    <row r="525" spans="1:12" x14ac:dyDescent="0.25">
      <c r="A525" t="s">
        <v>674</v>
      </c>
      <c r="L525" t="s">
        <v>1379</v>
      </c>
    </row>
    <row r="526" spans="1:12" x14ac:dyDescent="0.25">
      <c r="A526" t="s">
        <v>385</v>
      </c>
      <c r="L526" t="s">
        <v>1380</v>
      </c>
    </row>
    <row r="527" spans="1:12" x14ac:dyDescent="0.25">
      <c r="A527" t="s">
        <v>558</v>
      </c>
      <c r="L527" t="s">
        <v>1381</v>
      </c>
    </row>
    <row r="528" spans="1:12" x14ac:dyDescent="0.25">
      <c r="A528" t="s">
        <v>44</v>
      </c>
      <c r="L528" t="s">
        <v>1382</v>
      </c>
    </row>
    <row r="529" spans="1:12" x14ac:dyDescent="0.25">
      <c r="A529" t="s">
        <v>666</v>
      </c>
      <c r="L529" t="s">
        <v>1383</v>
      </c>
    </row>
    <row r="530" spans="1:12" x14ac:dyDescent="0.25">
      <c r="A530" t="s">
        <v>552</v>
      </c>
      <c r="L530" t="s">
        <v>1384</v>
      </c>
    </row>
    <row r="531" spans="1:12" x14ac:dyDescent="0.25">
      <c r="A531" t="s">
        <v>319</v>
      </c>
      <c r="L531" t="s">
        <v>1385</v>
      </c>
    </row>
    <row r="532" spans="1:12" x14ac:dyDescent="0.25">
      <c r="A532" t="s">
        <v>521</v>
      </c>
      <c r="L532" t="s">
        <v>1386</v>
      </c>
    </row>
    <row r="533" spans="1:12" x14ac:dyDescent="0.25">
      <c r="A533" t="s">
        <v>386</v>
      </c>
      <c r="L533" t="s">
        <v>1387</v>
      </c>
    </row>
    <row r="534" spans="1:12" x14ac:dyDescent="0.25">
      <c r="A534" t="s">
        <v>522</v>
      </c>
      <c r="L534" t="s">
        <v>1388</v>
      </c>
    </row>
    <row r="535" spans="1:12" x14ac:dyDescent="0.25">
      <c r="A535" t="s">
        <v>400</v>
      </c>
      <c r="L535" t="s">
        <v>1389</v>
      </c>
    </row>
    <row r="536" spans="1:12" x14ac:dyDescent="0.25">
      <c r="A536" t="s">
        <v>401</v>
      </c>
      <c r="L536" t="s">
        <v>1390</v>
      </c>
    </row>
    <row r="537" spans="1:12" x14ac:dyDescent="0.25">
      <c r="A537" t="s">
        <v>40</v>
      </c>
      <c r="L537" t="s">
        <v>1391</v>
      </c>
    </row>
    <row r="538" spans="1:12" x14ac:dyDescent="0.25">
      <c r="A538" t="s">
        <v>337</v>
      </c>
      <c r="L538" t="s">
        <v>1392</v>
      </c>
    </row>
    <row r="539" spans="1:12" x14ac:dyDescent="0.25">
      <c r="A539" t="s">
        <v>14</v>
      </c>
      <c r="L539" t="s">
        <v>1393</v>
      </c>
    </row>
    <row r="540" spans="1:12" x14ac:dyDescent="0.25">
      <c r="A540" t="s">
        <v>531</v>
      </c>
      <c r="L540" t="s">
        <v>1394</v>
      </c>
    </row>
    <row r="541" spans="1:12" x14ac:dyDescent="0.25">
      <c r="A541" t="s">
        <v>573</v>
      </c>
      <c r="L541" t="s">
        <v>1395</v>
      </c>
    </row>
    <row r="542" spans="1:12" x14ac:dyDescent="0.25">
      <c r="A542" t="s">
        <v>693</v>
      </c>
      <c r="L542" t="s">
        <v>1396</v>
      </c>
    </row>
    <row r="543" spans="1:12" x14ac:dyDescent="0.25">
      <c r="A543" t="s">
        <v>590</v>
      </c>
      <c r="L543" t="s">
        <v>1397</v>
      </c>
    </row>
    <row r="544" spans="1:12" x14ac:dyDescent="0.25">
      <c r="A544" t="s">
        <v>655</v>
      </c>
      <c r="L544" t="s">
        <v>1398</v>
      </c>
    </row>
    <row r="545" spans="1:12" x14ac:dyDescent="0.25">
      <c r="A545" t="s">
        <v>338</v>
      </c>
      <c r="L545" t="s">
        <v>1399</v>
      </c>
    </row>
    <row r="546" spans="1:12" x14ac:dyDescent="0.25">
      <c r="A546" t="s">
        <v>723</v>
      </c>
      <c r="L546" t="s">
        <v>1400</v>
      </c>
    </row>
    <row r="547" spans="1:12" x14ac:dyDescent="0.25">
      <c r="A547" t="s">
        <v>19</v>
      </c>
      <c r="L547" t="s">
        <v>1401</v>
      </c>
    </row>
    <row r="548" spans="1:12" x14ac:dyDescent="0.25">
      <c r="A548" t="s">
        <v>656</v>
      </c>
      <c r="L548" t="s">
        <v>1402</v>
      </c>
    </row>
    <row r="549" spans="1:12" x14ac:dyDescent="0.25">
      <c r="A549" t="s">
        <v>15</v>
      </c>
      <c r="L549" t="s">
        <v>1403</v>
      </c>
    </row>
    <row r="550" spans="1:12" x14ac:dyDescent="0.25">
      <c r="A550" t="s">
        <v>16</v>
      </c>
      <c r="L550" t="s">
        <v>1404</v>
      </c>
    </row>
    <row r="551" spans="1:12" x14ac:dyDescent="0.25">
      <c r="A551" t="s">
        <v>91</v>
      </c>
      <c r="L551" t="s">
        <v>1405</v>
      </c>
    </row>
    <row r="552" spans="1:12" x14ac:dyDescent="0.25">
      <c r="A552" t="s">
        <v>402</v>
      </c>
      <c r="L552" t="s">
        <v>1406</v>
      </c>
    </row>
    <row r="553" spans="1:12" x14ac:dyDescent="0.25">
      <c r="A553" t="s">
        <v>17</v>
      </c>
      <c r="L553" t="s">
        <v>1407</v>
      </c>
    </row>
    <row r="554" spans="1:12" x14ac:dyDescent="0.25">
      <c r="A554" t="s">
        <v>415</v>
      </c>
      <c r="L554" t="s">
        <v>1408</v>
      </c>
    </row>
    <row r="555" spans="1:12" x14ac:dyDescent="0.25">
      <c r="A555" t="s">
        <v>416</v>
      </c>
      <c r="L555" t="s">
        <v>1409</v>
      </c>
    </row>
    <row r="556" spans="1:12" x14ac:dyDescent="0.25">
      <c r="A556" t="s">
        <v>320</v>
      </c>
      <c r="L556" t="s">
        <v>1410</v>
      </c>
    </row>
    <row r="557" spans="1:12" x14ac:dyDescent="0.25">
      <c r="A557" t="s">
        <v>26</v>
      </c>
      <c r="L557" t="s">
        <v>1411</v>
      </c>
    </row>
    <row r="558" spans="1:12" x14ac:dyDescent="0.25">
      <c r="A558" t="s">
        <v>494</v>
      </c>
      <c r="L558" t="s">
        <v>1412</v>
      </c>
    </row>
    <row r="559" spans="1:12" x14ac:dyDescent="0.25">
      <c r="A559" t="s">
        <v>644</v>
      </c>
      <c r="L559" t="s">
        <v>1413</v>
      </c>
    </row>
    <row r="560" spans="1:12" x14ac:dyDescent="0.25">
      <c r="A560" t="s">
        <v>20</v>
      </c>
      <c r="L560" t="s">
        <v>1414</v>
      </c>
    </row>
    <row r="561" spans="1:12" x14ac:dyDescent="0.25">
      <c r="A561" t="s">
        <v>371</v>
      </c>
      <c r="L561" t="s">
        <v>1415</v>
      </c>
    </row>
    <row r="562" spans="1:12" x14ac:dyDescent="0.25">
      <c r="A562" t="s">
        <v>92</v>
      </c>
      <c r="L562" t="s">
        <v>1416</v>
      </c>
    </row>
    <row r="563" spans="1:12" x14ac:dyDescent="0.25">
      <c r="A563" t="s">
        <v>68</v>
      </c>
      <c r="L563" t="s">
        <v>1417</v>
      </c>
    </row>
    <row r="564" spans="1:12" x14ac:dyDescent="0.25">
      <c r="A564" t="s">
        <v>657</v>
      </c>
      <c r="L564" t="s">
        <v>1418</v>
      </c>
    </row>
    <row r="565" spans="1:12" x14ac:dyDescent="0.25">
      <c r="A565" t="s">
        <v>224</v>
      </c>
      <c r="L565" t="s">
        <v>1419</v>
      </c>
    </row>
    <row r="566" spans="1:12" x14ac:dyDescent="0.25">
      <c r="A566" t="s">
        <v>133</v>
      </c>
      <c r="L566" t="s">
        <v>1420</v>
      </c>
    </row>
    <row r="567" spans="1:12" x14ac:dyDescent="0.25">
      <c r="A567" t="s">
        <v>18</v>
      </c>
      <c r="L567" t="s">
        <v>1421</v>
      </c>
    </row>
    <row r="568" spans="1:12" x14ac:dyDescent="0.25">
      <c r="A568" t="s">
        <v>553</v>
      </c>
      <c r="L568" t="s">
        <v>1422</v>
      </c>
    </row>
    <row r="569" spans="1:12" x14ac:dyDescent="0.25">
      <c r="A569" t="s">
        <v>299</v>
      </c>
      <c r="L569" t="s">
        <v>1423</v>
      </c>
    </row>
    <row r="570" spans="1:12" x14ac:dyDescent="0.25">
      <c r="A570" t="s">
        <v>167</v>
      </c>
      <c r="L570" t="s">
        <v>1424</v>
      </c>
    </row>
    <row r="571" spans="1:12" x14ac:dyDescent="0.25">
      <c r="A571" t="s">
        <v>648</v>
      </c>
      <c r="L571" t="s">
        <v>1425</v>
      </c>
    </row>
    <row r="572" spans="1:12" x14ac:dyDescent="0.25">
      <c r="A572" t="s">
        <v>599</v>
      </c>
      <c r="L572" t="s">
        <v>1426</v>
      </c>
    </row>
    <row r="573" spans="1:12" x14ac:dyDescent="0.25">
      <c r="A573" t="s">
        <v>523</v>
      </c>
      <c r="L573" t="s">
        <v>1427</v>
      </c>
    </row>
    <row r="574" spans="1:12" x14ac:dyDescent="0.25">
      <c r="A574" t="s">
        <v>93</v>
      </c>
      <c r="L574" t="s">
        <v>1428</v>
      </c>
    </row>
    <row r="575" spans="1:12" x14ac:dyDescent="0.25">
      <c r="A575" t="s">
        <v>134</v>
      </c>
      <c r="L575" t="s">
        <v>1429</v>
      </c>
    </row>
    <row r="576" spans="1:12" x14ac:dyDescent="0.25">
      <c r="A576" t="s">
        <v>185</v>
      </c>
      <c r="L576" t="s">
        <v>1430</v>
      </c>
    </row>
    <row r="577" spans="1:12" x14ac:dyDescent="0.25">
      <c r="A577" t="s">
        <v>464</v>
      </c>
      <c r="L577" t="s">
        <v>1431</v>
      </c>
    </row>
    <row r="578" spans="1:12" x14ac:dyDescent="0.25">
      <c r="A578" t="s">
        <v>524</v>
      </c>
      <c r="L578" t="s">
        <v>1432</v>
      </c>
    </row>
    <row r="579" spans="1:12" x14ac:dyDescent="0.25">
      <c r="A579" t="s">
        <v>580</v>
      </c>
      <c r="L579" t="s">
        <v>1433</v>
      </c>
    </row>
    <row r="580" spans="1:12" x14ac:dyDescent="0.25">
      <c r="A580" t="s">
        <v>525</v>
      </c>
      <c r="L580" t="s">
        <v>1434</v>
      </c>
    </row>
    <row r="581" spans="1:12" x14ac:dyDescent="0.25">
      <c r="A581" t="s">
        <v>509</v>
      </c>
      <c r="L581" t="s">
        <v>1435</v>
      </c>
    </row>
    <row r="582" spans="1:12" x14ac:dyDescent="0.25">
      <c r="A582" t="s">
        <v>118</v>
      </c>
      <c r="L582" t="s">
        <v>1436</v>
      </c>
    </row>
    <row r="583" spans="1:12" x14ac:dyDescent="0.25">
      <c r="A583" t="s">
        <v>476</v>
      </c>
      <c r="L583" t="s">
        <v>1437</v>
      </c>
    </row>
    <row r="584" spans="1:12" x14ac:dyDescent="0.25">
      <c r="A584" t="s">
        <v>645</v>
      </c>
      <c r="L584" t="s">
        <v>1438</v>
      </c>
    </row>
    <row r="585" spans="1:12" x14ac:dyDescent="0.25">
      <c r="A585" t="s">
        <v>610</v>
      </c>
      <c r="L585" t="s">
        <v>1439</v>
      </c>
    </row>
    <row r="586" spans="1:12" x14ac:dyDescent="0.25">
      <c r="A586" t="s">
        <v>21</v>
      </c>
      <c r="L586" t="s">
        <v>1440</v>
      </c>
    </row>
    <row r="587" spans="1:12" x14ac:dyDescent="0.25">
      <c r="A587" t="s">
        <v>705</v>
      </c>
      <c r="L587" t="s">
        <v>1441</v>
      </c>
    </row>
    <row r="588" spans="1:12" x14ac:dyDescent="0.25">
      <c r="A588" t="s">
        <v>33</v>
      </c>
      <c r="L588" t="s">
        <v>1442</v>
      </c>
    </row>
    <row r="589" spans="1:12" x14ac:dyDescent="0.25">
      <c r="A589" t="s">
        <v>706</v>
      </c>
      <c r="L589" t="s">
        <v>1443</v>
      </c>
    </row>
    <row r="590" spans="1:12" x14ac:dyDescent="0.25">
      <c r="A590" t="s">
        <v>24</v>
      </c>
      <c r="L590" t="s">
        <v>1444</v>
      </c>
    </row>
    <row r="591" spans="1:12" x14ac:dyDescent="0.25">
      <c r="A591" t="s">
        <v>379</v>
      </c>
      <c r="L591" t="s">
        <v>1445</v>
      </c>
    </row>
    <row r="592" spans="1:12" x14ac:dyDescent="0.25">
      <c r="A592" t="s">
        <v>675</v>
      </c>
      <c r="L592" t="s">
        <v>1446</v>
      </c>
    </row>
    <row r="593" spans="1:12" x14ac:dyDescent="0.25">
      <c r="A593" t="s">
        <v>65</v>
      </c>
      <c r="L593" t="s">
        <v>1447</v>
      </c>
    </row>
    <row r="594" spans="1:12" x14ac:dyDescent="0.25">
      <c r="A594" t="s">
        <v>339</v>
      </c>
      <c r="L594" t="s">
        <v>1448</v>
      </c>
    </row>
    <row r="595" spans="1:12" x14ac:dyDescent="0.25">
      <c r="A595" t="s">
        <v>186</v>
      </c>
      <c r="L595" t="s">
        <v>1449</v>
      </c>
    </row>
    <row r="596" spans="1:12" x14ac:dyDescent="0.25">
      <c r="A596" t="s">
        <v>479</v>
      </c>
      <c r="L596" t="s">
        <v>1450</v>
      </c>
    </row>
    <row r="597" spans="1:12" x14ac:dyDescent="0.25">
      <c r="A597" t="s">
        <v>480</v>
      </c>
      <c r="L597" t="s">
        <v>1451</v>
      </c>
    </row>
    <row r="598" spans="1:12" x14ac:dyDescent="0.25">
      <c r="A598" t="s">
        <v>591</v>
      </c>
      <c r="L598" t="s">
        <v>1452</v>
      </c>
    </row>
    <row r="599" spans="1:12" x14ac:dyDescent="0.25">
      <c r="A599" t="s">
        <v>436</v>
      </c>
      <c r="L599" t="s">
        <v>1453</v>
      </c>
    </row>
    <row r="600" spans="1:12" x14ac:dyDescent="0.25">
      <c r="A600" t="s">
        <v>168</v>
      </c>
      <c r="L600" t="s">
        <v>1454</v>
      </c>
    </row>
    <row r="601" spans="1:12" x14ac:dyDescent="0.25">
      <c r="A601" t="s">
        <v>600</v>
      </c>
      <c r="L601" t="s">
        <v>1455</v>
      </c>
    </row>
    <row r="602" spans="1:12" x14ac:dyDescent="0.25">
      <c r="A602" t="s">
        <v>481</v>
      </c>
      <c r="L602" t="s">
        <v>1456</v>
      </c>
    </row>
    <row r="603" spans="1:12" x14ac:dyDescent="0.25">
      <c r="A603" t="s">
        <v>676</v>
      </c>
      <c r="L603" t="s">
        <v>1457</v>
      </c>
    </row>
    <row r="604" spans="1:12" x14ac:dyDescent="0.25">
      <c r="A604" t="s">
        <v>188</v>
      </c>
      <c r="L604" t="s">
        <v>1458</v>
      </c>
    </row>
    <row r="605" spans="1:12" x14ac:dyDescent="0.25">
      <c r="A605" t="s">
        <v>151</v>
      </c>
      <c r="L605" t="s">
        <v>1459</v>
      </c>
    </row>
    <row r="606" spans="1:12" x14ac:dyDescent="0.25">
      <c r="A606" t="s">
        <v>340</v>
      </c>
      <c r="L606" t="s">
        <v>1460</v>
      </c>
    </row>
    <row r="607" spans="1:12" x14ac:dyDescent="0.25">
      <c r="A607" t="s">
        <v>267</v>
      </c>
      <c r="L607" t="s">
        <v>1461</v>
      </c>
    </row>
    <row r="608" spans="1:12" x14ac:dyDescent="0.25">
      <c r="A608" t="s">
        <v>135</v>
      </c>
      <c r="L608" t="s">
        <v>1462</v>
      </c>
    </row>
    <row r="609" spans="1:12" x14ac:dyDescent="0.25">
      <c r="A609" t="s">
        <v>41</v>
      </c>
      <c r="L609" t="s">
        <v>1463</v>
      </c>
    </row>
    <row r="610" spans="1:12" x14ac:dyDescent="0.25">
      <c r="A610" t="s">
        <v>189</v>
      </c>
      <c r="L610" t="s">
        <v>1464</v>
      </c>
    </row>
    <row r="611" spans="1:12" x14ac:dyDescent="0.25">
      <c r="A611" t="s">
        <v>356</v>
      </c>
      <c r="L611" t="s">
        <v>1465</v>
      </c>
    </row>
    <row r="612" spans="1:12" x14ac:dyDescent="0.25">
      <c r="A612" t="s">
        <v>482</v>
      </c>
      <c r="L612" t="s">
        <v>1466</v>
      </c>
    </row>
    <row r="613" spans="1:12" x14ac:dyDescent="0.25">
      <c r="A613" t="s">
        <v>169</v>
      </c>
      <c r="L613" t="s">
        <v>1467</v>
      </c>
    </row>
    <row r="614" spans="1:12" x14ac:dyDescent="0.25">
      <c r="A614" t="s">
        <v>300</v>
      </c>
      <c r="L614" t="s">
        <v>1468</v>
      </c>
    </row>
    <row r="615" spans="1:12" x14ac:dyDescent="0.25">
      <c r="A615" t="s">
        <v>225</v>
      </c>
      <c r="L615" t="s">
        <v>1469</v>
      </c>
    </row>
    <row r="616" spans="1:12" x14ac:dyDescent="0.25">
      <c r="A616" t="s">
        <v>236</v>
      </c>
      <c r="L616" t="s">
        <v>1470</v>
      </c>
    </row>
    <row r="617" spans="1:12" x14ac:dyDescent="0.25">
      <c r="A617" t="s">
        <v>667</v>
      </c>
      <c r="L617" t="s">
        <v>1471</v>
      </c>
    </row>
    <row r="618" spans="1:12" x14ac:dyDescent="0.25">
      <c r="A618" t="s">
        <v>658</v>
      </c>
      <c r="L618" t="s">
        <v>1472</v>
      </c>
    </row>
    <row r="619" spans="1:12" x14ac:dyDescent="0.25">
      <c r="A619" t="s">
        <v>387</v>
      </c>
      <c r="L619" t="s">
        <v>1473</v>
      </c>
    </row>
    <row r="620" spans="1:12" x14ac:dyDescent="0.25">
      <c r="A620" t="s">
        <v>611</v>
      </c>
      <c r="L620" t="s">
        <v>1474</v>
      </c>
    </row>
    <row r="621" spans="1:12" x14ac:dyDescent="0.25">
      <c r="A621" t="s">
        <v>74</v>
      </c>
      <c r="L621" t="s">
        <v>1475</v>
      </c>
    </row>
    <row r="622" spans="1:12" x14ac:dyDescent="0.25">
      <c r="A622" t="s">
        <v>321</v>
      </c>
      <c r="L622" t="s">
        <v>1476</v>
      </c>
    </row>
    <row r="623" spans="1:12" x14ac:dyDescent="0.25">
      <c r="A623" t="s">
        <v>417</v>
      </c>
      <c r="L623" t="s">
        <v>1477</v>
      </c>
    </row>
    <row r="624" spans="1:12" x14ac:dyDescent="0.25">
      <c r="A624" t="s">
        <v>446</v>
      </c>
      <c r="L624" t="s">
        <v>1478</v>
      </c>
    </row>
    <row r="625" spans="1:12" x14ac:dyDescent="0.25">
      <c r="A625" t="s">
        <v>649</v>
      </c>
      <c r="L625" t="s">
        <v>1479</v>
      </c>
    </row>
    <row r="626" spans="1:12" x14ac:dyDescent="0.25">
      <c r="A626" t="s">
        <v>286</v>
      </c>
      <c r="L626" t="s">
        <v>1480</v>
      </c>
    </row>
    <row r="627" spans="1:12" x14ac:dyDescent="0.25">
      <c r="A627" t="s">
        <v>437</v>
      </c>
      <c r="L627" t="s">
        <v>1481</v>
      </c>
    </row>
    <row r="628" spans="1:12" x14ac:dyDescent="0.25">
      <c r="A628" t="s">
        <v>447</v>
      </c>
      <c r="L628" t="s">
        <v>1482</v>
      </c>
    </row>
    <row r="629" spans="1:12" x14ac:dyDescent="0.25">
      <c r="A629" t="s">
        <v>403</v>
      </c>
      <c r="L629" t="s">
        <v>1483</v>
      </c>
    </row>
    <row r="630" spans="1:12" x14ac:dyDescent="0.25">
      <c r="A630" t="s">
        <v>244</v>
      </c>
      <c r="L630" t="s">
        <v>1484</v>
      </c>
    </row>
    <row r="631" spans="1:12" x14ac:dyDescent="0.25">
      <c r="A631" t="s">
        <v>380</v>
      </c>
      <c r="L631" t="s">
        <v>1485</v>
      </c>
    </row>
    <row r="632" spans="1:12" x14ac:dyDescent="0.25">
      <c r="A632" t="s">
        <v>465</v>
      </c>
      <c r="L632" t="s">
        <v>1486</v>
      </c>
    </row>
    <row r="633" spans="1:12" x14ac:dyDescent="0.25">
      <c r="A633" t="s">
        <v>574</v>
      </c>
      <c r="L633" t="s">
        <v>1487</v>
      </c>
    </row>
    <row r="634" spans="1:12" x14ac:dyDescent="0.25">
      <c r="A634" t="s">
        <v>694</v>
      </c>
      <c r="L634" t="s">
        <v>1488</v>
      </c>
    </row>
    <row r="635" spans="1:12" x14ac:dyDescent="0.25">
      <c r="A635" t="s">
        <v>612</v>
      </c>
      <c r="L635" t="s">
        <v>1489</v>
      </c>
    </row>
    <row r="636" spans="1:12" x14ac:dyDescent="0.25">
      <c r="A636" t="s">
        <v>592</v>
      </c>
      <c r="L636" t="s">
        <v>1490</v>
      </c>
    </row>
    <row r="637" spans="1:12" x14ac:dyDescent="0.25">
      <c r="A637" t="s">
        <v>69</v>
      </c>
      <c r="L637" t="s">
        <v>1491</v>
      </c>
    </row>
    <row r="638" spans="1:12" x14ac:dyDescent="0.25">
      <c r="A638" t="s">
        <v>618</v>
      </c>
      <c r="L638" t="s">
        <v>1492</v>
      </c>
    </row>
    <row r="639" spans="1:12" x14ac:dyDescent="0.25">
      <c r="A639" t="s">
        <v>287</v>
      </c>
      <c r="L639" t="s">
        <v>1493</v>
      </c>
    </row>
    <row r="640" spans="1:12" x14ac:dyDescent="0.25">
      <c r="A640" t="s">
        <v>575</v>
      </c>
      <c r="L640" t="s">
        <v>1494</v>
      </c>
    </row>
    <row r="641" spans="1:12" x14ac:dyDescent="0.25">
      <c r="A641" t="s">
        <v>483</v>
      </c>
      <c r="L641" t="s">
        <v>1495</v>
      </c>
    </row>
    <row r="642" spans="1:12" x14ac:dyDescent="0.25">
      <c r="A642" t="s">
        <v>484</v>
      </c>
      <c r="L642" t="s">
        <v>1496</v>
      </c>
    </row>
    <row r="643" spans="1:12" x14ac:dyDescent="0.25">
      <c r="A643" t="s">
        <v>404</v>
      </c>
      <c r="L643" t="s">
        <v>1497</v>
      </c>
    </row>
    <row r="644" spans="1:12" x14ac:dyDescent="0.25">
      <c r="A644" t="s">
        <v>170</v>
      </c>
      <c r="L644" t="s">
        <v>1498</v>
      </c>
    </row>
    <row r="645" spans="1:12" x14ac:dyDescent="0.25">
      <c r="A645" t="s">
        <v>377</v>
      </c>
      <c r="L645" t="s">
        <v>1499</v>
      </c>
    </row>
    <row r="646" spans="1:12" x14ac:dyDescent="0.25">
      <c r="A646" t="s">
        <v>448</v>
      </c>
      <c r="L646" t="s">
        <v>1500</v>
      </c>
    </row>
    <row r="647" spans="1:12" x14ac:dyDescent="0.25">
      <c r="A647" t="s">
        <v>724</v>
      </c>
      <c r="L647" t="s">
        <v>1501</v>
      </c>
    </row>
    <row r="648" spans="1:12" x14ac:dyDescent="0.25">
      <c r="L648" t="s">
        <v>1502</v>
      </c>
    </row>
  </sheetData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FE7A59-20F6-4BF2-92F3-296B66E2DE22}">
  <sheetPr>
    <tabColor rgb="FFFF0000"/>
    <pageSetUpPr fitToPage="1"/>
  </sheetPr>
  <dimension ref="A1:F24"/>
  <sheetViews>
    <sheetView zoomScale="110" zoomScaleNormal="110" workbookViewId="0">
      <selection activeCell="A16" sqref="A16"/>
    </sheetView>
  </sheetViews>
  <sheetFormatPr defaultRowHeight="15" x14ac:dyDescent="0.25"/>
  <cols>
    <col min="1" max="1" width="78.7109375" bestFit="1" customWidth="1"/>
    <col min="3" max="6" width="14.7109375" customWidth="1"/>
  </cols>
  <sheetData>
    <row r="1" spans="1:6" ht="21" x14ac:dyDescent="0.35">
      <c r="A1" s="258" t="s">
        <v>1585</v>
      </c>
      <c r="B1" s="258"/>
      <c r="C1" s="258"/>
      <c r="D1" s="258"/>
      <c r="E1" s="258"/>
      <c r="F1" s="258"/>
    </row>
    <row r="3" spans="1:6" ht="15.75" thickBot="1" x14ac:dyDescent="0.3"/>
    <row r="4" spans="1:6" ht="41.25" customHeight="1" thickBot="1" x14ac:dyDescent="0.3">
      <c r="A4" s="75" t="s">
        <v>813</v>
      </c>
      <c r="C4" s="259" t="s">
        <v>768</v>
      </c>
      <c r="D4" s="260"/>
      <c r="E4" s="260"/>
      <c r="F4" s="261"/>
    </row>
    <row r="5" spans="1:6" ht="15.75" thickBot="1" x14ac:dyDescent="0.3">
      <c r="A5" s="76" t="s">
        <v>815</v>
      </c>
    </row>
    <row r="6" spans="1:6" ht="15.75" customHeight="1" thickBot="1" x14ac:dyDescent="0.3">
      <c r="A6" s="77" t="s">
        <v>816</v>
      </c>
      <c r="C6" s="262" t="s">
        <v>760</v>
      </c>
      <c r="D6" s="263"/>
      <c r="E6" s="263"/>
      <c r="F6" s="264"/>
    </row>
    <row r="7" spans="1:6" ht="60" x14ac:dyDescent="0.25">
      <c r="A7" s="77" t="s">
        <v>814</v>
      </c>
      <c r="C7" s="23" t="s">
        <v>748</v>
      </c>
      <c r="D7" s="22" t="s">
        <v>749</v>
      </c>
      <c r="E7" s="22" t="s">
        <v>750</v>
      </c>
      <c r="F7" s="24" t="s">
        <v>751</v>
      </c>
    </row>
    <row r="8" spans="1:6" ht="30" x14ac:dyDescent="0.25">
      <c r="A8" s="77"/>
      <c r="C8" s="25" t="s">
        <v>752</v>
      </c>
      <c r="D8" s="19" t="s">
        <v>753</v>
      </c>
      <c r="E8" s="19">
        <v>67</v>
      </c>
      <c r="F8" s="26" t="s">
        <v>754</v>
      </c>
    </row>
    <row r="9" spans="1:6" x14ac:dyDescent="0.25">
      <c r="A9" s="76" t="s">
        <v>817</v>
      </c>
      <c r="C9" s="25">
        <v>1</v>
      </c>
      <c r="D9" s="19" t="s">
        <v>755</v>
      </c>
      <c r="E9" s="20">
        <v>2546</v>
      </c>
      <c r="F9" s="26" t="s">
        <v>756</v>
      </c>
    </row>
    <row r="10" spans="1:6" x14ac:dyDescent="0.25">
      <c r="A10" s="77" t="s">
        <v>818</v>
      </c>
      <c r="C10" s="25">
        <v>2</v>
      </c>
      <c r="D10" s="19" t="s">
        <v>757</v>
      </c>
      <c r="E10" s="20">
        <v>1761</v>
      </c>
      <c r="F10" s="27">
        <v>25</v>
      </c>
    </row>
    <row r="11" spans="1:6" x14ac:dyDescent="0.25">
      <c r="A11" s="77" t="s">
        <v>819</v>
      </c>
      <c r="C11" s="25">
        <v>3</v>
      </c>
      <c r="D11" s="19" t="s">
        <v>758</v>
      </c>
      <c r="E11" s="19">
        <v>664</v>
      </c>
      <c r="F11" s="27">
        <v>35</v>
      </c>
    </row>
    <row r="12" spans="1:6" ht="15.75" thickBot="1" x14ac:dyDescent="0.3">
      <c r="A12" s="77"/>
      <c r="C12" s="28">
        <v>4</v>
      </c>
      <c r="D12" s="29" t="s">
        <v>759</v>
      </c>
      <c r="E12" s="29">
        <v>553</v>
      </c>
      <c r="F12" s="30">
        <v>45</v>
      </c>
    </row>
    <row r="13" spans="1:6" x14ac:dyDescent="0.25">
      <c r="A13" s="77"/>
      <c r="C13" s="14"/>
      <c r="D13" s="14"/>
      <c r="E13" s="14"/>
      <c r="F13" s="14"/>
    </row>
    <row r="14" spans="1:6" ht="15.75" thickBot="1" x14ac:dyDescent="0.3">
      <c r="A14" s="77"/>
      <c r="C14" s="14"/>
      <c r="D14" s="14"/>
      <c r="E14" s="14"/>
      <c r="F14" s="14"/>
    </row>
    <row r="15" spans="1:6" ht="15.75" customHeight="1" thickBot="1" x14ac:dyDescent="0.3">
      <c r="A15" s="78" t="s">
        <v>820</v>
      </c>
      <c r="C15" s="265" t="s">
        <v>767</v>
      </c>
      <c r="D15" s="266"/>
      <c r="E15" s="266"/>
      <c r="F15" s="267"/>
    </row>
    <row r="16" spans="1:6" ht="60" x14ac:dyDescent="0.25">
      <c r="C16" s="31" t="s">
        <v>748</v>
      </c>
      <c r="D16" s="21" t="s">
        <v>761</v>
      </c>
      <c r="E16" s="21" t="s">
        <v>762</v>
      </c>
      <c r="F16" s="32" t="s">
        <v>751</v>
      </c>
    </row>
    <row r="17" spans="3:6" ht="30" x14ac:dyDescent="0.25">
      <c r="C17" s="25" t="s">
        <v>752</v>
      </c>
      <c r="D17" s="19" t="s">
        <v>753</v>
      </c>
      <c r="E17" s="19">
        <v>67</v>
      </c>
      <c r="F17" s="26" t="s">
        <v>754</v>
      </c>
    </row>
    <row r="18" spans="3:6" x14ac:dyDescent="0.25">
      <c r="C18" s="25">
        <v>1</v>
      </c>
      <c r="D18" s="19" t="s">
        <v>755</v>
      </c>
      <c r="E18" s="20">
        <v>1224</v>
      </c>
      <c r="F18" s="33">
        <v>0</v>
      </c>
    </row>
    <row r="19" spans="3:6" x14ac:dyDescent="0.25">
      <c r="C19" s="25">
        <v>2</v>
      </c>
      <c r="D19" s="19" t="s">
        <v>763</v>
      </c>
      <c r="E19" s="20">
        <v>2997</v>
      </c>
      <c r="F19" s="33">
        <v>50</v>
      </c>
    </row>
    <row r="20" spans="3:6" ht="16.5" customHeight="1" x14ac:dyDescent="0.25">
      <c r="C20" s="25">
        <v>3</v>
      </c>
      <c r="D20" s="19" t="s">
        <v>764</v>
      </c>
      <c r="E20" s="19">
        <v>628</v>
      </c>
      <c r="F20" s="33">
        <v>90</v>
      </c>
    </row>
    <row r="21" spans="3:6" x14ac:dyDescent="0.25">
      <c r="C21" s="25">
        <v>4</v>
      </c>
      <c r="D21" s="19" t="s">
        <v>765</v>
      </c>
      <c r="E21" s="19">
        <v>344</v>
      </c>
      <c r="F21" s="33">
        <v>130</v>
      </c>
    </row>
    <row r="22" spans="3:6" ht="15.75" thickBot="1" x14ac:dyDescent="0.3">
      <c r="C22" s="28">
        <v>5</v>
      </c>
      <c r="D22" s="29" t="s">
        <v>766</v>
      </c>
      <c r="E22" s="29">
        <v>311</v>
      </c>
      <c r="F22" s="34">
        <v>170</v>
      </c>
    </row>
    <row r="24" spans="3:6" x14ac:dyDescent="0.25">
      <c r="C24" t="s">
        <v>822</v>
      </c>
    </row>
  </sheetData>
  <mergeCells count="4">
    <mergeCell ref="A1:F1"/>
    <mergeCell ref="C4:F4"/>
    <mergeCell ref="C6:F6"/>
    <mergeCell ref="C15:F15"/>
  </mergeCells>
  <pageMargins left="0.511811024" right="0.511811024" top="0.78740157499999996" bottom="0.78740157499999996" header="0.31496062000000002" footer="0.31496062000000002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0DCA2A-0EB8-43BB-BC7B-EFE991B0A0C7}">
  <sheetPr>
    <tabColor rgb="FF92D050"/>
  </sheetPr>
  <dimension ref="A1:M2990"/>
  <sheetViews>
    <sheetView workbookViewId="0">
      <selection activeCell="H23" sqref="H23"/>
    </sheetView>
  </sheetViews>
  <sheetFormatPr defaultRowHeight="15" x14ac:dyDescent="0.25"/>
  <cols>
    <col min="1" max="1" width="16.85546875" style="63" customWidth="1"/>
    <col min="2" max="2" width="32.5703125" style="64" bestFit="1" customWidth="1"/>
    <col min="3" max="3" width="23.7109375" style="64" customWidth="1"/>
    <col min="4" max="4" width="25.85546875" style="65" bestFit="1" customWidth="1"/>
    <col min="5" max="5" width="11.140625" style="66" bestFit="1" customWidth="1"/>
    <col min="6" max="6" width="17.140625" style="66" customWidth="1"/>
    <col min="7" max="9" width="17.140625" style="62" customWidth="1"/>
    <col min="10" max="16384" width="9.140625" style="63"/>
  </cols>
  <sheetData>
    <row r="1" spans="1:9" ht="45" customHeight="1" thickBot="1" x14ac:dyDescent="0.3">
      <c r="A1" s="271" t="s">
        <v>811</v>
      </c>
      <c r="B1" s="272"/>
      <c r="C1" s="272"/>
      <c r="D1" s="272"/>
      <c r="E1" s="272"/>
      <c r="F1" s="272"/>
      <c r="G1" s="273"/>
    </row>
    <row r="2" spans="1:9" x14ac:dyDescent="0.25">
      <c r="B2" s="63"/>
    </row>
    <row r="3" spans="1:9" ht="15.75" thickBot="1" x14ac:dyDescent="0.3">
      <c r="A3" s="67" t="s">
        <v>7</v>
      </c>
      <c r="B3" s="63" t="s">
        <v>736</v>
      </c>
    </row>
    <row r="4" spans="1:9" ht="35.25" customHeight="1" thickBot="1" x14ac:dyDescent="0.3">
      <c r="E4" s="268" t="s">
        <v>810</v>
      </c>
      <c r="F4" s="269"/>
      <c r="G4" s="270"/>
      <c r="H4" s="68"/>
    </row>
    <row r="5" spans="1:9" s="71" customFormat="1" x14ac:dyDescent="0.25">
      <c r="A5" s="70" t="s">
        <v>745</v>
      </c>
      <c r="E5" s="72" t="s">
        <v>746</v>
      </c>
      <c r="F5" s="73"/>
      <c r="G5" s="73"/>
      <c r="H5"/>
    </row>
    <row r="6" spans="1:9" s="71" customFormat="1" x14ac:dyDescent="0.25">
      <c r="A6" s="70" t="s">
        <v>769</v>
      </c>
      <c r="B6" s="70" t="s">
        <v>2</v>
      </c>
      <c r="C6" s="74" t="s">
        <v>3</v>
      </c>
      <c r="D6" s="74" t="s">
        <v>4</v>
      </c>
      <c r="E6" s="73" t="s">
        <v>726</v>
      </c>
      <c r="F6" s="73" t="s">
        <v>735</v>
      </c>
      <c r="G6" s="73" t="s">
        <v>724</v>
      </c>
      <c r="H6"/>
    </row>
    <row r="7" spans="1:9" x14ac:dyDescent="0.25">
      <c r="A7" s="63" t="s">
        <v>8</v>
      </c>
      <c r="B7" s="63" t="s">
        <v>9</v>
      </c>
      <c r="C7" s="63" t="s">
        <v>10</v>
      </c>
      <c r="D7" s="63" t="s">
        <v>10</v>
      </c>
      <c r="E7" s="69">
        <v>287.84097222222221</v>
      </c>
      <c r="F7" s="69"/>
      <c r="G7" s="69">
        <v>287.84097222222221</v>
      </c>
      <c r="H7"/>
      <c r="I7" s="63"/>
    </row>
    <row r="8" spans="1:9" x14ac:dyDescent="0.25">
      <c r="B8" s="63"/>
      <c r="C8" s="63"/>
      <c r="D8" s="63" t="s">
        <v>30</v>
      </c>
      <c r="E8" s="69"/>
      <c r="F8" s="69">
        <v>0.83333333333333337</v>
      </c>
      <c r="G8" s="69">
        <v>0.83333333333333337</v>
      </c>
      <c r="H8"/>
      <c r="I8" s="63"/>
    </row>
    <row r="9" spans="1:9" x14ac:dyDescent="0.25">
      <c r="B9" s="63"/>
      <c r="C9" s="63"/>
      <c r="D9" s="63" t="s">
        <v>13</v>
      </c>
      <c r="E9" s="69">
        <v>1.023611111111111</v>
      </c>
      <c r="F9" s="69"/>
      <c r="G9" s="69">
        <v>1.023611111111111</v>
      </c>
      <c r="H9"/>
      <c r="I9" s="63"/>
    </row>
    <row r="10" spans="1:9" x14ac:dyDescent="0.25">
      <c r="B10" s="63"/>
      <c r="C10" s="63"/>
      <c r="D10" s="63" t="s">
        <v>14</v>
      </c>
      <c r="E10" s="69">
        <v>2.0777777777777779</v>
      </c>
      <c r="F10" s="69">
        <v>21.333333333333332</v>
      </c>
      <c r="G10" s="69">
        <v>23.411111111111111</v>
      </c>
      <c r="H10"/>
      <c r="I10" s="63"/>
    </row>
    <row r="11" spans="1:9" x14ac:dyDescent="0.25">
      <c r="B11" s="63"/>
      <c r="C11" s="63"/>
      <c r="D11" s="63" t="s">
        <v>15</v>
      </c>
      <c r="E11" s="69">
        <v>3.8041666666666667</v>
      </c>
      <c r="F11" s="69">
        <v>2</v>
      </c>
      <c r="G11" s="69">
        <v>5.8041666666666671</v>
      </c>
      <c r="H11"/>
      <c r="I11" s="63"/>
    </row>
    <row r="12" spans="1:9" x14ac:dyDescent="0.25">
      <c r="B12" s="63"/>
      <c r="C12" s="63"/>
      <c r="D12" s="63" t="s">
        <v>16</v>
      </c>
      <c r="E12" s="69">
        <v>6.6534722222222227</v>
      </c>
      <c r="F12" s="69"/>
      <c r="G12" s="69">
        <v>6.6534722222222227</v>
      </c>
      <c r="H12"/>
      <c r="I12" s="63"/>
    </row>
    <row r="13" spans="1:9" x14ac:dyDescent="0.25">
      <c r="B13" s="63"/>
      <c r="C13" s="63"/>
      <c r="D13" s="63" t="s">
        <v>18</v>
      </c>
      <c r="E13" s="69">
        <v>10.93125</v>
      </c>
      <c r="F13" s="69">
        <v>15</v>
      </c>
      <c r="G13" s="69">
        <v>25.931249999999999</v>
      </c>
      <c r="H13"/>
      <c r="I13" s="63"/>
    </row>
    <row r="14" spans="1:9" x14ac:dyDescent="0.25">
      <c r="B14" s="63"/>
      <c r="C14" s="63" t="s">
        <v>13</v>
      </c>
      <c r="D14" s="63" t="s">
        <v>10</v>
      </c>
      <c r="E14" s="69">
        <v>50.042361111111113</v>
      </c>
      <c r="F14" s="69"/>
      <c r="G14" s="69">
        <v>50.042361111111113</v>
      </c>
      <c r="H14"/>
      <c r="I14" s="63"/>
    </row>
    <row r="15" spans="1:9" x14ac:dyDescent="0.25">
      <c r="B15" s="63"/>
      <c r="C15" s="63"/>
      <c r="D15" s="63" t="s">
        <v>30</v>
      </c>
      <c r="E15" s="69"/>
      <c r="F15" s="69">
        <v>1.5</v>
      </c>
      <c r="G15" s="69">
        <v>1.5</v>
      </c>
      <c r="H15"/>
      <c r="I15" s="63"/>
    </row>
    <row r="16" spans="1:9" x14ac:dyDescent="0.25">
      <c r="B16" s="63"/>
      <c r="C16" s="63"/>
      <c r="D16" s="63" t="s">
        <v>13</v>
      </c>
      <c r="E16" s="69">
        <v>95.058333333333337</v>
      </c>
      <c r="F16" s="69"/>
      <c r="G16" s="69">
        <v>95.058333333333337</v>
      </c>
      <c r="H16"/>
      <c r="I16" s="63"/>
    </row>
    <row r="17" spans="3:13" s="63" customFormat="1" x14ac:dyDescent="0.25">
      <c r="D17" s="63" t="s">
        <v>14</v>
      </c>
      <c r="E17" s="69">
        <v>22.695138888888891</v>
      </c>
      <c r="F17" s="69">
        <v>26.666666666666668</v>
      </c>
      <c r="G17" s="69">
        <v>49.361805555555563</v>
      </c>
      <c r="H17"/>
    </row>
    <row r="18" spans="3:13" s="63" customFormat="1" x14ac:dyDescent="0.25">
      <c r="D18" s="63" t="s">
        <v>15</v>
      </c>
      <c r="E18" s="69">
        <v>5.0187499999999998</v>
      </c>
      <c r="F18" s="69"/>
      <c r="G18" s="69">
        <v>5.0187499999999998</v>
      </c>
      <c r="H18"/>
    </row>
    <row r="19" spans="3:13" s="63" customFormat="1" x14ac:dyDescent="0.25">
      <c r="D19" s="63" t="s">
        <v>16</v>
      </c>
      <c r="E19" s="69">
        <v>59.117361111111109</v>
      </c>
      <c r="F19" s="69"/>
      <c r="G19" s="69">
        <v>59.117361111111109</v>
      </c>
      <c r="H19"/>
    </row>
    <row r="20" spans="3:13" s="63" customFormat="1" x14ac:dyDescent="0.25">
      <c r="D20" s="63" t="s">
        <v>18</v>
      </c>
      <c r="E20" s="69">
        <v>1.8486111111111112</v>
      </c>
      <c r="F20" s="69">
        <v>16.666666666666668</v>
      </c>
      <c r="G20" s="69">
        <v>18.515277777777779</v>
      </c>
      <c r="H20"/>
    </row>
    <row r="21" spans="3:13" s="63" customFormat="1" ht="15.75" customHeight="1" x14ac:dyDescent="0.25">
      <c r="C21" s="63" t="s">
        <v>22</v>
      </c>
      <c r="D21" s="63" t="s">
        <v>10</v>
      </c>
      <c r="E21" s="69">
        <v>13.093055555555557</v>
      </c>
      <c r="F21" s="69"/>
      <c r="G21" s="69">
        <v>13.093055555555557</v>
      </c>
      <c r="H21"/>
      <c r="I21" s="274" t="s">
        <v>1581</v>
      </c>
      <c r="J21" s="274"/>
      <c r="K21" s="274"/>
      <c r="L21" s="274"/>
      <c r="M21" s="274"/>
    </row>
    <row r="22" spans="3:13" s="63" customFormat="1" x14ac:dyDescent="0.25">
      <c r="D22" s="63" t="s">
        <v>30</v>
      </c>
      <c r="E22" s="69"/>
      <c r="F22" s="69">
        <v>1.5</v>
      </c>
      <c r="G22" s="69">
        <v>1.5</v>
      </c>
      <c r="H22"/>
      <c r="I22" s="274"/>
      <c r="J22" s="274"/>
      <c r="K22" s="274"/>
      <c r="L22" s="274"/>
      <c r="M22" s="274"/>
    </row>
    <row r="23" spans="3:13" s="63" customFormat="1" x14ac:dyDescent="0.25">
      <c r="D23" s="63" t="s">
        <v>14</v>
      </c>
      <c r="E23" s="69">
        <v>16.637499999999999</v>
      </c>
      <c r="F23" s="69">
        <v>6.333333333333333</v>
      </c>
      <c r="G23" s="69">
        <v>22.970833333333331</v>
      </c>
      <c r="H23"/>
      <c r="I23" s="274"/>
      <c r="J23" s="274"/>
      <c r="K23" s="274"/>
      <c r="L23" s="274"/>
      <c r="M23" s="274"/>
    </row>
    <row r="24" spans="3:13" s="63" customFormat="1" x14ac:dyDescent="0.25">
      <c r="D24" s="63" t="s">
        <v>16</v>
      </c>
      <c r="E24" s="69">
        <v>22.351388888888891</v>
      </c>
      <c r="F24" s="69"/>
      <c r="G24" s="69">
        <v>22.351388888888891</v>
      </c>
      <c r="H24"/>
      <c r="I24" s="274"/>
      <c r="J24" s="274"/>
      <c r="K24" s="274"/>
      <c r="L24" s="274"/>
      <c r="M24" s="274"/>
    </row>
    <row r="25" spans="3:13" s="63" customFormat="1" x14ac:dyDescent="0.25">
      <c r="D25" s="63" t="s">
        <v>18</v>
      </c>
      <c r="E25" s="69">
        <v>1.5736111111111111</v>
      </c>
      <c r="F25" s="69">
        <v>4.333333333333333</v>
      </c>
      <c r="G25" s="69">
        <v>5.9069444444444441</v>
      </c>
      <c r="H25"/>
      <c r="I25" s="274"/>
      <c r="J25" s="274"/>
      <c r="K25" s="274"/>
      <c r="L25" s="274"/>
      <c r="M25" s="274"/>
    </row>
    <row r="26" spans="3:13" s="63" customFormat="1" x14ac:dyDescent="0.25">
      <c r="C26" s="63" t="s">
        <v>23</v>
      </c>
      <c r="D26" s="63" t="s">
        <v>10</v>
      </c>
      <c r="E26" s="69">
        <v>10.365972222222222</v>
      </c>
      <c r="F26" s="69"/>
      <c r="G26" s="69">
        <v>10.365972222222222</v>
      </c>
      <c r="H26"/>
      <c r="I26" s="274"/>
      <c r="J26" s="274"/>
      <c r="K26" s="274"/>
      <c r="L26" s="274"/>
      <c r="M26" s="274"/>
    </row>
    <row r="27" spans="3:13" s="63" customFormat="1" x14ac:dyDescent="0.25">
      <c r="D27" s="63" t="s">
        <v>14</v>
      </c>
      <c r="E27" s="69">
        <v>6.1875</v>
      </c>
      <c r="F27" s="69">
        <v>3.6666666666666665</v>
      </c>
      <c r="G27" s="69">
        <v>9.8541666666666661</v>
      </c>
      <c r="H27"/>
    </row>
    <row r="28" spans="3:13" s="63" customFormat="1" x14ac:dyDescent="0.25">
      <c r="D28" s="63" t="s">
        <v>16</v>
      </c>
      <c r="E28" s="69">
        <v>9.2048611111111125</v>
      </c>
      <c r="F28" s="69"/>
      <c r="G28" s="69">
        <v>9.2048611111111125</v>
      </c>
      <c r="H28"/>
    </row>
    <row r="29" spans="3:13" s="63" customFormat="1" x14ac:dyDescent="0.25">
      <c r="D29" s="63" t="s">
        <v>18</v>
      </c>
      <c r="E29" s="69"/>
      <c r="F29" s="69">
        <v>2</v>
      </c>
      <c r="G29" s="69">
        <v>2</v>
      </c>
      <c r="H29"/>
    </row>
    <row r="30" spans="3:13" s="63" customFormat="1" x14ac:dyDescent="0.25">
      <c r="C30" s="63" t="s">
        <v>14</v>
      </c>
      <c r="D30" s="63" t="s">
        <v>10</v>
      </c>
      <c r="E30" s="69">
        <v>11.786805555555555</v>
      </c>
      <c r="F30" s="69"/>
      <c r="G30" s="69">
        <v>11.786805555555555</v>
      </c>
      <c r="H30"/>
    </row>
    <row r="31" spans="3:13" s="63" customFormat="1" x14ac:dyDescent="0.25">
      <c r="D31" s="63" t="s">
        <v>30</v>
      </c>
      <c r="E31" s="69"/>
      <c r="F31" s="69">
        <v>2</v>
      </c>
      <c r="G31" s="69">
        <v>2</v>
      </c>
      <c r="H31"/>
    </row>
    <row r="32" spans="3:13" s="63" customFormat="1" x14ac:dyDescent="0.25">
      <c r="D32" s="63" t="s">
        <v>14</v>
      </c>
      <c r="E32" s="69">
        <v>299.14652777777775</v>
      </c>
      <c r="F32" s="69">
        <v>63.833333333333336</v>
      </c>
      <c r="G32" s="69">
        <v>362.97986111111106</v>
      </c>
      <c r="H32"/>
    </row>
    <row r="33" spans="2:9" x14ac:dyDescent="0.25">
      <c r="B33" s="63"/>
      <c r="C33" s="63"/>
      <c r="D33" s="63" t="s">
        <v>15</v>
      </c>
      <c r="E33" s="69">
        <v>1.0770833333333334</v>
      </c>
      <c r="F33" s="69">
        <v>0.5</v>
      </c>
      <c r="G33" s="69">
        <v>1.5770833333333334</v>
      </c>
      <c r="H33"/>
      <c r="I33" s="63"/>
    </row>
    <row r="34" spans="2:9" x14ac:dyDescent="0.25">
      <c r="B34" s="63"/>
      <c r="C34" s="63"/>
      <c r="D34" s="63" t="s">
        <v>16</v>
      </c>
      <c r="E34" s="69">
        <v>14.08611111111111</v>
      </c>
      <c r="F34" s="69"/>
      <c r="G34" s="69">
        <v>14.08611111111111</v>
      </c>
      <c r="H34"/>
      <c r="I34" s="63"/>
    </row>
    <row r="35" spans="2:9" x14ac:dyDescent="0.25">
      <c r="B35" s="63"/>
      <c r="C35" s="63"/>
      <c r="D35" s="63" t="s">
        <v>18</v>
      </c>
      <c r="E35" s="69">
        <v>7.1729166666666666</v>
      </c>
      <c r="F35" s="69">
        <v>19</v>
      </c>
      <c r="G35" s="69">
        <v>26.172916666666666</v>
      </c>
      <c r="H35"/>
      <c r="I35" s="63"/>
    </row>
    <row r="36" spans="2:9" x14ac:dyDescent="0.25">
      <c r="B36" s="63"/>
      <c r="C36" s="63"/>
      <c r="D36" s="63" t="s">
        <v>24</v>
      </c>
      <c r="E36" s="69">
        <v>0.60347222222222219</v>
      </c>
      <c r="F36" s="69"/>
      <c r="G36" s="69">
        <v>0.60347222222222219</v>
      </c>
      <c r="H36"/>
      <c r="I36" s="63"/>
    </row>
    <row r="37" spans="2:9" x14ac:dyDescent="0.25">
      <c r="B37" s="63"/>
      <c r="C37" s="63" t="s">
        <v>15</v>
      </c>
      <c r="D37" s="63" t="s">
        <v>10</v>
      </c>
      <c r="E37" s="69">
        <v>6.3250000000000002</v>
      </c>
      <c r="F37" s="69"/>
      <c r="G37" s="69">
        <v>6.3250000000000002</v>
      </c>
      <c r="H37"/>
      <c r="I37" s="63"/>
    </row>
    <row r="38" spans="2:9" x14ac:dyDescent="0.25">
      <c r="B38" s="63"/>
      <c r="C38" s="63"/>
      <c r="D38" s="63" t="s">
        <v>14</v>
      </c>
      <c r="E38" s="69">
        <v>2.0090277777777779</v>
      </c>
      <c r="F38" s="69">
        <v>5.833333333333333</v>
      </c>
      <c r="G38" s="69">
        <v>7.8423611111111109</v>
      </c>
      <c r="H38"/>
      <c r="I38" s="63"/>
    </row>
    <row r="39" spans="2:9" x14ac:dyDescent="0.25">
      <c r="B39" s="63"/>
      <c r="C39" s="63"/>
      <c r="D39" s="63" t="s">
        <v>15</v>
      </c>
      <c r="E39" s="69">
        <v>457.76041666666669</v>
      </c>
      <c r="F39" s="69">
        <v>96.666666666666671</v>
      </c>
      <c r="G39" s="69">
        <v>554.42708333333337</v>
      </c>
      <c r="H39"/>
      <c r="I39" s="63"/>
    </row>
    <row r="40" spans="2:9" x14ac:dyDescent="0.25">
      <c r="B40" s="63"/>
      <c r="C40" s="63"/>
      <c r="D40" s="63" t="s">
        <v>16</v>
      </c>
      <c r="E40" s="69">
        <v>5.1868055555555559</v>
      </c>
      <c r="F40" s="69"/>
      <c r="G40" s="69">
        <v>5.1868055555555559</v>
      </c>
      <c r="H40"/>
      <c r="I40" s="63"/>
    </row>
    <row r="41" spans="2:9" x14ac:dyDescent="0.25">
      <c r="B41" s="63"/>
      <c r="C41" s="63"/>
      <c r="D41" s="63" t="s">
        <v>18</v>
      </c>
      <c r="E41" s="69">
        <v>9.4722222222222214</v>
      </c>
      <c r="F41" s="69">
        <v>12.333333333333334</v>
      </c>
      <c r="G41" s="69">
        <v>21.805555555555557</v>
      </c>
      <c r="H41"/>
      <c r="I41" s="63"/>
    </row>
    <row r="42" spans="2:9" x14ac:dyDescent="0.25">
      <c r="B42" s="63"/>
      <c r="C42" s="63"/>
      <c r="D42" s="63" t="s">
        <v>21</v>
      </c>
      <c r="E42" s="69">
        <v>1.1229166666666666</v>
      </c>
      <c r="F42" s="69"/>
      <c r="G42" s="69">
        <v>1.1229166666666666</v>
      </c>
      <c r="H42"/>
      <c r="I42" s="63"/>
    </row>
    <row r="43" spans="2:9" x14ac:dyDescent="0.25">
      <c r="B43" s="63"/>
      <c r="C43" s="63" t="s">
        <v>16</v>
      </c>
      <c r="D43" s="63" t="s">
        <v>10</v>
      </c>
      <c r="E43" s="69">
        <v>2.0701388888888888</v>
      </c>
      <c r="F43" s="69"/>
      <c r="G43" s="69">
        <v>2.0701388888888888</v>
      </c>
      <c r="H43"/>
      <c r="I43" s="63"/>
    </row>
    <row r="44" spans="2:9" x14ac:dyDescent="0.25">
      <c r="B44" s="63"/>
      <c r="C44" s="63"/>
      <c r="D44" s="63" t="s">
        <v>14</v>
      </c>
      <c r="E44" s="69">
        <v>0.98541666666666661</v>
      </c>
      <c r="F44" s="69">
        <v>10</v>
      </c>
      <c r="G44" s="69">
        <v>10.985416666666666</v>
      </c>
      <c r="H44"/>
      <c r="I44" s="63"/>
    </row>
    <row r="45" spans="2:9" x14ac:dyDescent="0.25">
      <c r="B45" s="63"/>
      <c r="C45" s="63"/>
      <c r="D45" s="63" t="s">
        <v>15</v>
      </c>
      <c r="E45" s="69"/>
      <c r="F45" s="69">
        <v>2.1666666666666665</v>
      </c>
      <c r="G45" s="69">
        <v>2.1666666666666665</v>
      </c>
      <c r="H45"/>
      <c r="I45" s="63"/>
    </row>
    <row r="46" spans="2:9" x14ac:dyDescent="0.25">
      <c r="B46" s="63"/>
      <c r="C46" s="63"/>
      <c r="D46" s="63" t="s">
        <v>16</v>
      </c>
      <c r="E46" s="69">
        <v>108.47986111111112</v>
      </c>
      <c r="F46" s="69"/>
      <c r="G46" s="69">
        <v>108.47986111111112</v>
      </c>
      <c r="H46"/>
      <c r="I46" s="63"/>
    </row>
    <row r="47" spans="2:9" x14ac:dyDescent="0.25">
      <c r="B47" s="63"/>
      <c r="C47" s="63"/>
      <c r="D47" s="63" t="s">
        <v>18</v>
      </c>
      <c r="E47" s="69">
        <v>4.896527777777778</v>
      </c>
      <c r="F47" s="69">
        <v>13.5</v>
      </c>
      <c r="G47" s="69">
        <v>18.396527777777777</v>
      </c>
      <c r="H47"/>
      <c r="I47" s="63"/>
    </row>
    <row r="48" spans="2:9" x14ac:dyDescent="0.25">
      <c r="B48" s="63" t="s">
        <v>1563</v>
      </c>
      <c r="C48" s="63"/>
      <c r="D48" s="63"/>
      <c r="E48" s="69">
        <v>1557.7069444444444</v>
      </c>
      <c r="F48" s="69">
        <v>327.66666666666669</v>
      </c>
      <c r="G48" s="69">
        <v>1885.3736111111111</v>
      </c>
      <c r="H48"/>
      <c r="I48" s="63"/>
    </row>
    <row r="49" spans="1:8" s="63" customFormat="1" x14ac:dyDescent="0.25">
      <c r="A49" s="63" t="s">
        <v>1564</v>
      </c>
      <c r="E49" s="69">
        <v>1557.7069444444444</v>
      </c>
      <c r="F49" s="69">
        <v>327.66666666666669</v>
      </c>
      <c r="G49" s="69">
        <v>1885.3736111111111</v>
      </c>
      <c r="H49"/>
    </row>
    <row r="50" spans="1:8" s="63" customFormat="1" x14ac:dyDescent="0.25">
      <c r="A50" s="63" t="s">
        <v>27</v>
      </c>
      <c r="B50" s="63" t="s">
        <v>28</v>
      </c>
      <c r="C50" s="63" t="s">
        <v>29</v>
      </c>
      <c r="D50" s="63" t="s">
        <v>30</v>
      </c>
      <c r="E50" s="69">
        <v>2.3833333333333333</v>
      </c>
      <c r="F50" s="69">
        <v>0.83333333333333337</v>
      </c>
      <c r="G50" s="69">
        <v>3.2166666666666668</v>
      </c>
      <c r="H50"/>
    </row>
    <row r="51" spans="1:8" s="63" customFormat="1" x14ac:dyDescent="0.25">
      <c r="D51" s="63" t="s">
        <v>31</v>
      </c>
      <c r="E51" s="69">
        <v>4.8736111111111109</v>
      </c>
      <c r="F51" s="69"/>
      <c r="G51" s="69">
        <v>4.8736111111111109</v>
      </c>
      <c r="H51"/>
    </row>
    <row r="52" spans="1:8" s="63" customFormat="1" x14ac:dyDescent="0.25">
      <c r="D52" s="63" t="s">
        <v>32</v>
      </c>
      <c r="E52" s="69">
        <v>19.257638888888888</v>
      </c>
      <c r="F52" s="69"/>
      <c r="G52" s="69">
        <v>19.257638888888888</v>
      </c>
      <c r="H52"/>
    </row>
    <row r="53" spans="1:8" s="63" customFormat="1" x14ac:dyDescent="0.25">
      <c r="D53" s="63" t="s">
        <v>18</v>
      </c>
      <c r="E53" s="69">
        <v>7.4097222222222214</v>
      </c>
      <c r="F53" s="69">
        <v>4.666666666666667</v>
      </c>
      <c r="G53" s="69">
        <v>12.076388888888889</v>
      </c>
      <c r="H53"/>
    </row>
    <row r="54" spans="1:8" s="63" customFormat="1" x14ac:dyDescent="0.25">
      <c r="D54" s="63" t="s">
        <v>33</v>
      </c>
      <c r="E54" s="69">
        <v>1.1840277777777777</v>
      </c>
      <c r="F54" s="69"/>
      <c r="G54" s="69">
        <v>1.1840277777777777</v>
      </c>
      <c r="H54"/>
    </row>
    <row r="55" spans="1:8" s="63" customFormat="1" x14ac:dyDescent="0.25">
      <c r="D55" s="63" t="s">
        <v>24</v>
      </c>
      <c r="E55" s="69">
        <v>13.284027777777778</v>
      </c>
      <c r="F55" s="69"/>
      <c r="G55" s="69">
        <v>13.284027777777778</v>
      </c>
      <c r="H55"/>
    </row>
    <row r="56" spans="1:8" s="63" customFormat="1" x14ac:dyDescent="0.25">
      <c r="C56" s="63" t="s">
        <v>34</v>
      </c>
      <c r="D56" s="63" t="s">
        <v>31</v>
      </c>
      <c r="E56" s="69">
        <v>4.697916666666667</v>
      </c>
      <c r="F56" s="69"/>
      <c r="G56" s="69">
        <v>4.697916666666667</v>
      </c>
      <c r="H56"/>
    </row>
    <row r="57" spans="1:8" s="63" customFormat="1" x14ac:dyDescent="0.25">
      <c r="D57" s="63" t="s">
        <v>32</v>
      </c>
      <c r="E57" s="69">
        <v>13.940972222222223</v>
      </c>
      <c r="F57" s="69"/>
      <c r="G57" s="69">
        <v>13.940972222222223</v>
      </c>
      <c r="H57"/>
    </row>
    <row r="58" spans="1:8" s="63" customFormat="1" x14ac:dyDescent="0.25">
      <c r="D58" s="63" t="s">
        <v>18</v>
      </c>
      <c r="E58" s="69">
        <v>2.2687500000000003</v>
      </c>
      <c r="F58" s="69">
        <v>0.5</v>
      </c>
      <c r="G58" s="69">
        <v>2.7687500000000003</v>
      </c>
      <c r="H58"/>
    </row>
    <row r="59" spans="1:8" s="63" customFormat="1" x14ac:dyDescent="0.25">
      <c r="D59" s="63" t="s">
        <v>24</v>
      </c>
      <c r="E59" s="69">
        <v>8.6319444444444446</v>
      </c>
      <c r="F59" s="69"/>
      <c r="G59" s="69">
        <v>8.6319444444444446</v>
      </c>
      <c r="H59"/>
    </row>
    <row r="60" spans="1:8" s="63" customFormat="1" x14ac:dyDescent="0.25">
      <c r="C60" s="63" t="s">
        <v>36</v>
      </c>
      <c r="D60" s="63" t="s">
        <v>30</v>
      </c>
      <c r="E60" s="69"/>
      <c r="F60" s="69">
        <v>1.5</v>
      </c>
      <c r="G60" s="69">
        <v>1.5</v>
      </c>
      <c r="H60"/>
    </row>
    <row r="61" spans="1:8" s="63" customFormat="1" x14ac:dyDescent="0.25">
      <c r="D61" s="63" t="s">
        <v>31</v>
      </c>
      <c r="E61" s="69">
        <v>5.7749999999999995</v>
      </c>
      <c r="F61" s="69"/>
      <c r="G61" s="69">
        <v>5.7749999999999995</v>
      </c>
      <c r="H61"/>
    </row>
    <row r="62" spans="1:8" s="63" customFormat="1" x14ac:dyDescent="0.25">
      <c r="D62" s="63" t="s">
        <v>32</v>
      </c>
      <c r="E62" s="69">
        <v>15.025694444444445</v>
      </c>
      <c r="F62" s="69"/>
      <c r="G62" s="69">
        <v>15.025694444444445</v>
      </c>
      <c r="H62"/>
    </row>
    <row r="63" spans="1:8" s="63" customFormat="1" x14ac:dyDescent="0.25">
      <c r="D63" s="63" t="s">
        <v>18</v>
      </c>
      <c r="E63" s="69">
        <v>52.372222222222227</v>
      </c>
      <c r="F63" s="69">
        <v>12.666666666666666</v>
      </c>
      <c r="G63" s="69">
        <v>65.038888888888891</v>
      </c>
      <c r="H63"/>
    </row>
    <row r="64" spans="1:8" s="63" customFormat="1" x14ac:dyDescent="0.25">
      <c r="D64" s="63" t="s">
        <v>24</v>
      </c>
      <c r="E64" s="69">
        <v>32.02986111111111</v>
      </c>
      <c r="F64" s="69"/>
      <c r="G64" s="69">
        <v>32.02986111111111</v>
      </c>
      <c r="H64"/>
    </row>
    <row r="65" spans="3:8" s="63" customFormat="1" x14ac:dyDescent="0.25">
      <c r="C65" s="63" t="s">
        <v>37</v>
      </c>
      <c r="D65" s="63" t="s">
        <v>32</v>
      </c>
      <c r="E65" s="69">
        <v>8.1430555555555557</v>
      </c>
      <c r="F65" s="69"/>
      <c r="G65" s="69">
        <v>8.1430555555555557</v>
      </c>
      <c r="H65"/>
    </row>
    <row r="66" spans="3:8" s="63" customFormat="1" x14ac:dyDescent="0.25">
      <c r="D66" s="63" t="s">
        <v>18</v>
      </c>
      <c r="E66" s="69">
        <v>5.2020833333333334</v>
      </c>
      <c r="F66" s="69">
        <v>1.6666666666666667</v>
      </c>
      <c r="G66" s="69">
        <v>6.8687500000000004</v>
      </c>
      <c r="H66"/>
    </row>
    <row r="67" spans="3:8" s="63" customFormat="1" x14ac:dyDescent="0.25">
      <c r="D67" s="63" t="s">
        <v>24</v>
      </c>
      <c r="E67" s="69">
        <v>3.2388888888888889</v>
      </c>
      <c r="F67" s="69"/>
      <c r="G67" s="69">
        <v>3.2388888888888889</v>
      </c>
      <c r="H67"/>
    </row>
    <row r="68" spans="3:8" s="63" customFormat="1" x14ac:dyDescent="0.25">
      <c r="C68" s="63" t="s">
        <v>30</v>
      </c>
      <c r="D68" s="63" t="s">
        <v>469</v>
      </c>
      <c r="E68" s="69"/>
      <c r="F68" s="69">
        <v>0.66666666666666663</v>
      </c>
      <c r="G68" s="69">
        <v>0.66666666666666663</v>
      </c>
      <c r="H68"/>
    </row>
    <row r="69" spans="3:8" s="63" customFormat="1" x14ac:dyDescent="0.25">
      <c r="D69" s="63" t="s">
        <v>30</v>
      </c>
      <c r="E69" s="69">
        <v>847.7791666666667</v>
      </c>
      <c r="F69" s="69">
        <v>49.833333333333336</v>
      </c>
      <c r="G69" s="69">
        <v>897.61250000000007</v>
      </c>
      <c r="H69"/>
    </row>
    <row r="70" spans="3:8" s="63" customFormat="1" x14ac:dyDescent="0.25">
      <c r="D70" s="63" t="s">
        <v>32</v>
      </c>
      <c r="E70" s="69">
        <v>0.88611111111111107</v>
      </c>
      <c r="F70" s="69"/>
      <c r="G70" s="69">
        <v>0.88611111111111107</v>
      </c>
      <c r="H70"/>
    </row>
    <row r="71" spans="3:8" s="63" customFormat="1" x14ac:dyDescent="0.25">
      <c r="D71" s="63" t="s">
        <v>14</v>
      </c>
      <c r="E71" s="69"/>
      <c r="F71" s="69">
        <v>1.8333333333333333</v>
      </c>
      <c r="G71" s="69">
        <v>1.8333333333333333</v>
      </c>
      <c r="H71"/>
    </row>
    <row r="72" spans="3:8" s="63" customFormat="1" x14ac:dyDescent="0.25">
      <c r="D72" s="63" t="s">
        <v>18</v>
      </c>
      <c r="E72" s="69">
        <v>40.539583333333333</v>
      </c>
      <c r="F72" s="69">
        <v>70.166666666666671</v>
      </c>
      <c r="G72" s="69">
        <v>110.70625000000001</v>
      </c>
      <c r="H72"/>
    </row>
    <row r="73" spans="3:8" s="63" customFormat="1" x14ac:dyDescent="0.25">
      <c r="D73" s="63" t="s">
        <v>41</v>
      </c>
      <c r="E73" s="69">
        <v>1.0541666666666667</v>
      </c>
      <c r="F73" s="69"/>
      <c r="G73" s="69">
        <v>1.0541666666666667</v>
      </c>
      <c r="H73"/>
    </row>
    <row r="74" spans="3:8" s="63" customFormat="1" x14ac:dyDescent="0.25">
      <c r="C74" s="63" t="s">
        <v>31</v>
      </c>
      <c r="D74" s="63" t="s">
        <v>30</v>
      </c>
      <c r="E74" s="69"/>
      <c r="F74" s="69">
        <v>2.8333333333333335</v>
      </c>
      <c r="G74" s="69">
        <v>2.8333333333333335</v>
      </c>
      <c r="H74"/>
    </row>
    <row r="75" spans="3:8" s="63" customFormat="1" x14ac:dyDescent="0.25">
      <c r="D75" s="63" t="s">
        <v>31</v>
      </c>
      <c r="E75" s="69">
        <v>91.101388888888891</v>
      </c>
      <c r="F75" s="69"/>
      <c r="G75" s="69">
        <v>91.101388888888891</v>
      </c>
      <c r="H75"/>
    </row>
    <row r="76" spans="3:8" s="63" customFormat="1" x14ac:dyDescent="0.25">
      <c r="D76" s="63" t="s">
        <v>32</v>
      </c>
      <c r="E76" s="69">
        <v>26.201388888888886</v>
      </c>
      <c r="F76" s="69"/>
      <c r="G76" s="69">
        <v>26.201388888888886</v>
      </c>
      <c r="H76"/>
    </row>
    <row r="77" spans="3:8" s="63" customFormat="1" x14ac:dyDescent="0.25">
      <c r="D77" s="63" t="s">
        <v>14</v>
      </c>
      <c r="E77" s="69"/>
      <c r="F77" s="69">
        <v>0.5</v>
      </c>
      <c r="G77" s="69">
        <v>0.5</v>
      </c>
      <c r="H77"/>
    </row>
    <row r="78" spans="3:8" s="63" customFormat="1" x14ac:dyDescent="0.25">
      <c r="D78" s="63" t="s">
        <v>18</v>
      </c>
      <c r="E78" s="69">
        <v>52.295833333333327</v>
      </c>
      <c r="F78" s="69">
        <v>19.666666666666668</v>
      </c>
      <c r="G78" s="69">
        <v>71.962499999999991</v>
      </c>
      <c r="H78"/>
    </row>
    <row r="79" spans="3:8" s="63" customFormat="1" x14ac:dyDescent="0.25">
      <c r="D79" s="63" t="s">
        <v>24</v>
      </c>
      <c r="E79" s="69">
        <v>88.511805555555554</v>
      </c>
      <c r="F79" s="69"/>
      <c r="G79" s="69">
        <v>88.511805555555554</v>
      </c>
      <c r="H79"/>
    </row>
    <row r="80" spans="3:8" s="63" customFormat="1" x14ac:dyDescent="0.25">
      <c r="C80" s="63" t="s">
        <v>32</v>
      </c>
      <c r="D80" s="63" t="s">
        <v>30</v>
      </c>
      <c r="E80" s="69">
        <v>0.75624999999999998</v>
      </c>
      <c r="F80" s="69">
        <v>1.1666666666666667</v>
      </c>
      <c r="G80" s="69">
        <v>1.9229166666666666</v>
      </c>
      <c r="H80"/>
    </row>
    <row r="81" spans="3:8" s="63" customFormat="1" x14ac:dyDescent="0.25">
      <c r="D81" s="63" t="s">
        <v>31</v>
      </c>
      <c r="E81" s="69">
        <v>8.8993055555555554</v>
      </c>
      <c r="F81" s="69"/>
      <c r="G81" s="69">
        <v>8.8993055555555554</v>
      </c>
      <c r="H81"/>
    </row>
    <row r="82" spans="3:8" s="63" customFormat="1" x14ac:dyDescent="0.25">
      <c r="D82" s="63" t="s">
        <v>32</v>
      </c>
      <c r="E82" s="69">
        <v>224.17847222222224</v>
      </c>
      <c r="F82" s="69"/>
      <c r="G82" s="69">
        <v>224.17847222222224</v>
      </c>
      <c r="H82"/>
    </row>
    <row r="83" spans="3:8" s="63" customFormat="1" x14ac:dyDescent="0.25">
      <c r="D83" s="63" t="s">
        <v>18</v>
      </c>
      <c r="E83" s="69">
        <v>41.952777777777776</v>
      </c>
      <c r="F83" s="69">
        <v>16.166666666666668</v>
      </c>
      <c r="G83" s="69">
        <v>58.11944444444444</v>
      </c>
      <c r="H83"/>
    </row>
    <row r="84" spans="3:8" s="63" customFormat="1" x14ac:dyDescent="0.25">
      <c r="D84" s="63" t="s">
        <v>24</v>
      </c>
      <c r="E84" s="69">
        <v>50.019444444444446</v>
      </c>
      <c r="F84" s="69"/>
      <c r="G84" s="69">
        <v>50.019444444444446</v>
      </c>
      <c r="H84"/>
    </row>
    <row r="85" spans="3:8" s="63" customFormat="1" x14ac:dyDescent="0.25">
      <c r="C85" s="63" t="s">
        <v>42</v>
      </c>
      <c r="D85" s="63" t="s">
        <v>30</v>
      </c>
      <c r="E85" s="69"/>
      <c r="F85" s="69">
        <v>0.83333333333333337</v>
      </c>
      <c r="G85" s="69">
        <v>0.83333333333333337</v>
      </c>
      <c r="H85"/>
    </row>
    <row r="86" spans="3:8" s="63" customFormat="1" x14ac:dyDescent="0.25">
      <c r="D86" s="63" t="s">
        <v>31</v>
      </c>
      <c r="E86" s="69">
        <v>5.84375</v>
      </c>
      <c r="F86" s="69"/>
      <c r="G86" s="69">
        <v>5.84375</v>
      </c>
      <c r="H86"/>
    </row>
    <row r="87" spans="3:8" s="63" customFormat="1" x14ac:dyDescent="0.25">
      <c r="D87" s="63" t="s">
        <v>32</v>
      </c>
      <c r="E87" s="69">
        <v>5.2097222222222221</v>
      </c>
      <c r="F87" s="69"/>
      <c r="G87" s="69">
        <v>5.2097222222222221</v>
      </c>
      <c r="H87"/>
    </row>
    <row r="88" spans="3:8" s="63" customFormat="1" x14ac:dyDescent="0.25">
      <c r="D88" s="63" t="s">
        <v>18</v>
      </c>
      <c r="E88" s="69">
        <v>12.512500000000001</v>
      </c>
      <c r="F88" s="69">
        <v>11.833333333333334</v>
      </c>
      <c r="G88" s="69">
        <v>24.345833333333335</v>
      </c>
      <c r="H88"/>
    </row>
    <row r="89" spans="3:8" s="63" customFormat="1" x14ac:dyDescent="0.25">
      <c r="D89" s="63" t="s">
        <v>24</v>
      </c>
      <c r="E89" s="69">
        <v>32.518750000000004</v>
      </c>
      <c r="F89" s="69"/>
      <c r="G89" s="69">
        <v>32.518750000000004</v>
      </c>
      <c r="H89"/>
    </row>
    <row r="90" spans="3:8" s="63" customFormat="1" x14ac:dyDescent="0.25">
      <c r="C90" s="63" t="s">
        <v>43</v>
      </c>
      <c r="D90" s="63" t="s">
        <v>31</v>
      </c>
      <c r="E90" s="69">
        <v>1.1305555555555555</v>
      </c>
      <c r="F90" s="69"/>
      <c r="G90" s="69">
        <v>1.1305555555555555</v>
      </c>
      <c r="H90"/>
    </row>
    <row r="91" spans="3:8" s="63" customFormat="1" x14ac:dyDescent="0.25">
      <c r="D91" s="63" t="s">
        <v>32</v>
      </c>
      <c r="E91" s="69">
        <v>7.1270833333333341</v>
      </c>
      <c r="F91" s="69"/>
      <c r="G91" s="69">
        <v>7.1270833333333341</v>
      </c>
      <c r="H91"/>
    </row>
    <row r="92" spans="3:8" s="63" customFormat="1" x14ac:dyDescent="0.25">
      <c r="D92" s="63" t="s">
        <v>18</v>
      </c>
      <c r="E92" s="69">
        <v>1.3062500000000001</v>
      </c>
      <c r="F92" s="69"/>
      <c r="G92" s="69">
        <v>1.3062500000000001</v>
      </c>
      <c r="H92"/>
    </row>
    <row r="93" spans="3:8" s="63" customFormat="1" x14ac:dyDescent="0.25">
      <c r="D93" s="63" t="s">
        <v>24</v>
      </c>
      <c r="E93" s="69">
        <v>4.6597222222222223</v>
      </c>
      <c r="F93" s="69"/>
      <c r="G93" s="69">
        <v>4.6597222222222223</v>
      </c>
      <c r="H93"/>
    </row>
    <row r="94" spans="3:8" s="63" customFormat="1" x14ac:dyDescent="0.25">
      <c r="C94" s="63" t="s">
        <v>44</v>
      </c>
      <c r="D94" s="63" t="s">
        <v>30</v>
      </c>
      <c r="E94" s="69">
        <v>3.6208333333333336</v>
      </c>
      <c r="F94" s="69"/>
      <c r="G94" s="69">
        <v>3.6208333333333336</v>
      </c>
      <c r="H94"/>
    </row>
    <row r="95" spans="3:8" s="63" customFormat="1" x14ac:dyDescent="0.25">
      <c r="D95" s="63" t="s">
        <v>31</v>
      </c>
      <c r="E95" s="69">
        <v>2.3909722222222221</v>
      </c>
      <c r="F95" s="69"/>
      <c r="G95" s="69">
        <v>2.3909722222222221</v>
      </c>
      <c r="H95"/>
    </row>
    <row r="96" spans="3:8" s="63" customFormat="1" x14ac:dyDescent="0.25">
      <c r="D96" s="63" t="s">
        <v>32</v>
      </c>
      <c r="E96" s="69">
        <v>8.7388888888888889</v>
      </c>
      <c r="F96" s="69"/>
      <c r="G96" s="69">
        <v>8.7388888888888889</v>
      </c>
      <c r="H96"/>
    </row>
    <row r="97" spans="1:9" x14ac:dyDescent="0.25">
      <c r="B97" s="63"/>
      <c r="C97" s="63"/>
      <c r="D97" s="63" t="s">
        <v>18</v>
      </c>
      <c r="E97" s="69">
        <v>6.1875</v>
      </c>
      <c r="F97" s="69">
        <v>1.3333333333333333</v>
      </c>
      <c r="G97" s="69">
        <v>7.520833333333333</v>
      </c>
      <c r="H97"/>
      <c r="I97" s="63"/>
    </row>
    <row r="98" spans="1:9" x14ac:dyDescent="0.25">
      <c r="B98" s="63"/>
      <c r="C98" s="63"/>
      <c r="D98" s="63" t="s">
        <v>24</v>
      </c>
      <c r="E98" s="69">
        <v>10.045138888888888</v>
      </c>
      <c r="F98" s="69"/>
      <c r="G98" s="69">
        <v>10.045138888888888</v>
      </c>
      <c r="H98"/>
      <c r="I98" s="63"/>
    </row>
    <row r="99" spans="1:9" x14ac:dyDescent="0.25">
      <c r="B99" s="63"/>
      <c r="C99" s="63" t="s">
        <v>24</v>
      </c>
      <c r="D99" s="63" t="s">
        <v>469</v>
      </c>
      <c r="E99" s="69"/>
      <c r="F99" s="69">
        <v>4.5</v>
      </c>
      <c r="G99" s="69">
        <v>4.5</v>
      </c>
      <c r="H99"/>
      <c r="I99" s="63"/>
    </row>
    <row r="100" spans="1:9" x14ac:dyDescent="0.25">
      <c r="B100" s="63"/>
      <c r="C100" s="63"/>
      <c r="D100" s="63" t="s">
        <v>10</v>
      </c>
      <c r="E100" s="69">
        <v>1.1916666666666667</v>
      </c>
      <c r="F100" s="69"/>
      <c r="G100" s="69">
        <v>1.1916666666666667</v>
      </c>
      <c r="H100"/>
      <c r="I100" s="63"/>
    </row>
    <row r="101" spans="1:9" x14ac:dyDescent="0.25">
      <c r="B101" s="63"/>
      <c r="C101" s="63"/>
      <c r="D101" s="63" t="s">
        <v>30</v>
      </c>
      <c r="E101" s="69">
        <v>2.0777777777777779</v>
      </c>
      <c r="F101" s="69">
        <v>1.5</v>
      </c>
      <c r="G101" s="69">
        <v>3.5777777777777779</v>
      </c>
      <c r="H101"/>
      <c r="I101" s="63"/>
    </row>
    <row r="102" spans="1:9" x14ac:dyDescent="0.25">
      <c r="B102" s="63"/>
      <c r="C102" s="63"/>
      <c r="D102" s="63" t="s">
        <v>31</v>
      </c>
      <c r="E102" s="69">
        <v>17.638194444444444</v>
      </c>
      <c r="F102" s="69"/>
      <c r="G102" s="69">
        <v>17.638194444444444</v>
      </c>
      <c r="H102"/>
      <c r="I102" s="63"/>
    </row>
    <row r="103" spans="1:9" x14ac:dyDescent="0.25">
      <c r="B103" s="63"/>
      <c r="C103" s="63"/>
      <c r="D103" s="63" t="s">
        <v>32</v>
      </c>
      <c r="E103" s="69">
        <v>21.106249999999999</v>
      </c>
      <c r="F103" s="69"/>
      <c r="G103" s="69">
        <v>21.106249999999999</v>
      </c>
      <c r="H103"/>
      <c r="I103" s="63"/>
    </row>
    <row r="104" spans="1:9" x14ac:dyDescent="0.25">
      <c r="B104" s="63"/>
      <c r="C104" s="63"/>
      <c r="D104" s="63" t="s">
        <v>14</v>
      </c>
      <c r="E104" s="69"/>
      <c r="F104" s="69">
        <v>1</v>
      </c>
      <c r="G104" s="69">
        <v>1</v>
      </c>
      <c r="H104"/>
      <c r="I104" s="63"/>
    </row>
    <row r="105" spans="1:9" x14ac:dyDescent="0.25">
      <c r="B105" s="63"/>
      <c r="C105" s="63"/>
      <c r="D105" s="63" t="s">
        <v>18</v>
      </c>
      <c r="E105" s="69">
        <v>24.100694444444446</v>
      </c>
      <c r="F105" s="69">
        <v>14.666666666666666</v>
      </c>
      <c r="G105" s="69">
        <v>38.767361111111114</v>
      </c>
      <c r="H105"/>
      <c r="I105" s="63"/>
    </row>
    <row r="106" spans="1:9" x14ac:dyDescent="0.25">
      <c r="B106" s="63"/>
      <c r="C106" s="63"/>
      <c r="D106" s="63" t="s">
        <v>24</v>
      </c>
      <c r="E106" s="69">
        <v>155.62708333333333</v>
      </c>
      <c r="F106" s="69"/>
      <c r="G106" s="69">
        <v>155.62708333333333</v>
      </c>
      <c r="H106"/>
      <c r="I106" s="63"/>
    </row>
    <row r="107" spans="1:9" x14ac:dyDescent="0.25">
      <c r="B107" s="63" t="s">
        <v>1565</v>
      </c>
      <c r="C107" s="63"/>
      <c r="D107" s="63"/>
      <c r="E107" s="69">
        <v>1996.9277777777777</v>
      </c>
      <c r="F107" s="69">
        <v>220.33333333333334</v>
      </c>
      <c r="G107" s="69">
        <v>2217.2611111111105</v>
      </c>
      <c r="H107"/>
      <c r="I107" s="63"/>
    </row>
    <row r="108" spans="1:9" x14ac:dyDescent="0.25">
      <c r="A108" s="63" t="s">
        <v>1566</v>
      </c>
      <c r="B108" s="63"/>
      <c r="C108" s="63"/>
      <c r="D108" s="63"/>
      <c r="E108" s="69">
        <v>1996.9277777777777</v>
      </c>
      <c r="F108" s="69">
        <v>220.33333333333334</v>
      </c>
      <c r="G108" s="69">
        <v>2217.2611111111105</v>
      </c>
      <c r="H108"/>
      <c r="I108" s="63"/>
    </row>
    <row r="109" spans="1:9" x14ac:dyDescent="0.25">
      <c r="A109" s="63" t="s">
        <v>46</v>
      </c>
      <c r="B109" s="63" t="s">
        <v>47</v>
      </c>
      <c r="C109" s="63" t="s">
        <v>48</v>
      </c>
      <c r="D109" s="63" t="s">
        <v>50</v>
      </c>
      <c r="E109" s="69">
        <v>20.739583333333332</v>
      </c>
      <c r="F109" s="69"/>
      <c r="G109" s="69">
        <v>20.739583333333332</v>
      </c>
      <c r="H109"/>
      <c r="I109" s="63"/>
    </row>
    <row r="110" spans="1:9" x14ac:dyDescent="0.25">
      <c r="B110" s="63"/>
      <c r="C110" s="63"/>
      <c r="D110" s="63" t="s">
        <v>51</v>
      </c>
      <c r="E110" s="69">
        <v>43.381250000000001</v>
      </c>
      <c r="F110" s="69"/>
      <c r="G110" s="69">
        <v>43.381250000000001</v>
      </c>
      <c r="H110"/>
      <c r="I110" s="63"/>
    </row>
    <row r="111" spans="1:9" x14ac:dyDescent="0.25">
      <c r="B111" s="63"/>
      <c r="C111" s="63"/>
      <c r="D111" s="63" t="s">
        <v>30</v>
      </c>
      <c r="E111" s="69"/>
      <c r="F111" s="69">
        <v>1.3333333333333333</v>
      </c>
      <c r="G111" s="69">
        <v>1.3333333333333333</v>
      </c>
      <c r="H111"/>
      <c r="I111" s="63"/>
    </row>
    <row r="112" spans="1:9" x14ac:dyDescent="0.25">
      <c r="B112" s="63"/>
      <c r="C112" s="63"/>
      <c r="D112" s="63" t="s">
        <v>18</v>
      </c>
      <c r="E112" s="69">
        <v>4.3388888888888895</v>
      </c>
      <c r="F112" s="69">
        <v>9.1666666666666661</v>
      </c>
      <c r="G112" s="69">
        <v>13.505555555555556</v>
      </c>
      <c r="H112"/>
      <c r="I112" s="63"/>
    </row>
    <row r="113" spans="3:8" s="63" customFormat="1" x14ac:dyDescent="0.25">
      <c r="C113" s="63" t="s">
        <v>52</v>
      </c>
      <c r="D113" s="63" t="s">
        <v>49</v>
      </c>
      <c r="E113" s="69">
        <v>3.1243055555555554</v>
      </c>
      <c r="F113" s="69"/>
      <c r="G113" s="69">
        <v>3.1243055555555554</v>
      </c>
      <c r="H113"/>
    </row>
    <row r="114" spans="3:8" s="63" customFormat="1" x14ac:dyDescent="0.25">
      <c r="D114" s="63" t="s">
        <v>50</v>
      </c>
      <c r="E114" s="69">
        <v>4.8125</v>
      </c>
      <c r="F114" s="69"/>
      <c r="G114" s="69">
        <v>4.8125</v>
      </c>
      <c r="H114"/>
    </row>
    <row r="115" spans="3:8" s="63" customFormat="1" x14ac:dyDescent="0.25">
      <c r="D115" s="63" t="s">
        <v>51</v>
      </c>
      <c r="E115" s="69">
        <v>14.636111111111111</v>
      </c>
      <c r="F115" s="69"/>
      <c r="G115" s="69">
        <v>14.636111111111111</v>
      </c>
      <c r="H115"/>
    </row>
    <row r="116" spans="3:8" s="63" customFormat="1" x14ac:dyDescent="0.25">
      <c r="D116" s="63" t="s">
        <v>30</v>
      </c>
      <c r="E116" s="69"/>
      <c r="F116" s="69">
        <v>1.1666666666666667</v>
      </c>
      <c r="G116" s="69">
        <v>1.1666666666666667</v>
      </c>
      <c r="H116"/>
    </row>
    <row r="117" spans="3:8" s="63" customFormat="1" x14ac:dyDescent="0.25">
      <c r="D117" s="63" t="s">
        <v>55</v>
      </c>
      <c r="E117" s="69">
        <v>0.57291666666666663</v>
      </c>
      <c r="F117" s="69"/>
      <c r="G117" s="69">
        <v>0.57291666666666663</v>
      </c>
      <c r="H117"/>
    </row>
    <row r="118" spans="3:8" s="63" customFormat="1" x14ac:dyDescent="0.25">
      <c r="D118" s="63" t="s">
        <v>18</v>
      </c>
      <c r="E118" s="69">
        <v>1.4284722222222221</v>
      </c>
      <c r="F118" s="69">
        <v>5.666666666666667</v>
      </c>
      <c r="G118" s="69">
        <v>7.0951388888888891</v>
      </c>
      <c r="H118"/>
    </row>
    <row r="119" spans="3:8" s="63" customFormat="1" x14ac:dyDescent="0.25">
      <c r="C119" s="63" t="s">
        <v>50</v>
      </c>
      <c r="D119" s="63" t="s">
        <v>53</v>
      </c>
      <c r="E119" s="69">
        <v>1.2680555555555555</v>
      </c>
      <c r="F119" s="69"/>
      <c r="G119" s="69">
        <v>1.2680555555555555</v>
      </c>
      <c r="H119"/>
    </row>
    <row r="120" spans="3:8" s="63" customFormat="1" x14ac:dyDescent="0.25">
      <c r="D120" s="63" t="s">
        <v>50</v>
      </c>
      <c r="E120" s="69">
        <v>169.34652777777777</v>
      </c>
      <c r="F120" s="69"/>
      <c r="G120" s="69">
        <v>169.34652777777777</v>
      </c>
      <c r="H120"/>
    </row>
    <row r="121" spans="3:8" s="63" customFormat="1" x14ac:dyDescent="0.25">
      <c r="D121" s="63" t="s">
        <v>51</v>
      </c>
      <c r="E121" s="69">
        <v>4.8125</v>
      </c>
      <c r="F121" s="69"/>
      <c r="G121" s="69">
        <v>4.8125</v>
      </c>
      <c r="H121"/>
    </row>
    <row r="122" spans="3:8" s="63" customFormat="1" x14ac:dyDescent="0.25">
      <c r="D122" s="63" t="s">
        <v>30</v>
      </c>
      <c r="E122" s="69"/>
      <c r="F122" s="69">
        <v>1.3333333333333333</v>
      </c>
      <c r="G122" s="69">
        <v>1.3333333333333333</v>
      </c>
      <c r="H122"/>
    </row>
    <row r="123" spans="3:8" s="63" customFormat="1" x14ac:dyDescent="0.25">
      <c r="D123" s="63" t="s">
        <v>14</v>
      </c>
      <c r="E123" s="69"/>
      <c r="F123" s="69">
        <v>0.66666666666666663</v>
      </c>
      <c r="G123" s="69">
        <v>0.66666666666666663</v>
      </c>
      <c r="H123"/>
    </row>
    <row r="124" spans="3:8" s="63" customFormat="1" x14ac:dyDescent="0.25">
      <c r="D124" s="63" t="s">
        <v>18</v>
      </c>
      <c r="E124" s="69">
        <v>3.567361111111111</v>
      </c>
      <c r="F124" s="69">
        <v>12.5</v>
      </c>
      <c r="G124" s="69">
        <v>16.067361111111111</v>
      </c>
      <c r="H124"/>
    </row>
    <row r="125" spans="3:8" s="63" customFormat="1" x14ac:dyDescent="0.25">
      <c r="C125" s="63" t="s">
        <v>51</v>
      </c>
      <c r="D125" s="63" t="s">
        <v>49</v>
      </c>
      <c r="E125" s="69">
        <v>1.4361111111111111</v>
      </c>
      <c r="F125" s="69"/>
      <c r="G125" s="69">
        <v>1.4361111111111111</v>
      </c>
      <c r="H125"/>
    </row>
    <row r="126" spans="3:8" s="63" customFormat="1" x14ac:dyDescent="0.25">
      <c r="D126" s="63" t="s">
        <v>50</v>
      </c>
      <c r="E126" s="69">
        <v>0.85555555555555562</v>
      </c>
      <c r="F126" s="69"/>
      <c r="G126" s="69">
        <v>0.85555555555555562</v>
      </c>
      <c r="H126"/>
    </row>
    <row r="127" spans="3:8" s="63" customFormat="1" x14ac:dyDescent="0.25">
      <c r="D127" s="63" t="s">
        <v>51</v>
      </c>
      <c r="E127" s="69">
        <v>143.43541666666667</v>
      </c>
      <c r="F127" s="69"/>
      <c r="G127" s="69">
        <v>143.43541666666667</v>
      </c>
      <c r="H127"/>
    </row>
    <row r="128" spans="3:8" s="63" customFormat="1" x14ac:dyDescent="0.25">
      <c r="D128" s="63" t="s">
        <v>30</v>
      </c>
      <c r="E128" s="69"/>
      <c r="F128" s="69">
        <v>1.6666666666666667</v>
      </c>
      <c r="G128" s="69">
        <v>1.6666666666666667</v>
      </c>
      <c r="H128"/>
    </row>
    <row r="129" spans="1:9" x14ac:dyDescent="0.25">
      <c r="B129" s="63"/>
      <c r="C129" s="63"/>
      <c r="D129" s="63" t="s">
        <v>18</v>
      </c>
      <c r="E129" s="69">
        <v>2.7881944444444446</v>
      </c>
      <c r="F129" s="69">
        <v>13.166666666666666</v>
      </c>
      <c r="G129" s="69">
        <v>15.954861111111111</v>
      </c>
      <c r="H129"/>
      <c r="I129" s="63"/>
    </row>
    <row r="130" spans="1:9" x14ac:dyDescent="0.25">
      <c r="B130" s="63"/>
      <c r="C130" s="63" t="s">
        <v>57</v>
      </c>
      <c r="D130" s="63" t="s">
        <v>58</v>
      </c>
      <c r="E130" s="69">
        <v>2.3069444444444445</v>
      </c>
      <c r="F130" s="69"/>
      <c r="G130" s="69">
        <v>2.3069444444444445</v>
      </c>
      <c r="H130"/>
      <c r="I130" s="63"/>
    </row>
    <row r="131" spans="1:9" x14ac:dyDescent="0.25">
      <c r="B131" s="63"/>
      <c r="C131" s="63"/>
      <c r="D131" s="63" t="s">
        <v>50</v>
      </c>
      <c r="E131" s="69">
        <v>11.465972222222222</v>
      </c>
      <c r="F131" s="69"/>
      <c r="G131" s="69">
        <v>11.465972222222222</v>
      </c>
      <c r="H131"/>
      <c r="I131" s="63"/>
    </row>
    <row r="132" spans="1:9" x14ac:dyDescent="0.25">
      <c r="B132" s="63"/>
      <c r="C132" s="63"/>
      <c r="D132" s="63" t="s">
        <v>51</v>
      </c>
      <c r="E132" s="69">
        <v>54.488194444444446</v>
      </c>
      <c r="F132" s="69"/>
      <c r="G132" s="69">
        <v>54.488194444444446</v>
      </c>
      <c r="H132"/>
      <c r="I132" s="63"/>
    </row>
    <row r="133" spans="1:9" x14ac:dyDescent="0.25">
      <c r="B133" s="63"/>
      <c r="C133" s="63"/>
      <c r="D133" s="63" t="s">
        <v>30</v>
      </c>
      <c r="E133" s="69">
        <v>1.0465277777777777</v>
      </c>
      <c r="F133" s="69">
        <v>1.5</v>
      </c>
      <c r="G133" s="69">
        <v>2.5465277777777775</v>
      </c>
      <c r="H133"/>
      <c r="I133" s="63"/>
    </row>
    <row r="134" spans="1:9" x14ac:dyDescent="0.25">
      <c r="B134" s="63"/>
      <c r="C134" s="63"/>
      <c r="D134" s="63" t="s">
        <v>14</v>
      </c>
      <c r="E134" s="69"/>
      <c r="F134" s="69">
        <v>0.5</v>
      </c>
      <c r="G134" s="69">
        <v>0.5</v>
      </c>
      <c r="H134"/>
      <c r="I134" s="63"/>
    </row>
    <row r="135" spans="1:9" x14ac:dyDescent="0.25">
      <c r="B135" s="63"/>
      <c r="C135" s="63"/>
      <c r="D135" s="63" t="s">
        <v>18</v>
      </c>
      <c r="E135" s="69">
        <v>2.3756944444444446</v>
      </c>
      <c r="F135" s="69">
        <v>4.833333333333333</v>
      </c>
      <c r="G135" s="69">
        <v>7.2090277777777771</v>
      </c>
      <c r="H135"/>
      <c r="I135" s="63"/>
    </row>
    <row r="136" spans="1:9" x14ac:dyDescent="0.25">
      <c r="B136" s="63" t="s">
        <v>1567</v>
      </c>
      <c r="C136" s="63"/>
      <c r="D136" s="63"/>
      <c r="E136" s="69">
        <v>492.22708333333338</v>
      </c>
      <c r="F136" s="69">
        <v>53.5</v>
      </c>
      <c r="G136" s="69">
        <v>545.72708333333333</v>
      </c>
      <c r="H136"/>
      <c r="I136" s="63"/>
    </row>
    <row r="137" spans="1:9" x14ac:dyDescent="0.25">
      <c r="A137" s="63" t="s">
        <v>1568</v>
      </c>
      <c r="B137" s="63"/>
      <c r="C137" s="63"/>
      <c r="D137" s="63"/>
      <c r="E137" s="69">
        <v>492.22708333333338</v>
      </c>
      <c r="F137" s="69">
        <v>53.5</v>
      </c>
      <c r="G137" s="69">
        <v>545.72708333333333</v>
      </c>
      <c r="H137"/>
      <c r="I137" s="63"/>
    </row>
    <row r="138" spans="1:9" x14ac:dyDescent="0.25">
      <c r="A138" s="63" t="s">
        <v>59</v>
      </c>
      <c r="B138" s="63" t="s">
        <v>60</v>
      </c>
      <c r="C138" s="63" t="s">
        <v>61</v>
      </c>
      <c r="D138" s="63" t="s">
        <v>62</v>
      </c>
      <c r="E138" s="69">
        <v>3.5215277777777776</v>
      </c>
      <c r="F138" s="69"/>
      <c r="G138" s="69">
        <v>3.5215277777777776</v>
      </c>
      <c r="H138"/>
      <c r="I138" s="63"/>
    </row>
    <row r="139" spans="1:9" x14ac:dyDescent="0.25">
      <c r="B139" s="63"/>
      <c r="C139" s="63"/>
      <c r="D139" s="63" t="s">
        <v>54</v>
      </c>
      <c r="E139" s="69">
        <v>2.6354166666666665</v>
      </c>
      <c r="F139" s="69"/>
      <c r="G139" s="69">
        <v>2.6354166666666665</v>
      </c>
      <c r="H139"/>
      <c r="I139" s="63"/>
    </row>
    <row r="140" spans="1:9" x14ac:dyDescent="0.25">
      <c r="B140" s="63"/>
      <c r="C140" s="63"/>
      <c r="D140" s="63" t="s">
        <v>35</v>
      </c>
      <c r="E140" s="69">
        <v>38.431249999999999</v>
      </c>
      <c r="F140" s="69"/>
      <c r="G140" s="69">
        <v>38.431249999999999</v>
      </c>
      <c r="H140"/>
      <c r="I140" s="63"/>
    </row>
    <row r="141" spans="1:9" x14ac:dyDescent="0.25">
      <c r="B141" s="63"/>
      <c r="C141" s="63"/>
      <c r="D141" s="63" t="s">
        <v>30</v>
      </c>
      <c r="E141" s="69"/>
      <c r="F141" s="69">
        <v>1.3333333333333333</v>
      </c>
      <c r="G141" s="69">
        <v>1.3333333333333333</v>
      </c>
      <c r="H141"/>
      <c r="I141" s="63"/>
    </row>
    <row r="142" spans="1:9" x14ac:dyDescent="0.25">
      <c r="B142" s="63"/>
      <c r="C142" s="63"/>
      <c r="D142" s="63" t="s">
        <v>63</v>
      </c>
      <c r="E142" s="69">
        <v>27.645138888888891</v>
      </c>
      <c r="F142" s="69"/>
      <c r="G142" s="69">
        <v>27.645138888888891</v>
      </c>
      <c r="H142"/>
      <c r="I142" s="63"/>
    </row>
    <row r="143" spans="1:9" x14ac:dyDescent="0.25">
      <c r="B143" s="63"/>
      <c r="C143" s="63"/>
      <c r="D143" s="63" t="s">
        <v>64</v>
      </c>
      <c r="E143" s="69">
        <v>3.7354166666666671</v>
      </c>
      <c r="F143" s="69"/>
      <c r="G143" s="69">
        <v>3.7354166666666671</v>
      </c>
      <c r="H143"/>
      <c r="I143" s="63"/>
    </row>
    <row r="144" spans="1:9" x14ac:dyDescent="0.25">
      <c r="B144" s="63"/>
      <c r="C144" s="63"/>
      <c r="D144" s="63" t="s">
        <v>40</v>
      </c>
      <c r="E144" s="69">
        <v>1.1993055555555556</v>
      </c>
      <c r="F144" s="69"/>
      <c r="G144" s="69">
        <v>1.1993055555555556</v>
      </c>
      <c r="H144"/>
      <c r="I144" s="63"/>
    </row>
    <row r="145" spans="3:8" s="63" customFormat="1" x14ac:dyDescent="0.25">
      <c r="D145" s="63" t="s">
        <v>14</v>
      </c>
      <c r="E145" s="69"/>
      <c r="F145" s="69">
        <v>1</v>
      </c>
      <c r="G145" s="69">
        <v>1</v>
      </c>
      <c r="H145"/>
    </row>
    <row r="146" spans="3:8" s="63" customFormat="1" x14ac:dyDescent="0.25">
      <c r="D146" s="63" t="s">
        <v>18</v>
      </c>
      <c r="E146" s="69">
        <v>10.671527777777778</v>
      </c>
      <c r="F146" s="69">
        <v>28.333333333333332</v>
      </c>
      <c r="G146" s="69">
        <v>39.004861111111111</v>
      </c>
      <c r="H146"/>
    </row>
    <row r="147" spans="3:8" s="63" customFormat="1" x14ac:dyDescent="0.25">
      <c r="D147" s="63" t="s">
        <v>65</v>
      </c>
      <c r="E147" s="69">
        <v>65.77847222222222</v>
      </c>
      <c r="F147" s="69"/>
      <c r="G147" s="69">
        <v>65.77847222222222</v>
      </c>
      <c r="H147"/>
    </row>
    <row r="148" spans="3:8" s="63" customFormat="1" x14ac:dyDescent="0.25">
      <c r="C148" s="63" t="s">
        <v>35</v>
      </c>
      <c r="D148" s="63" t="s">
        <v>35</v>
      </c>
      <c r="E148" s="69">
        <v>138.62291666666667</v>
      </c>
      <c r="F148" s="69"/>
      <c r="G148" s="69">
        <v>138.62291666666667</v>
      </c>
      <c r="H148"/>
    </row>
    <row r="149" spans="3:8" s="63" customFormat="1" x14ac:dyDescent="0.25">
      <c r="D149" s="63" t="s">
        <v>30</v>
      </c>
      <c r="E149" s="69"/>
      <c r="F149" s="69">
        <v>0.83333333333333337</v>
      </c>
      <c r="G149" s="69">
        <v>0.83333333333333337</v>
      </c>
      <c r="H149"/>
    </row>
    <row r="150" spans="3:8" s="63" customFormat="1" x14ac:dyDescent="0.25">
      <c r="D150" s="63" t="s">
        <v>63</v>
      </c>
      <c r="E150" s="69">
        <v>18.012499999999999</v>
      </c>
      <c r="F150" s="69"/>
      <c r="G150" s="69">
        <v>18.012499999999999</v>
      </c>
      <c r="H150"/>
    </row>
    <row r="151" spans="3:8" s="63" customFormat="1" x14ac:dyDescent="0.25">
      <c r="D151" s="63" t="s">
        <v>64</v>
      </c>
      <c r="E151" s="69">
        <v>1.3291666666666666</v>
      </c>
      <c r="F151" s="69"/>
      <c r="G151" s="69">
        <v>1.3291666666666666</v>
      </c>
      <c r="H151"/>
    </row>
    <row r="152" spans="3:8" s="63" customFormat="1" x14ac:dyDescent="0.25">
      <c r="D152" s="63" t="s">
        <v>18</v>
      </c>
      <c r="E152" s="69">
        <v>8.0666666666666664</v>
      </c>
      <c r="F152" s="69">
        <v>30.666666666666668</v>
      </c>
      <c r="G152" s="69">
        <v>38.733333333333334</v>
      </c>
      <c r="H152"/>
    </row>
    <row r="153" spans="3:8" s="63" customFormat="1" x14ac:dyDescent="0.25">
      <c r="D153" s="63" t="s">
        <v>65</v>
      </c>
      <c r="E153" s="69">
        <v>43.587499999999999</v>
      </c>
      <c r="F153" s="69"/>
      <c r="G153" s="69">
        <v>43.587499999999999</v>
      </c>
      <c r="H153"/>
    </row>
    <row r="154" spans="3:8" s="63" customFormat="1" x14ac:dyDescent="0.25">
      <c r="C154" s="63" t="s">
        <v>66</v>
      </c>
      <c r="D154" s="63" t="s">
        <v>469</v>
      </c>
      <c r="E154" s="69"/>
      <c r="F154" s="69">
        <v>0.5</v>
      </c>
      <c r="G154" s="69">
        <v>0.5</v>
      </c>
      <c r="H154"/>
    </row>
    <row r="155" spans="3:8" s="63" customFormat="1" x14ac:dyDescent="0.25">
      <c r="D155" s="63" t="s">
        <v>35</v>
      </c>
      <c r="E155" s="69">
        <v>7.531944444444445</v>
      </c>
      <c r="F155" s="69"/>
      <c r="G155" s="69">
        <v>7.531944444444445</v>
      </c>
      <c r="H155"/>
    </row>
    <row r="156" spans="3:8" s="63" customFormat="1" x14ac:dyDescent="0.25">
      <c r="D156" s="63" t="s">
        <v>63</v>
      </c>
      <c r="E156" s="69">
        <v>23.145833333333332</v>
      </c>
      <c r="F156" s="69"/>
      <c r="G156" s="69">
        <v>23.145833333333332</v>
      </c>
      <c r="H156"/>
    </row>
    <row r="157" spans="3:8" s="63" customFormat="1" x14ac:dyDescent="0.25">
      <c r="D157" s="63" t="s">
        <v>18</v>
      </c>
      <c r="E157" s="69">
        <v>1.8027777777777778</v>
      </c>
      <c r="F157" s="69">
        <v>7.166666666666667</v>
      </c>
      <c r="G157" s="69">
        <v>8.969444444444445</v>
      </c>
      <c r="H157"/>
    </row>
    <row r="158" spans="3:8" s="63" customFormat="1" x14ac:dyDescent="0.25">
      <c r="D158" s="63" t="s">
        <v>65</v>
      </c>
      <c r="E158" s="69">
        <v>13.284027777777778</v>
      </c>
      <c r="F158" s="69"/>
      <c r="G158" s="69">
        <v>13.284027777777778</v>
      </c>
      <c r="H158"/>
    </row>
    <row r="159" spans="3:8" s="63" customFormat="1" x14ac:dyDescent="0.25">
      <c r="C159" s="63" t="s">
        <v>63</v>
      </c>
      <c r="D159" s="63" t="s">
        <v>35</v>
      </c>
      <c r="E159" s="69">
        <v>8.0513888888888889</v>
      </c>
      <c r="F159" s="69"/>
      <c r="G159" s="69">
        <v>8.0513888888888889</v>
      </c>
      <c r="H159"/>
    </row>
    <row r="160" spans="3:8" s="63" customFormat="1" x14ac:dyDescent="0.25">
      <c r="D160" s="63" t="s">
        <v>63</v>
      </c>
      <c r="E160" s="69">
        <v>135.32291666666666</v>
      </c>
      <c r="F160" s="69"/>
      <c r="G160" s="69">
        <v>135.32291666666666</v>
      </c>
      <c r="H160"/>
    </row>
    <row r="161" spans="3:8" s="63" customFormat="1" x14ac:dyDescent="0.25">
      <c r="D161" s="63" t="s">
        <v>14</v>
      </c>
      <c r="E161" s="69"/>
      <c r="F161" s="69">
        <v>0.5</v>
      </c>
      <c r="G161" s="69">
        <v>0.5</v>
      </c>
      <c r="H161"/>
    </row>
    <row r="162" spans="3:8" s="63" customFormat="1" x14ac:dyDescent="0.25">
      <c r="D162" s="63" t="s">
        <v>18</v>
      </c>
      <c r="E162" s="69">
        <v>6.0652777777777773</v>
      </c>
      <c r="F162" s="69">
        <v>20.333333333333332</v>
      </c>
      <c r="G162" s="69">
        <v>26.398611111111109</v>
      </c>
      <c r="H162"/>
    </row>
    <row r="163" spans="3:8" s="63" customFormat="1" x14ac:dyDescent="0.25">
      <c r="D163" s="63" t="s">
        <v>65</v>
      </c>
      <c r="E163" s="69">
        <v>17.370833333333334</v>
      </c>
      <c r="F163" s="69"/>
      <c r="G163" s="69">
        <v>17.370833333333334</v>
      </c>
      <c r="H163"/>
    </row>
    <row r="164" spans="3:8" s="63" customFormat="1" x14ac:dyDescent="0.25">
      <c r="C164" s="63" t="s">
        <v>67</v>
      </c>
      <c r="D164" s="63" t="s">
        <v>35</v>
      </c>
      <c r="E164" s="69">
        <v>6.2027777777777784</v>
      </c>
      <c r="F164" s="69"/>
      <c r="G164" s="69">
        <v>6.2027777777777784</v>
      </c>
      <c r="H164"/>
    </row>
    <row r="165" spans="3:8" s="63" customFormat="1" x14ac:dyDescent="0.25">
      <c r="D165" s="63" t="s">
        <v>63</v>
      </c>
      <c r="E165" s="69">
        <v>6.9819444444444443</v>
      </c>
      <c r="F165" s="69"/>
      <c r="G165" s="69">
        <v>6.9819444444444443</v>
      </c>
      <c r="H165"/>
    </row>
    <row r="166" spans="3:8" s="63" customFormat="1" x14ac:dyDescent="0.25">
      <c r="D166" s="63" t="s">
        <v>64</v>
      </c>
      <c r="E166" s="69">
        <v>1.2451388888888888</v>
      </c>
      <c r="F166" s="69"/>
      <c r="G166" s="69">
        <v>1.2451388888888888</v>
      </c>
      <c r="H166"/>
    </row>
    <row r="167" spans="3:8" s="63" customFormat="1" x14ac:dyDescent="0.25">
      <c r="D167" s="63" t="s">
        <v>18</v>
      </c>
      <c r="E167" s="69"/>
      <c r="F167" s="69">
        <v>3</v>
      </c>
      <c r="G167" s="69">
        <v>3</v>
      </c>
      <c r="H167"/>
    </row>
    <row r="168" spans="3:8" s="63" customFormat="1" x14ac:dyDescent="0.25">
      <c r="D168" s="63" t="s">
        <v>65</v>
      </c>
      <c r="E168" s="69">
        <v>18.982638888888889</v>
      </c>
      <c r="F168" s="69"/>
      <c r="G168" s="69">
        <v>18.982638888888889</v>
      </c>
      <c r="H168"/>
    </row>
    <row r="169" spans="3:8" s="63" customFormat="1" x14ac:dyDescent="0.25">
      <c r="C169" s="63" t="s">
        <v>68</v>
      </c>
      <c r="D169" s="63" t="s">
        <v>35</v>
      </c>
      <c r="E169" s="69">
        <v>4.9805555555555552</v>
      </c>
      <c r="F169" s="69"/>
      <c r="G169" s="69">
        <v>4.9805555555555552</v>
      </c>
      <c r="H169"/>
    </row>
    <row r="170" spans="3:8" s="63" customFormat="1" x14ac:dyDescent="0.25">
      <c r="D170" s="63" t="s">
        <v>63</v>
      </c>
      <c r="E170" s="69">
        <v>5.0034722222222223</v>
      </c>
      <c r="F170" s="69"/>
      <c r="G170" s="69">
        <v>5.0034722222222223</v>
      </c>
      <c r="H170"/>
    </row>
    <row r="171" spans="3:8" s="63" customFormat="1" x14ac:dyDescent="0.25">
      <c r="D171" s="63" t="s">
        <v>18</v>
      </c>
      <c r="E171" s="69"/>
      <c r="F171" s="69">
        <v>2</v>
      </c>
      <c r="G171" s="69">
        <v>2</v>
      </c>
      <c r="H171"/>
    </row>
    <row r="172" spans="3:8" s="63" customFormat="1" x14ac:dyDescent="0.25">
      <c r="D172" s="63" t="s">
        <v>65</v>
      </c>
      <c r="E172" s="69">
        <v>6.5541666666666671</v>
      </c>
      <c r="F172" s="69"/>
      <c r="G172" s="69">
        <v>6.5541666666666671</v>
      </c>
      <c r="H172"/>
    </row>
    <row r="173" spans="3:8" s="63" customFormat="1" x14ac:dyDescent="0.25">
      <c r="C173" s="63" t="s">
        <v>65</v>
      </c>
      <c r="D173" s="63" t="s">
        <v>35</v>
      </c>
      <c r="E173" s="69">
        <v>15.52986111111111</v>
      </c>
      <c r="F173" s="69"/>
      <c r="G173" s="69">
        <v>15.52986111111111</v>
      </c>
      <c r="H173"/>
    </row>
    <row r="174" spans="3:8" s="63" customFormat="1" x14ac:dyDescent="0.25">
      <c r="D174" s="63" t="s">
        <v>30</v>
      </c>
      <c r="E174" s="69"/>
      <c r="F174" s="69">
        <v>1.3333333333333333</v>
      </c>
      <c r="G174" s="69">
        <v>1.3333333333333333</v>
      </c>
      <c r="H174"/>
    </row>
    <row r="175" spans="3:8" s="63" customFormat="1" x14ac:dyDescent="0.25">
      <c r="D175" s="63" t="s">
        <v>63</v>
      </c>
      <c r="E175" s="69">
        <v>1.2298611111111111</v>
      </c>
      <c r="F175" s="69"/>
      <c r="G175" s="69">
        <v>1.2298611111111111</v>
      </c>
      <c r="H175"/>
    </row>
    <row r="176" spans="3:8" s="63" customFormat="1" x14ac:dyDescent="0.25">
      <c r="D176" s="63" t="s">
        <v>14</v>
      </c>
      <c r="E176" s="69"/>
      <c r="F176" s="69">
        <v>0.5</v>
      </c>
      <c r="G176" s="69">
        <v>0.5</v>
      </c>
      <c r="H176"/>
    </row>
    <row r="177" spans="1:9" x14ac:dyDescent="0.25">
      <c r="B177" s="63"/>
      <c r="C177" s="63"/>
      <c r="D177" s="63" t="s">
        <v>18</v>
      </c>
      <c r="E177" s="69">
        <v>8.3722222222222218</v>
      </c>
      <c r="F177" s="69">
        <v>34.166666666666664</v>
      </c>
      <c r="G177" s="69">
        <v>42.538888888888884</v>
      </c>
      <c r="H177"/>
      <c r="I177" s="63"/>
    </row>
    <row r="178" spans="1:9" x14ac:dyDescent="0.25">
      <c r="B178" s="63"/>
      <c r="C178" s="63"/>
      <c r="D178" s="63" t="s">
        <v>65</v>
      </c>
      <c r="E178" s="69">
        <v>231.07638888888891</v>
      </c>
      <c r="F178" s="69"/>
      <c r="G178" s="69">
        <v>231.07638888888891</v>
      </c>
      <c r="H178"/>
      <c r="I178" s="63"/>
    </row>
    <row r="179" spans="1:9" x14ac:dyDescent="0.25">
      <c r="B179" s="63"/>
      <c r="C179" s="63" t="s">
        <v>69</v>
      </c>
      <c r="D179" s="63" t="s">
        <v>35</v>
      </c>
      <c r="E179" s="69">
        <v>4.5680555555555555</v>
      </c>
      <c r="F179" s="69"/>
      <c r="G179" s="69">
        <v>4.5680555555555555</v>
      </c>
      <c r="H179"/>
      <c r="I179" s="63"/>
    </row>
    <row r="180" spans="1:9" x14ac:dyDescent="0.25">
      <c r="B180" s="63"/>
      <c r="C180" s="63"/>
      <c r="D180" s="63" t="s">
        <v>30</v>
      </c>
      <c r="E180" s="69"/>
      <c r="F180" s="69">
        <v>0.83333333333333337</v>
      </c>
      <c r="G180" s="69">
        <v>0.83333333333333337</v>
      </c>
      <c r="H180"/>
      <c r="I180" s="63"/>
    </row>
    <row r="181" spans="1:9" x14ac:dyDescent="0.25">
      <c r="B181" s="63"/>
      <c r="C181" s="63"/>
      <c r="D181" s="63" t="s">
        <v>63</v>
      </c>
      <c r="E181" s="69">
        <v>0.58819444444444446</v>
      </c>
      <c r="F181" s="69"/>
      <c r="G181" s="69">
        <v>0.58819444444444446</v>
      </c>
      <c r="H181"/>
      <c r="I181" s="63"/>
    </row>
    <row r="182" spans="1:9" x14ac:dyDescent="0.25">
      <c r="B182" s="63"/>
      <c r="C182" s="63"/>
      <c r="D182" s="63" t="s">
        <v>64</v>
      </c>
      <c r="E182" s="69">
        <v>1.03125</v>
      </c>
      <c r="F182" s="69"/>
      <c r="G182" s="69">
        <v>1.03125</v>
      </c>
      <c r="H182"/>
      <c r="I182" s="63"/>
    </row>
    <row r="183" spans="1:9" x14ac:dyDescent="0.25">
      <c r="B183" s="63"/>
      <c r="C183" s="63"/>
      <c r="D183" s="63" t="s">
        <v>18</v>
      </c>
      <c r="E183" s="69">
        <v>3.7965277777777775</v>
      </c>
      <c r="F183" s="69">
        <v>4.833333333333333</v>
      </c>
      <c r="G183" s="69">
        <v>8.6298611111111114</v>
      </c>
      <c r="H183"/>
      <c r="I183" s="63"/>
    </row>
    <row r="184" spans="1:9" x14ac:dyDescent="0.25">
      <c r="B184" s="63"/>
      <c r="C184" s="63"/>
      <c r="D184" s="63" t="s">
        <v>65</v>
      </c>
      <c r="E184" s="69">
        <v>23.504861111111111</v>
      </c>
      <c r="F184" s="69"/>
      <c r="G184" s="69">
        <v>23.504861111111111</v>
      </c>
      <c r="H184"/>
      <c r="I184" s="63"/>
    </row>
    <row r="185" spans="1:9" x14ac:dyDescent="0.25">
      <c r="B185" s="63" t="s">
        <v>1506</v>
      </c>
      <c r="C185" s="63"/>
      <c r="D185" s="63"/>
      <c r="E185" s="69">
        <v>915.45972222222224</v>
      </c>
      <c r="F185" s="69">
        <v>137.33333333333334</v>
      </c>
      <c r="G185" s="69">
        <v>1052.7930555555554</v>
      </c>
      <c r="H185"/>
      <c r="I185" s="63"/>
    </row>
    <row r="186" spans="1:9" x14ac:dyDescent="0.25">
      <c r="A186" s="63" t="s">
        <v>1507</v>
      </c>
      <c r="B186" s="63"/>
      <c r="C186" s="63"/>
      <c r="D186" s="63"/>
      <c r="E186" s="69">
        <v>915.45972222222224</v>
      </c>
      <c r="F186" s="69">
        <v>137.33333333333334</v>
      </c>
      <c r="G186" s="69">
        <v>1052.7930555555554</v>
      </c>
      <c r="H186"/>
      <c r="I186" s="63"/>
    </row>
    <row r="187" spans="1:9" x14ac:dyDescent="0.25">
      <c r="A187" s="63" t="s">
        <v>71</v>
      </c>
      <c r="B187" s="63" t="s">
        <v>72</v>
      </c>
      <c r="C187" s="63" t="s">
        <v>62</v>
      </c>
      <c r="D187" s="63" t="s">
        <v>62</v>
      </c>
      <c r="E187" s="69">
        <v>316.7236111111111</v>
      </c>
      <c r="F187" s="69"/>
      <c r="G187" s="69">
        <v>316.7236111111111</v>
      </c>
      <c r="H187"/>
      <c r="I187" s="63"/>
    </row>
    <row r="188" spans="1:9" x14ac:dyDescent="0.25">
      <c r="B188" s="63"/>
      <c r="C188" s="63"/>
      <c r="D188" s="63" t="s">
        <v>54</v>
      </c>
      <c r="E188" s="69">
        <v>3.307638888888889</v>
      </c>
      <c r="F188" s="69"/>
      <c r="G188" s="69">
        <v>3.307638888888889</v>
      </c>
      <c r="H188"/>
      <c r="I188" s="63"/>
    </row>
    <row r="189" spans="1:9" x14ac:dyDescent="0.25">
      <c r="B189" s="63"/>
      <c r="C189" s="63"/>
      <c r="D189" s="63" t="s">
        <v>35</v>
      </c>
      <c r="E189" s="69">
        <v>2.2840277777777778</v>
      </c>
      <c r="F189" s="69"/>
      <c r="G189" s="69">
        <v>2.2840277777777778</v>
      </c>
      <c r="H189"/>
      <c r="I189" s="63"/>
    </row>
    <row r="190" spans="1:9" x14ac:dyDescent="0.25">
      <c r="B190" s="63"/>
      <c r="C190" s="63"/>
      <c r="D190" s="63" t="s">
        <v>30</v>
      </c>
      <c r="E190" s="69"/>
      <c r="F190" s="69">
        <v>4</v>
      </c>
      <c r="G190" s="69">
        <v>4</v>
      </c>
      <c r="H190"/>
      <c r="I190" s="63"/>
    </row>
    <row r="191" spans="1:9" x14ac:dyDescent="0.25">
      <c r="B191" s="63"/>
      <c r="C191" s="63"/>
      <c r="D191" s="63" t="s">
        <v>64</v>
      </c>
      <c r="E191" s="69">
        <v>2.5819444444444444</v>
      </c>
      <c r="F191" s="69"/>
      <c r="G191" s="69">
        <v>2.5819444444444444</v>
      </c>
      <c r="H191"/>
      <c r="I191" s="63"/>
    </row>
    <row r="192" spans="1:9" x14ac:dyDescent="0.25">
      <c r="B192" s="63"/>
      <c r="C192" s="63"/>
      <c r="D192" s="63" t="s">
        <v>40</v>
      </c>
      <c r="E192" s="69">
        <v>3.5902777777777772</v>
      </c>
      <c r="F192" s="69"/>
      <c r="G192" s="69">
        <v>3.5902777777777772</v>
      </c>
      <c r="H192"/>
      <c r="I192" s="63"/>
    </row>
    <row r="193" spans="3:8" s="63" customFormat="1" x14ac:dyDescent="0.25">
      <c r="D193" s="63" t="s">
        <v>14</v>
      </c>
      <c r="E193" s="69"/>
      <c r="F193" s="69">
        <v>1</v>
      </c>
      <c r="G193" s="69">
        <v>1</v>
      </c>
      <c r="H193"/>
    </row>
    <row r="194" spans="3:8" s="63" customFormat="1" x14ac:dyDescent="0.25">
      <c r="D194" s="63" t="s">
        <v>18</v>
      </c>
      <c r="E194" s="69">
        <v>4.6062500000000002</v>
      </c>
      <c r="F194" s="69">
        <v>47.333333333333336</v>
      </c>
      <c r="G194" s="69">
        <v>51.939583333333339</v>
      </c>
      <c r="H194"/>
    </row>
    <row r="195" spans="3:8" s="63" customFormat="1" x14ac:dyDescent="0.25">
      <c r="C195" s="63" t="s">
        <v>54</v>
      </c>
      <c r="D195" s="63" t="s">
        <v>62</v>
      </c>
      <c r="E195" s="69">
        <v>2.0625</v>
      </c>
      <c r="F195" s="69"/>
      <c r="G195" s="69">
        <v>2.0625</v>
      </c>
      <c r="H195"/>
    </row>
    <row r="196" spans="3:8" s="63" customFormat="1" x14ac:dyDescent="0.25">
      <c r="D196" s="63" t="s">
        <v>54</v>
      </c>
      <c r="E196" s="69">
        <v>95.570138888888891</v>
      </c>
      <c r="F196" s="69"/>
      <c r="G196" s="69">
        <v>95.570138888888891</v>
      </c>
      <c r="H196"/>
    </row>
    <row r="197" spans="3:8" s="63" customFormat="1" x14ac:dyDescent="0.25">
      <c r="D197" s="63" t="s">
        <v>35</v>
      </c>
      <c r="E197" s="69">
        <v>3.3534722222222224</v>
      </c>
      <c r="F197" s="69"/>
      <c r="G197" s="69">
        <v>3.3534722222222224</v>
      </c>
      <c r="H197"/>
    </row>
    <row r="198" spans="3:8" s="63" customFormat="1" x14ac:dyDescent="0.25">
      <c r="D198" s="63" t="s">
        <v>30</v>
      </c>
      <c r="E198" s="69"/>
      <c r="F198" s="69">
        <v>1.3333333333333333</v>
      </c>
      <c r="G198" s="69">
        <v>1.3333333333333333</v>
      </c>
      <c r="H198"/>
    </row>
    <row r="199" spans="3:8" s="63" customFormat="1" x14ac:dyDescent="0.25">
      <c r="D199" s="63" t="s">
        <v>63</v>
      </c>
      <c r="E199" s="69">
        <v>1.1611111111111112</v>
      </c>
      <c r="F199" s="69"/>
      <c r="G199" s="69">
        <v>1.1611111111111112</v>
      </c>
      <c r="H199"/>
    </row>
    <row r="200" spans="3:8" s="63" customFormat="1" x14ac:dyDescent="0.25">
      <c r="D200" s="63" t="s">
        <v>64</v>
      </c>
      <c r="E200" s="69">
        <v>91.972222222222229</v>
      </c>
      <c r="F200" s="69"/>
      <c r="G200" s="69">
        <v>91.972222222222229</v>
      </c>
      <c r="H200"/>
    </row>
    <row r="201" spans="3:8" s="63" customFormat="1" x14ac:dyDescent="0.25">
      <c r="D201" s="63" t="s">
        <v>40</v>
      </c>
      <c r="E201" s="69">
        <v>30.769444444444446</v>
      </c>
      <c r="F201" s="69"/>
      <c r="G201" s="69">
        <v>30.769444444444446</v>
      </c>
      <c r="H201"/>
    </row>
    <row r="202" spans="3:8" s="63" customFormat="1" x14ac:dyDescent="0.25">
      <c r="D202" s="63" t="s">
        <v>14</v>
      </c>
      <c r="E202" s="69"/>
      <c r="F202" s="69">
        <v>1</v>
      </c>
      <c r="G202" s="69">
        <v>1</v>
      </c>
      <c r="H202"/>
    </row>
    <row r="203" spans="3:8" s="63" customFormat="1" x14ac:dyDescent="0.25">
      <c r="D203" s="63" t="s">
        <v>18</v>
      </c>
      <c r="E203" s="69">
        <v>18.577777777777779</v>
      </c>
      <c r="F203" s="69">
        <v>36.5</v>
      </c>
      <c r="G203" s="69">
        <v>55.077777777777783</v>
      </c>
      <c r="H203"/>
    </row>
    <row r="204" spans="3:8" s="63" customFormat="1" x14ac:dyDescent="0.25">
      <c r="D204" s="63" t="s">
        <v>21</v>
      </c>
      <c r="E204" s="69">
        <v>0.61875000000000002</v>
      </c>
      <c r="F204" s="69"/>
      <c r="G204" s="69">
        <v>0.61875000000000002</v>
      </c>
      <c r="H204"/>
    </row>
    <row r="205" spans="3:8" s="63" customFormat="1" x14ac:dyDescent="0.25">
      <c r="D205" s="63" t="s">
        <v>65</v>
      </c>
      <c r="E205" s="69">
        <v>36.13194444444445</v>
      </c>
      <c r="F205" s="69"/>
      <c r="G205" s="69">
        <v>36.13194444444445</v>
      </c>
      <c r="H205"/>
    </row>
    <row r="206" spans="3:8" s="63" customFormat="1" x14ac:dyDescent="0.25">
      <c r="C206" s="63" t="s">
        <v>70</v>
      </c>
      <c r="D206" s="63" t="s">
        <v>62</v>
      </c>
      <c r="E206" s="69">
        <v>2.7041666666666671</v>
      </c>
      <c r="F206" s="69"/>
      <c r="G206" s="69">
        <v>2.7041666666666671</v>
      </c>
      <c r="H206"/>
    </row>
    <row r="207" spans="3:8" s="63" customFormat="1" x14ac:dyDescent="0.25">
      <c r="D207" s="63" t="s">
        <v>54</v>
      </c>
      <c r="E207" s="69">
        <v>3.7583333333333333</v>
      </c>
      <c r="F207" s="69"/>
      <c r="G207" s="69">
        <v>3.7583333333333333</v>
      </c>
      <c r="H207"/>
    </row>
    <row r="208" spans="3:8" s="63" customFormat="1" x14ac:dyDescent="0.25">
      <c r="D208" s="63" t="s">
        <v>35</v>
      </c>
      <c r="E208" s="69">
        <v>11.74861111111111</v>
      </c>
      <c r="F208" s="69"/>
      <c r="G208" s="69">
        <v>11.74861111111111</v>
      </c>
      <c r="H208"/>
    </row>
    <row r="209" spans="3:8" s="63" customFormat="1" x14ac:dyDescent="0.25">
      <c r="D209" s="63" t="s">
        <v>30</v>
      </c>
      <c r="E209" s="69"/>
      <c r="F209" s="69">
        <v>2</v>
      </c>
      <c r="G209" s="69">
        <v>2</v>
      </c>
      <c r="H209"/>
    </row>
    <row r="210" spans="3:8" s="63" customFormat="1" x14ac:dyDescent="0.25">
      <c r="D210" s="63" t="s">
        <v>70</v>
      </c>
      <c r="E210" s="69">
        <v>34.015972222222224</v>
      </c>
      <c r="F210" s="69"/>
      <c r="G210" s="69">
        <v>34.015972222222224</v>
      </c>
      <c r="H210"/>
    </row>
    <row r="211" spans="3:8" s="63" customFormat="1" x14ac:dyDescent="0.25">
      <c r="D211" s="63" t="s">
        <v>64</v>
      </c>
      <c r="E211" s="69">
        <v>26.193749999999998</v>
      </c>
      <c r="F211" s="69"/>
      <c r="G211" s="69">
        <v>26.193749999999998</v>
      </c>
      <c r="H211"/>
    </row>
    <row r="212" spans="3:8" s="63" customFormat="1" x14ac:dyDescent="0.25">
      <c r="D212" s="63" t="s">
        <v>40</v>
      </c>
      <c r="E212" s="69">
        <v>11.05347222222222</v>
      </c>
      <c r="F212" s="69"/>
      <c r="G212" s="69">
        <v>11.05347222222222</v>
      </c>
      <c r="H212"/>
    </row>
    <row r="213" spans="3:8" s="63" customFormat="1" x14ac:dyDescent="0.25">
      <c r="D213" s="63" t="s">
        <v>14</v>
      </c>
      <c r="E213" s="69"/>
      <c r="F213" s="69">
        <v>0.66666666666666663</v>
      </c>
      <c r="G213" s="69">
        <v>0.66666666666666663</v>
      </c>
      <c r="H213"/>
    </row>
    <row r="214" spans="3:8" s="63" customFormat="1" x14ac:dyDescent="0.25">
      <c r="D214" s="63" t="s">
        <v>18</v>
      </c>
      <c r="E214" s="69">
        <v>9.5791666666666675</v>
      </c>
      <c r="F214" s="69">
        <v>29.333333333333332</v>
      </c>
      <c r="G214" s="69">
        <v>38.912500000000001</v>
      </c>
      <c r="H214"/>
    </row>
    <row r="215" spans="3:8" s="63" customFormat="1" x14ac:dyDescent="0.25">
      <c r="D215" s="63" t="s">
        <v>65</v>
      </c>
      <c r="E215" s="69">
        <v>8.2347222222222225</v>
      </c>
      <c r="F215" s="69"/>
      <c r="G215" s="69">
        <v>8.2347222222222225</v>
      </c>
      <c r="H215"/>
    </row>
    <row r="216" spans="3:8" s="63" customFormat="1" x14ac:dyDescent="0.25">
      <c r="C216" s="63" t="s">
        <v>75</v>
      </c>
      <c r="D216" s="63" t="s">
        <v>62</v>
      </c>
      <c r="E216" s="69">
        <v>3.4756944444444442</v>
      </c>
      <c r="F216" s="69"/>
      <c r="G216" s="69">
        <v>3.4756944444444442</v>
      </c>
      <c r="H216"/>
    </row>
    <row r="217" spans="3:8" s="63" customFormat="1" x14ac:dyDescent="0.25">
      <c r="D217" s="63" t="s">
        <v>54</v>
      </c>
      <c r="E217" s="69">
        <v>5.9430555555555555</v>
      </c>
      <c r="F217" s="69"/>
      <c r="G217" s="69">
        <v>5.9430555555555555</v>
      </c>
      <c r="H217"/>
    </row>
    <row r="218" spans="3:8" s="63" customFormat="1" x14ac:dyDescent="0.25">
      <c r="D218" s="63" t="s">
        <v>35</v>
      </c>
      <c r="E218" s="69">
        <v>2.1236111111111113</v>
      </c>
      <c r="F218" s="69"/>
      <c r="G218" s="69">
        <v>2.1236111111111113</v>
      </c>
      <c r="H218"/>
    </row>
    <row r="219" spans="3:8" s="63" customFormat="1" x14ac:dyDescent="0.25">
      <c r="D219" s="63" t="s">
        <v>64</v>
      </c>
      <c r="E219" s="69">
        <v>11.69513888888889</v>
      </c>
      <c r="F219" s="69"/>
      <c r="G219" s="69">
        <v>11.69513888888889</v>
      </c>
      <c r="H219"/>
    </row>
    <row r="220" spans="3:8" s="63" customFormat="1" x14ac:dyDescent="0.25">
      <c r="D220" s="63" t="s">
        <v>40</v>
      </c>
      <c r="E220" s="69">
        <v>17.638194444444444</v>
      </c>
      <c r="F220" s="69"/>
      <c r="G220" s="69">
        <v>17.638194444444444</v>
      </c>
      <c r="H220"/>
    </row>
    <row r="221" spans="3:8" s="63" customFormat="1" x14ac:dyDescent="0.25">
      <c r="D221" s="63" t="s">
        <v>18</v>
      </c>
      <c r="E221" s="69">
        <v>5.6451388888888898</v>
      </c>
      <c r="F221" s="69">
        <v>8.5</v>
      </c>
      <c r="G221" s="69">
        <v>14.145138888888891</v>
      </c>
      <c r="H221"/>
    </row>
    <row r="222" spans="3:8" s="63" customFormat="1" x14ac:dyDescent="0.25">
      <c r="D222" s="63" t="s">
        <v>65</v>
      </c>
      <c r="E222" s="69">
        <v>6.760416666666667</v>
      </c>
      <c r="F222" s="69"/>
      <c r="G222" s="69">
        <v>6.760416666666667</v>
      </c>
      <c r="H222"/>
    </row>
    <row r="223" spans="3:8" s="63" customFormat="1" x14ac:dyDescent="0.25">
      <c r="C223" s="63" t="s">
        <v>64</v>
      </c>
      <c r="D223" s="63" t="s">
        <v>54</v>
      </c>
      <c r="E223" s="69">
        <v>19.227083333333333</v>
      </c>
      <c r="F223" s="69"/>
      <c r="G223" s="69">
        <v>19.227083333333333</v>
      </c>
      <c r="H223"/>
    </row>
    <row r="224" spans="3:8" s="63" customFormat="1" x14ac:dyDescent="0.25">
      <c r="D224" s="63" t="s">
        <v>35</v>
      </c>
      <c r="E224" s="69">
        <v>2.4215277777777779</v>
      </c>
      <c r="F224" s="69"/>
      <c r="G224" s="69">
        <v>2.4215277777777779</v>
      </c>
      <c r="H224"/>
    </row>
    <row r="225" spans="1:9" x14ac:dyDescent="0.25">
      <c r="B225" s="63"/>
      <c r="C225" s="63"/>
      <c r="D225" s="63" t="s">
        <v>30</v>
      </c>
      <c r="E225" s="69"/>
      <c r="F225" s="69">
        <v>4.666666666666667</v>
      </c>
      <c r="G225" s="69">
        <v>4.666666666666667</v>
      </c>
      <c r="H225"/>
      <c r="I225" s="63"/>
    </row>
    <row r="226" spans="1:9" x14ac:dyDescent="0.25">
      <c r="B226" s="63"/>
      <c r="C226" s="63"/>
      <c r="D226" s="63" t="s">
        <v>63</v>
      </c>
      <c r="E226" s="69">
        <v>1.2527777777777778</v>
      </c>
      <c r="F226" s="69"/>
      <c r="G226" s="69">
        <v>1.2527777777777778</v>
      </c>
      <c r="H226"/>
      <c r="I226" s="63"/>
    </row>
    <row r="227" spans="1:9" x14ac:dyDescent="0.25">
      <c r="B227" s="63"/>
      <c r="C227" s="63"/>
      <c r="D227" s="63" t="s">
        <v>64</v>
      </c>
      <c r="E227" s="69">
        <v>325.84444444444443</v>
      </c>
      <c r="F227" s="69"/>
      <c r="G227" s="69">
        <v>325.84444444444443</v>
      </c>
      <c r="H227"/>
      <c r="I227" s="63"/>
    </row>
    <row r="228" spans="1:9" x14ac:dyDescent="0.25">
      <c r="B228" s="63"/>
      <c r="C228" s="63"/>
      <c r="D228" s="63" t="s">
        <v>14</v>
      </c>
      <c r="E228" s="69"/>
      <c r="F228" s="69">
        <v>2.3333333333333335</v>
      </c>
      <c r="G228" s="69">
        <v>2.3333333333333335</v>
      </c>
      <c r="H228"/>
      <c r="I228" s="63"/>
    </row>
    <row r="229" spans="1:9" x14ac:dyDescent="0.25">
      <c r="B229" s="63"/>
      <c r="C229" s="63"/>
      <c r="D229" s="63" t="s">
        <v>18</v>
      </c>
      <c r="E229" s="69">
        <v>60.362500000000004</v>
      </c>
      <c r="F229" s="69">
        <v>84.833333333333329</v>
      </c>
      <c r="G229" s="69">
        <v>145.19583333333333</v>
      </c>
      <c r="H229"/>
      <c r="I229" s="63"/>
    </row>
    <row r="230" spans="1:9" x14ac:dyDescent="0.25">
      <c r="B230" s="63"/>
      <c r="C230" s="63"/>
      <c r="D230" s="63" t="s">
        <v>21</v>
      </c>
      <c r="E230" s="69">
        <v>1.3444444444444443</v>
      </c>
      <c r="F230" s="69"/>
      <c r="G230" s="69">
        <v>1.3444444444444443</v>
      </c>
      <c r="H230"/>
      <c r="I230" s="63"/>
    </row>
    <row r="231" spans="1:9" x14ac:dyDescent="0.25">
      <c r="B231" s="63"/>
      <c r="C231" s="63"/>
      <c r="D231" s="63" t="s">
        <v>65</v>
      </c>
      <c r="E231" s="69">
        <v>30.8</v>
      </c>
      <c r="F231" s="69"/>
      <c r="G231" s="69">
        <v>30.8</v>
      </c>
      <c r="H231"/>
      <c r="I231" s="63"/>
    </row>
    <row r="232" spans="1:9" x14ac:dyDescent="0.25">
      <c r="B232" s="63"/>
      <c r="C232" s="63" t="s">
        <v>78</v>
      </c>
      <c r="D232" s="63" t="s">
        <v>40</v>
      </c>
      <c r="E232" s="69">
        <v>14.536805555555555</v>
      </c>
      <c r="F232" s="69"/>
      <c r="G232" s="69">
        <v>14.536805555555555</v>
      </c>
      <c r="H232"/>
      <c r="I232" s="63"/>
    </row>
    <row r="233" spans="1:9" x14ac:dyDescent="0.25">
      <c r="B233" s="63"/>
      <c r="C233" s="63"/>
      <c r="D233" s="63" t="s">
        <v>18</v>
      </c>
      <c r="E233" s="69"/>
      <c r="F233" s="69">
        <v>0.66666666666666663</v>
      </c>
      <c r="G233" s="69">
        <v>0.66666666666666663</v>
      </c>
      <c r="H233"/>
      <c r="I233" s="63"/>
    </row>
    <row r="234" spans="1:9" x14ac:dyDescent="0.25">
      <c r="B234" s="63"/>
      <c r="C234" s="63" t="s">
        <v>40</v>
      </c>
      <c r="D234" s="63" t="s">
        <v>54</v>
      </c>
      <c r="E234" s="69">
        <v>1.16875</v>
      </c>
      <c r="F234" s="69"/>
      <c r="G234" s="69">
        <v>1.16875</v>
      </c>
      <c r="H234"/>
      <c r="I234" s="63"/>
    </row>
    <row r="235" spans="1:9" x14ac:dyDescent="0.25">
      <c r="B235" s="63"/>
      <c r="C235" s="63"/>
      <c r="D235" s="63" t="s">
        <v>30</v>
      </c>
      <c r="E235" s="69"/>
      <c r="F235" s="69">
        <v>1.8333333333333333</v>
      </c>
      <c r="G235" s="69">
        <v>1.8333333333333333</v>
      </c>
      <c r="H235"/>
      <c r="I235" s="63"/>
    </row>
    <row r="236" spans="1:9" x14ac:dyDescent="0.25">
      <c r="B236" s="63"/>
      <c r="C236" s="63"/>
      <c r="D236" s="63" t="s">
        <v>40</v>
      </c>
      <c r="E236" s="69">
        <v>128.2798611111111</v>
      </c>
      <c r="F236" s="69"/>
      <c r="G236" s="69">
        <v>128.2798611111111</v>
      </c>
      <c r="H236"/>
      <c r="I236" s="63"/>
    </row>
    <row r="237" spans="1:9" x14ac:dyDescent="0.25">
      <c r="B237" s="63"/>
      <c r="C237" s="63"/>
      <c r="D237" s="63" t="s">
        <v>18</v>
      </c>
      <c r="E237" s="69"/>
      <c r="F237" s="69">
        <v>15.166666666666666</v>
      </c>
      <c r="G237" s="69">
        <v>15.166666666666666</v>
      </c>
      <c r="H237"/>
      <c r="I237" s="63"/>
    </row>
    <row r="238" spans="1:9" x14ac:dyDescent="0.25">
      <c r="B238" s="63" t="s">
        <v>1569</v>
      </c>
      <c r="C238" s="63"/>
      <c r="D238" s="63"/>
      <c r="E238" s="69">
        <v>1359.1187499999999</v>
      </c>
      <c r="F238" s="69">
        <v>241.16666666666666</v>
      </c>
      <c r="G238" s="69">
        <v>1600.2854166666664</v>
      </c>
      <c r="H238"/>
      <c r="I238" s="63"/>
    </row>
    <row r="239" spans="1:9" x14ac:dyDescent="0.25">
      <c r="A239" s="63" t="s">
        <v>1570</v>
      </c>
      <c r="B239" s="63"/>
      <c r="C239" s="63"/>
      <c r="D239" s="63"/>
      <c r="E239" s="69">
        <v>1359.1187499999999</v>
      </c>
      <c r="F239" s="69">
        <v>241.16666666666666</v>
      </c>
      <c r="G239" s="69">
        <v>1600.2854166666664</v>
      </c>
      <c r="H239"/>
      <c r="I239" s="63"/>
    </row>
    <row r="240" spans="1:9" x14ac:dyDescent="0.25">
      <c r="A240" s="63" t="s">
        <v>79</v>
      </c>
      <c r="B240" s="63" t="s">
        <v>80</v>
      </c>
      <c r="C240" s="63" t="s">
        <v>18</v>
      </c>
      <c r="D240" s="63" t="s">
        <v>81</v>
      </c>
      <c r="E240" s="69">
        <v>0.95486111111111105</v>
      </c>
      <c r="F240" s="69"/>
      <c r="G240" s="69">
        <v>0.95486111111111105</v>
      </c>
      <c r="H240"/>
      <c r="I240" s="63"/>
    </row>
    <row r="241" spans="4:8" s="63" customFormat="1" x14ac:dyDescent="0.25">
      <c r="D241" s="63" t="s">
        <v>469</v>
      </c>
      <c r="E241" s="69"/>
      <c r="F241" s="69">
        <v>3.5</v>
      </c>
      <c r="G241" s="69">
        <v>3.5</v>
      </c>
      <c r="H241"/>
    </row>
    <row r="242" spans="4:8" s="63" customFormat="1" x14ac:dyDescent="0.25">
      <c r="D242" s="63" t="s">
        <v>53</v>
      </c>
      <c r="E242" s="69">
        <v>1.5583333333333333</v>
      </c>
      <c r="F242" s="69"/>
      <c r="G242" s="69">
        <v>1.5583333333333333</v>
      </c>
      <c r="H242"/>
    </row>
    <row r="243" spans="4:8" s="63" customFormat="1" x14ac:dyDescent="0.25">
      <c r="D243" s="63" t="s">
        <v>54</v>
      </c>
      <c r="E243" s="69">
        <v>1.0618055555555557</v>
      </c>
      <c r="F243" s="69"/>
      <c r="G243" s="69">
        <v>1.0618055555555557</v>
      </c>
      <c r="H243"/>
    </row>
    <row r="244" spans="4:8" s="63" customFormat="1" x14ac:dyDescent="0.25">
      <c r="D244" s="63" t="s">
        <v>85</v>
      </c>
      <c r="E244" s="69">
        <v>1.1840277777777777</v>
      </c>
      <c r="F244" s="69"/>
      <c r="G244" s="69">
        <v>1.1840277777777777</v>
      </c>
      <c r="H244"/>
    </row>
    <row r="245" spans="4:8" s="63" customFormat="1" x14ac:dyDescent="0.25">
      <c r="D245" s="63" t="s">
        <v>10</v>
      </c>
      <c r="E245" s="69">
        <v>15.46875</v>
      </c>
      <c r="F245" s="69"/>
      <c r="G245" s="69">
        <v>15.46875</v>
      </c>
      <c r="H245"/>
    </row>
    <row r="246" spans="4:8" s="63" customFormat="1" x14ac:dyDescent="0.25">
      <c r="D246" s="63" t="s">
        <v>35</v>
      </c>
      <c r="E246" s="69">
        <v>6.0270833333333336</v>
      </c>
      <c r="F246" s="69"/>
      <c r="G246" s="69">
        <v>6.0270833333333336</v>
      </c>
      <c r="H246"/>
    </row>
    <row r="247" spans="4:8" s="63" customFormat="1" x14ac:dyDescent="0.25">
      <c r="D247" s="63" t="s">
        <v>51</v>
      </c>
      <c r="E247" s="69">
        <v>2.6354166666666665</v>
      </c>
      <c r="F247" s="69"/>
      <c r="G247" s="69">
        <v>2.6354166666666665</v>
      </c>
      <c r="H247"/>
    </row>
    <row r="248" spans="4:8" s="63" customFormat="1" x14ac:dyDescent="0.25">
      <c r="D248" s="63" t="s">
        <v>30</v>
      </c>
      <c r="E248" s="69">
        <v>3.307638888888889</v>
      </c>
      <c r="F248" s="69">
        <v>49.333333333333336</v>
      </c>
      <c r="G248" s="69">
        <v>52.640972222222224</v>
      </c>
      <c r="H248"/>
    </row>
    <row r="249" spans="4:8" s="63" customFormat="1" x14ac:dyDescent="0.25">
      <c r="D249" s="63" t="s">
        <v>63</v>
      </c>
      <c r="E249" s="69">
        <v>12.71875</v>
      </c>
      <c r="F249" s="69"/>
      <c r="G249" s="69">
        <v>12.71875</v>
      </c>
      <c r="H249"/>
    </row>
    <row r="250" spans="4:8" s="63" customFormat="1" x14ac:dyDescent="0.25">
      <c r="D250" s="63" t="s">
        <v>31</v>
      </c>
      <c r="E250" s="69">
        <v>1.0770833333333334</v>
      </c>
      <c r="F250" s="69"/>
      <c r="G250" s="69">
        <v>1.0770833333333334</v>
      </c>
      <c r="H250"/>
    </row>
    <row r="251" spans="4:8" s="63" customFormat="1" x14ac:dyDescent="0.25">
      <c r="D251" s="63" t="s">
        <v>13</v>
      </c>
      <c r="E251" s="69">
        <v>1.038888888888889</v>
      </c>
      <c r="F251" s="69"/>
      <c r="G251" s="69">
        <v>1.038888888888889</v>
      </c>
      <c r="H251"/>
    </row>
    <row r="252" spans="4:8" s="63" customFormat="1" x14ac:dyDescent="0.25">
      <c r="D252" s="63" t="s">
        <v>32</v>
      </c>
      <c r="E252" s="69">
        <v>1.1916666666666667</v>
      </c>
      <c r="F252" s="69"/>
      <c r="G252" s="69">
        <v>1.1916666666666667</v>
      </c>
      <c r="H252"/>
    </row>
    <row r="253" spans="4:8" s="63" customFormat="1" x14ac:dyDescent="0.25">
      <c r="D253" s="63" t="s">
        <v>64</v>
      </c>
      <c r="E253" s="69">
        <v>10.343055555555555</v>
      </c>
      <c r="F253" s="69"/>
      <c r="G253" s="69">
        <v>10.343055555555555</v>
      </c>
      <c r="H253"/>
    </row>
    <row r="254" spans="4:8" s="63" customFormat="1" x14ac:dyDescent="0.25">
      <c r="D254" s="63" t="s">
        <v>39</v>
      </c>
      <c r="E254" s="69"/>
      <c r="F254" s="69">
        <v>0.66666666666666663</v>
      </c>
      <c r="G254" s="69">
        <v>0.66666666666666663</v>
      </c>
      <c r="H254"/>
    </row>
    <row r="255" spans="4:8" s="63" customFormat="1" x14ac:dyDescent="0.25">
      <c r="D255" s="63" t="s">
        <v>14</v>
      </c>
      <c r="E255" s="69">
        <v>4.4076388888888891</v>
      </c>
      <c r="F255" s="69">
        <v>14.833333333333334</v>
      </c>
      <c r="G255" s="69">
        <v>19.240972222222222</v>
      </c>
      <c r="H255"/>
    </row>
    <row r="256" spans="4:8" s="63" customFormat="1" x14ac:dyDescent="0.25">
      <c r="D256" s="63" t="s">
        <v>19</v>
      </c>
      <c r="E256" s="69">
        <v>1.4131944444444444</v>
      </c>
      <c r="F256" s="69"/>
      <c r="G256" s="69">
        <v>1.4131944444444444</v>
      </c>
      <c r="H256"/>
    </row>
    <row r="257" spans="1:9" x14ac:dyDescent="0.25">
      <c r="B257" s="63"/>
      <c r="C257" s="63"/>
      <c r="D257" s="63" t="s">
        <v>15</v>
      </c>
      <c r="E257" s="69">
        <v>3.1319444444444442</v>
      </c>
      <c r="F257" s="69">
        <v>0.83333333333333337</v>
      </c>
      <c r="G257" s="69">
        <v>3.9652777777777777</v>
      </c>
      <c r="H257"/>
      <c r="I257" s="63"/>
    </row>
    <row r="258" spans="1:9" x14ac:dyDescent="0.25">
      <c r="B258" s="63"/>
      <c r="C258" s="63"/>
      <c r="D258" s="63" t="s">
        <v>16</v>
      </c>
      <c r="E258" s="69">
        <v>13.482638888888891</v>
      </c>
      <c r="F258" s="69"/>
      <c r="G258" s="69">
        <v>13.482638888888891</v>
      </c>
      <c r="H258"/>
      <c r="I258" s="63"/>
    </row>
    <row r="259" spans="1:9" x14ac:dyDescent="0.25">
      <c r="B259" s="63"/>
      <c r="C259" s="63"/>
      <c r="D259" s="63" t="s">
        <v>18</v>
      </c>
      <c r="E259" s="69">
        <v>7983.2118055555547</v>
      </c>
      <c r="F259" s="69">
        <v>1439.6666666666667</v>
      </c>
      <c r="G259" s="69">
        <v>9422.8784722222208</v>
      </c>
      <c r="H259"/>
      <c r="I259" s="63"/>
    </row>
    <row r="260" spans="1:9" x14ac:dyDescent="0.25">
      <c r="B260" s="63"/>
      <c r="C260" s="63"/>
      <c r="D260" s="63" t="s">
        <v>21</v>
      </c>
      <c r="E260" s="69">
        <v>0.51944444444444449</v>
      </c>
      <c r="F260" s="69"/>
      <c r="G260" s="69">
        <v>0.51944444444444449</v>
      </c>
      <c r="H260"/>
      <c r="I260" s="63"/>
    </row>
    <row r="261" spans="1:9" x14ac:dyDescent="0.25">
      <c r="B261" s="63"/>
      <c r="C261" s="63"/>
      <c r="D261" s="63" t="s">
        <v>24</v>
      </c>
      <c r="E261" s="69">
        <v>2.0472222222222221</v>
      </c>
      <c r="F261" s="69"/>
      <c r="G261" s="69">
        <v>2.0472222222222221</v>
      </c>
      <c r="H261"/>
      <c r="I261" s="63"/>
    </row>
    <row r="262" spans="1:9" x14ac:dyDescent="0.25">
      <c r="B262" s="63"/>
      <c r="C262" s="63"/>
      <c r="D262" s="63" t="s">
        <v>65</v>
      </c>
      <c r="E262" s="69">
        <v>12.71875</v>
      </c>
      <c r="F262" s="69"/>
      <c r="G262" s="69">
        <v>12.71875</v>
      </c>
      <c r="H262"/>
      <c r="I262" s="63"/>
    </row>
    <row r="263" spans="1:9" x14ac:dyDescent="0.25">
      <c r="B263" s="63"/>
      <c r="C263" s="63"/>
      <c r="D263" s="63" t="s">
        <v>41</v>
      </c>
      <c r="E263" s="69">
        <v>1.2375</v>
      </c>
      <c r="F263" s="69"/>
      <c r="G263" s="69">
        <v>1.2375</v>
      </c>
      <c r="H263"/>
      <c r="I263" s="63"/>
    </row>
    <row r="264" spans="1:9" x14ac:dyDescent="0.25">
      <c r="B264" s="63" t="s">
        <v>1571</v>
      </c>
      <c r="C264" s="63"/>
      <c r="D264" s="63"/>
      <c r="E264" s="69">
        <v>8080.7374999999993</v>
      </c>
      <c r="F264" s="69">
        <v>1508.8333333333335</v>
      </c>
      <c r="G264" s="69">
        <v>9589.5708333333296</v>
      </c>
      <c r="H264"/>
      <c r="I264" s="63"/>
    </row>
    <row r="265" spans="1:9" x14ac:dyDescent="0.25">
      <c r="A265" s="63" t="s">
        <v>1572</v>
      </c>
      <c r="B265" s="63"/>
      <c r="C265" s="63"/>
      <c r="D265" s="63"/>
      <c r="E265" s="69">
        <v>8080.7374999999993</v>
      </c>
      <c r="F265" s="69">
        <v>1508.8333333333335</v>
      </c>
      <c r="G265" s="69">
        <v>9589.5708333333296</v>
      </c>
      <c r="H265"/>
      <c r="I265" s="63"/>
    </row>
    <row r="266" spans="1:9" x14ac:dyDescent="0.25">
      <c r="A266" s="63" t="s">
        <v>94</v>
      </c>
      <c r="B266" s="63" t="s">
        <v>95</v>
      </c>
      <c r="C266" s="63" t="s">
        <v>96</v>
      </c>
      <c r="D266" s="63" t="s">
        <v>86</v>
      </c>
      <c r="E266" s="69">
        <v>19.53263888888889</v>
      </c>
      <c r="F266" s="69"/>
      <c r="G266" s="69">
        <v>19.53263888888889</v>
      </c>
      <c r="H266"/>
      <c r="I266" s="63"/>
    </row>
    <row r="267" spans="1:9" x14ac:dyDescent="0.25">
      <c r="B267" s="63"/>
      <c r="C267" s="63"/>
      <c r="D267" s="63" t="s">
        <v>19</v>
      </c>
      <c r="E267" s="69">
        <v>2.3527777777777779</v>
      </c>
      <c r="F267" s="69">
        <v>8</v>
      </c>
      <c r="G267" s="69">
        <v>10.352777777777778</v>
      </c>
      <c r="H267"/>
      <c r="I267" s="63"/>
    </row>
    <row r="268" spans="1:9" x14ac:dyDescent="0.25">
      <c r="B268" s="63"/>
      <c r="C268" s="63"/>
      <c r="D268" s="63" t="s">
        <v>18</v>
      </c>
      <c r="E268" s="69"/>
      <c r="F268" s="69">
        <v>1.3333333333333333</v>
      </c>
      <c r="G268" s="69">
        <v>1.3333333333333333</v>
      </c>
      <c r="H268"/>
      <c r="I268" s="63"/>
    </row>
    <row r="269" spans="1:9" x14ac:dyDescent="0.25">
      <c r="B269" s="63"/>
      <c r="C269" s="63" t="s">
        <v>85</v>
      </c>
      <c r="D269" s="63" t="s">
        <v>85</v>
      </c>
      <c r="E269" s="69">
        <v>68.03958333333334</v>
      </c>
      <c r="F269" s="69"/>
      <c r="G269" s="69">
        <v>68.03958333333334</v>
      </c>
      <c r="H269"/>
      <c r="I269" s="63"/>
    </row>
    <row r="270" spans="1:9" x14ac:dyDescent="0.25">
      <c r="B270" s="63"/>
      <c r="C270" s="63"/>
      <c r="D270" s="63" t="s">
        <v>14</v>
      </c>
      <c r="E270" s="69"/>
      <c r="F270" s="69">
        <v>0.5</v>
      </c>
      <c r="G270" s="69">
        <v>0.5</v>
      </c>
      <c r="H270"/>
      <c r="I270" s="63"/>
    </row>
    <row r="271" spans="1:9" x14ac:dyDescent="0.25">
      <c r="B271" s="63"/>
      <c r="C271" s="63"/>
      <c r="D271" s="63" t="s">
        <v>19</v>
      </c>
      <c r="E271" s="69">
        <v>23.955555555555552</v>
      </c>
      <c r="F271" s="69">
        <v>12.666666666666666</v>
      </c>
      <c r="G271" s="69">
        <v>36.62222222222222</v>
      </c>
      <c r="H271"/>
      <c r="I271" s="63"/>
    </row>
    <row r="272" spans="1:9" x14ac:dyDescent="0.25">
      <c r="B272" s="63"/>
      <c r="C272" s="63"/>
      <c r="D272" s="63" t="s">
        <v>18</v>
      </c>
      <c r="E272" s="69"/>
      <c r="F272" s="69">
        <v>1.1666666666666667</v>
      </c>
      <c r="G272" s="69">
        <v>1.1666666666666667</v>
      </c>
      <c r="H272"/>
      <c r="I272" s="63"/>
    </row>
    <row r="273" spans="3:8" s="63" customFormat="1" x14ac:dyDescent="0.25">
      <c r="D273" s="63" t="s">
        <v>93</v>
      </c>
      <c r="E273" s="69">
        <v>5.0111111111111111</v>
      </c>
      <c r="F273" s="69"/>
      <c r="G273" s="69">
        <v>5.0111111111111111</v>
      </c>
      <c r="H273"/>
    </row>
    <row r="274" spans="3:8" s="63" customFormat="1" x14ac:dyDescent="0.25">
      <c r="C274" s="63" t="s">
        <v>86</v>
      </c>
      <c r="D274" s="63" t="s">
        <v>86</v>
      </c>
      <c r="E274" s="69">
        <v>145.61249999999998</v>
      </c>
      <c r="F274" s="69"/>
      <c r="G274" s="69">
        <v>145.61249999999998</v>
      </c>
      <c r="H274"/>
    </row>
    <row r="275" spans="3:8" s="63" customFormat="1" x14ac:dyDescent="0.25">
      <c r="D275" s="63" t="s">
        <v>19</v>
      </c>
      <c r="E275" s="69">
        <v>4.6444444444444448</v>
      </c>
      <c r="F275" s="69">
        <v>34.833333333333336</v>
      </c>
      <c r="G275" s="69">
        <v>39.477777777777781</v>
      </c>
      <c r="H275"/>
    </row>
    <row r="276" spans="3:8" s="63" customFormat="1" x14ac:dyDescent="0.25">
      <c r="D276" s="63" t="s">
        <v>18</v>
      </c>
      <c r="E276" s="69"/>
      <c r="F276" s="69">
        <v>4.666666666666667</v>
      </c>
      <c r="G276" s="69">
        <v>4.666666666666667</v>
      </c>
      <c r="H276"/>
    </row>
    <row r="277" spans="3:8" s="63" customFormat="1" x14ac:dyDescent="0.25">
      <c r="D277" s="63" t="s">
        <v>93</v>
      </c>
      <c r="E277" s="69">
        <v>1.2069444444444444</v>
      </c>
      <c r="F277" s="69"/>
      <c r="G277" s="69">
        <v>1.2069444444444444</v>
      </c>
      <c r="H277"/>
    </row>
    <row r="278" spans="3:8" s="63" customFormat="1" x14ac:dyDescent="0.25">
      <c r="C278" s="63" t="s">
        <v>97</v>
      </c>
      <c r="D278" s="63" t="s">
        <v>98</v>
      </c>
      <c r="E278" s="69">
        <v>16.797916666666666</v>
      </c>
      <c r="F278" s="69"/>
      <c r="G278" s="69">
        <v>16.797916666666666</v>
      </c>
      <c r="H278"/>
    </row>
    <row r="279" spans="3:8" s="63" customFormat="1" x14ac:dyDescent="0.25">
      <c r="D279" s="63" t="s">
        <v>19</v>
      </c>
      <c r="E279" s="69">
        <v>37.65208333333333</v>
      </c>
      <c r="F279" s="69">
        <v>20.666666666666668</v>
      </c>
      <c r="G279" s="69">
        <v>58.318749999999994</v>
      </c>
      <c r="H279"/>
    </row>
    <row r="280" spans="3:8" s="63" customFormat="1" x14ac:dyDescent="0.25">
      <c r="D280" s="63" t="s">
        <v>18</v>
      </c>
      <c r="E280" s="69">
        <v>1.16875</v>
      </c>
      <c r="F280" s="69">
        <v>3</v>
      </c>
      <c r="G280" s="69">
        <v>4.1687500000000002</v>
      </c>
      <c r="H280"/>
    </row>
    <row r="281" spans="3:8" s="63" customFormat="1" x14ac:dyDescent="0.25">
      <c r="D281" s="63" t="s">
        <v>93</v>
      </c>
      <c r="E281" s="69">
        <v>15.759027777777776</v>
      </c>
      <c r="F281" s="69"/>
      <c r="G281" s="69">
        <v>15.759027777777776</v>
      </c>
      <c r="H281"/>
    </row>
    <row r="282" spans="3:8" s="63" customFormat="1" x14ac:dyDescent="0.25">
      <c r="C282" s="63" t="s">
        <v>99</v>
      </c>
      <c r="D282" s="63" t="s">
        <v>98</v>
      </c>
      <c r="E282" s="69">
        <v>9.35</v>
      </c>
      <c r="F282" s="69"/>
      <c r="G282" s="69">
        <v>9.35</v>
      </c>
      <c r="H282"/>
    </row>
    <row r="283" spans="3:8" s="63" customFormat="1" x14ac:dyDescent="0.25">
      <c r="D283" s="63" t="s">
        <v>19</v>
      </c>
      <c r="E283" s="69">
        <v>15.506944444444443</v>
      </c>
      <c r="F283" s="69">
        <v>9.5</v>
      </c>
      <c r="G283" s="69">
        <v>25.006944444444443</v>
      </c>
      <c r="H283"/>
    </row>
    <row r="284" spans="3:8" s="63" customFormat="1" x14ac:dyDescent="0.25">
      <c r="D284" s="63" t="s">
        <v>18</v>
      </c>
      <c r="E284" s="69"/>
      <c r="F284" s="69">
        <v>1.1666666666666667</v>
      </c>
      <c r="G284" s="69">
        <v>1.1666666666666667</v>
      </c>
      <c r="H284"/>
    </row>
    <row r="285" spans="3:8" s="63" customFormat="1" x14ac:dyDescent="0.25">
      <c r="D285" s="63" t="s">
        <v>93</v>
      </c>
      <c r="E285" s="69">
        <v>11.34375</v>
      </c>
      <c r="F285" s="69"/>
      <c r="G285" s="69">
        <v>11.34375</v>
      </c>
      <c r="H285"/>
    </row>
    <row r="286" spans="3:8" s="63" customFormat="1" x14ac:dyDescent="0.25">
      <c r="C286" s="63" t="s">
        <v>101</v>
      </c>
      <c r="D286" s="63" t="s">
        <v>102</v>
      </c>
      <c r="E286" s="69">
        <v>4.239583333333333</v>
      </c>
      <c r="F286" s="69"/>
      <c r="G286" s="69">
        <v>4.239583333333333</v>
      </c>
      <c r="H286"/>
    </row>
    <row r="287" spans="3:8" s="63" customFormat="1" x14ac:dyDescent="0.25">
      <c r="D287" s="63" t="s">
        <v>98</v>
      </c>
      <c r="E287" s="69">
        <v>5.9506944444444443</v>
      </c>
      <c r="F287" s="69"/>
      <c r="G287" s="69">
        <v>5.9506944444444443</v>
      </c>
      <c r="H287"/>
    </row>
    <row r="288" spans="3:8" s="63" customFormat="1" x14ac:dyDescent="0.25">
      <c r="D288" s="63" t="s">
        <v>19</v>
      </c>
      <c r="E288" s="69">
        <v>18.165277777777778</v>
      </c>
      <c r="F288" s="69">
        <v>9.3333333333333339</v>
      </c>
      <c r="G288" s="69">
        <v>27.49861111111111</v>
      </c>
      <c r="H288"/>
    </row>
    <row r="289" spans="3:8" s="63" customFormat="1" x14ac:dyDescent="0.25">
      <c r="D289" s="63" t="s">
        <v>18</v>
      </c>
      <c r="E289" s="69"/>
      <c r="F289" s="69">
        <v>1.6666666666666667</v>
      </c>
      <c r="G289" s="69">
        <v>1.6666666666666667</v>
      </c>
      <c r="H289"/>
    </row>
    <row r="290" spans="3:8" s="63" customFormat="1" x14ac:dyDescent="0.25">
      <c r="D290" s="63" t="s">
        <v>93</v>
      </c>
      <c r="E290" s="69">
        <v>8.6777777777777789</v>
      </c>
      <c r="F290" s="69"/>
      <c r="G290" s="69">
        <v>8.6777777777777789</v>
      </c>
      <c r="H290"/>
    </row>
    <row r="291" spans="3:8" s="63" customFormat="1" x14ac:dyDescent="0.25">
      <c r="C291" s="63" t="s">
        <v>98</v>
      </c>
      <c r="D291" s="63" t="s">
        <v>469</v>
      </c>
      <c r="E291" s="69"/>
      <c r="F291" s="69">
        <v>0.5</v>
      </c>
      <c r="G291" s="69">
        <v>0.5</v>
      </c>
      <c r="H291"/>
    </row>
    <row r="292" spans="3:8" s="63" customFormat="1" x14ac:dyDescent="0.25">
      <c r="D292" s="63" t="s">
        <v>85</v>
      </c>
      <c r="E292" s="69">
        <v>9.5715277777777779</v>
      </c>
      <c r="F292" s="69"/>
      <c r="G292" s="69">
        <v>9.5715277777777779</v>
      </c>
      <c r="H292"/>
    </row>
    <row r="293" spans="3:8" s="63" customFormat="1" x14ac:dyDescent="0.25">
      <c r="D293" s="63" t="s">
        <v>98</v>
      </c>
      <c r="E293" s="69">
        <v>169.95763888888888</v>
      </c>
      <c r="F293" s="69"/>
      <c r="G293" s="69">
        <v>169.95763888888888</v>
      </c>
      <c r="H293"/>
    </row>
    <row r="294" spans="3:8" s="63" customFormat="1" x14ac:dyDescent="0.25">
      <c r="D294" s="63" t="s">
        <v>19</v>
      </c>
      <c r="E294" s="69">
        <v>39.080555555555556</v>
      </c>
      <c r="F294" s="69">
        <v>44.5</v>
      </c>
      <c r="G294" s="69">
        <v>83.580555555555549</v>
      </c>
      <c r="H294"/>
    </row>
    <row r="295" spans="3:8" s="63" customFormat="1" x14ac:dyDescent="0.25">
      <c r="D295" s="63" t="s">
        <v>18</v>
      </c>
      <c r="E295" s="69"/>
      <c r="F295" s="69">
        <v>6.5</v>
      </c>
      <c r="G295" s="69">
        <v>6.5</v>
      </c>
      <c r="H295"/>
    </row>
    <row r="296" spans="3:8" s="63" customFormat="1" x14ac:dyDescent="0.25">
      <c r="D296" s="63" t="s">
        <v>93</v>
      </c>
      <c r="E296" s="69">
        <v>4.5909722222222227</v>
      </c>
      <c r="F296" s="69"/>
      <c r="G296" s="69">
        <v>4.5909722222222227</v>
      </c>
      <c r="H296"/>
    </row>
    <row r="297" spans="3:8" s="63" customFormat="1" x14ac:dyDescent="0.25">
      <c r="C297" s="63" t="s">
        <v>19</v>
      </c>
      <c r="D297" s="63" t="s">
        <v>469</v>
      </c>
      <c r="E297" s="69"/>
      <c r="F297" s="69">
        <v>0.5</v>
      </c>
      <c r="G297" s="69">
        <v>0.5</v>
      </c>
      <c r="H297"/>
    </row>
    <row r="298" spans="3:8" s="63" customFormat="1" x14ac:dyDescent="0.25">
      <c r="D298" s="63" t="s">
        <v>14</v>
      </c>
      <c r="E298" s="69"/>
      <c r="F298" s="69">
        <v>0.5</v>
      </c>
      <c r="G298" s="69">
        <v>0.5</v>
      </c>
      <c r="H298"/>
    </row>
    <row r="299" spans="3:8" s="63" customFormat="1" x14ac:dyDescent="0.25">
      <c r="D299" s="63" t="s">
        <v>19</v>
      </c>
      <c r="E299" s="69">
        <v>178.91041666666669</v>
      </c>
      <c r="F299" s="69">
        <v>53.166666666666664</v>
      </c>
      <c r="G299" s="69">
        <v>232.07708333333335</v>
      </c>
      <c r="H299"/>
    </row>
    <row r="300" spans="3:8" s="63" customFormat="1" x14ac:dyDescent="0.25">
      <c r="D300" s="63" t="s">
        <v>18</v>
      </c>
      <c r="E300" s="69"/>
      <c r="F300" s="69">
        <v>5.5</v>
      </c>
      <c r="G300" s="69">
        <v>5.5</v>
      </c>
      <c r="H300"/>
    </row>
    <row r="301" spans="3:8" s="63" customFormat="1" x14ac:dyDescent="0.25">
      <c r="D301" s="63" t="s">
        <v>93</v>
      </c>
      <c r="E301" s="69">
        <v>2.0930555555555554</v>
      </c>
      <c r="F301" s="69"/>
      <c r="G301" s="69">
        <v>2.0930555555555554</v>
      </c>
      <c r="H301"/>
    </row>
    <row r="302" spans="3:8" s="63" customFormat="1" x14ac:dyDescent="0.25">
      <c r="C302" s="63" t="s">
        <v>93</v>
      </c>
      <c r="D302" s="63" t="s">
        <v>469</v>
      </c>
      <c r="E302" s="69"/>
      <c r="F302" s="69">
        <v>0.66666666666666663</v>
      </c>
      <c r="G302" s="69">
        <v>0.66666666666666663</v>
      </c>
      <c r="H302"/>
    </row>
    <row r="303" spans="3:8" s="63" customFormat="1" x14ac:dyDescent="0.25">
      <c r="D303" s="63" t="s">
        <v>85</v>
      </c>
      <c r="E303" s="69">
        <v>1.5354166666666667</v>
      </c>
      <c r="F303" s="69"/>
      <c r="G303" s="69">
        <v>1.5354166666666667</v>
      </c>
      <c r="H303"/>
    </row>
    <row r="304" spans="3:8" s="63" customFormat="1" x14ac:dyDescent="0.25">
      <c r="D304" s="63" t="s">
        <v>98</v>
      </c>
      <c r="E304" s="69">
        <v>1.4361111111111111</v>
      </c>
      <c r="F304" s="69"/>
      <c r="G304" s="69">
        <v>1.4361111111111111</v>
      </c>
      <c r="H304"/>
    </row>
    <row r="305" spans="2:9" x14ac:dyDescent="0.25">
      <c r="B305" s="63"/>
      <c r="C305" s="63"/>
      <c r="D305" s="63" t="s">
        <v>19</v>
      </c>
      <c r="E305" s="69">
        <v>41.41041666666667</v>
      </c>
      <c r="F305" s="69">
        <v>30</v>
      </c>
      <c r="G305" s="69">
        <v>71.410416666666663</v>
      </c>
      <c r="H305"/>
      <c r="I305" s="63"/>
    </row>
    <row r="306" spans="2:9" x14ac:dyDescent="0.25">
      <c r="B306" s="63"/>
      <c r="C306" s="63"/>
      <c r="D306" s="63" t="s">
        <v>18</v>
      </c>
      <c r="E306" s="69">
        <v>1.1381944444444445</v>
      </c>
      <c r="F306" s="69">
        <v>4.833333333333333</v>
      </c>
      <c r="G306" s="69">
        <v>5.9715277777777773</v>
      </c>
      <c r="H306"/>
      <c r="I306" s="63"/>
    </row>
    <row r="307" spans="2:9" x14ac:dyDescent="0.25">
      <c r="B307" s="63"/>
      <c r="C307" s="63"/>
      <c r="D307" s="63" t="s">
        <v>93</v>
      </c>
      <c r="E307" s="69">
        <v>80.68194444444444</v>
      </c>
      <c r="F307" s="69"/>
      <c r="G307" s="69">
        <v>80.68194444444444</v>
      </c>
      <c r="H307"/>
      <c r="I307" s="63"/>
    </row>
    <row r="308" spans="2:9" x14ac:dyDescent="0.25">
      <c r="B308" s="63" t="s">
        <v>847</v>
      </c>
      <c r="C308" s="63"/>
      <c r="D308" s="63"/>
      <c r="E308" s="69">
        <v>945.37361111111125</v>
      </c>
      <c r="F308" s="69">
        <v>255.16666666666666</v>
      </c>
      <c r="G308" s="69">
        <v>1200.5402777777779</v>
      </c>
      <c r="H308"/>
      <c r="I308" s="63"/>
    </row>
    <row r="309" spans="2:9" x14ac:dyDescent="0.25">
      <c r="B309" s="63" t="s">
        <v>103</v>
      </c>
      <c r="C309" s="63" t="s">
        <v>104</v>
      </c>
      <c r="D309" s="63" t="s">
        <v>102</v>
      </c>
      <c r="E309" s="69">
        <v>4.6597222222222223</v>
      </c>
      <c r="F309" s="69"/>
      <c r="G309" s="69">
        <v>4.6597222222222223</v>
      </c>
      <c r="H309"/>
      <c r="I309" s="63"/>
    </row>
    <row r="310" spans="2:9" x14ac:dyDescent="0.25">
      <c r="B310" s="63"/>
      <c r="C310" s="63"/>
      <c r="D310" s="63" t="s">
        <v>19</v>
      </c>
      <c r="E310" s="69"/>
      <c r="F310" s="69">
        <v>0.83333333333333337</v>
      </c>
      <c r="G310" s="69">
        <v>0.83333333333333337</v>
      </c>
      <c r="H310"/>
      <c r="I310" s="63"/>
    </row>
    <row r="311" spans="2:9" x14ac:dyDescent="0.25">
      <c r="B311" s="63"/>
      <c r="C311" s="63" t="s">
        <v>106</v>
      </c>
      <c r="D311" s="63" t="s">
        <v>102</v>
      </c>
      <c r="E311" s="69">
        <v>29.119444444444444</v>
      </c>
      <c r="F311" s="69"/>
      <c r="G311" s="69">
        <v>29.119444444444444</v>
      </c>
      <c r="H311"/>
      <c r="I311" s="63"/>
    </row>
    <row r="312" spans="2:9" x14ac:dyDescent="0.25">
      <c r="B312" s="63"/>
      <c r="C312" s="63"/>
      <c r="D312" s="63" t="s">
        <v>19</v>
      </c>
      <c r="E312" s="69"/>
      <c r="F312" s="69">
        <v>5</v>
      </c>
      <c r="G312" s="69">
        <v>5</v>
      </c>
      <c r="H312"/>
      <c r="I312" s="63"/>
    </row>
    <row r="313" spans="2:9" x14ac:dyDescent="0.25">
      <c r="B313" s="63"/>
      <c r="C313" s="63" t="s">
        <v>107</v>
      </c>
      <c r="D313" s="63" t="s">
        <v>102</v>
      </c>
      <c r="E313" s="69">
        <v>9.1131944444444439</v>
      </c>
      <c r="F313" s="69"/>
      <c r="G313" s="69">
        <v>9.1131944444444439</v>
      </c>
      <c r="H313"/>
      <c r="I313" s="63"/>
    </row>
    <row r="314" spans="2:9" x14ac:dyDescent="0.25">
      <c r="B314" s="63"/>
      <c r="C314" s="63"/>
      <c r="D314" s="63" t="s">
        <v>19</v>
      </c>
      <c r="E314" s="69"/>
      <c r="F314" s="69">
        <v>1</v>
      </c>
      <c r="G314" s="69">
        <v>1</v>
      </c>
      <c r="H314"/>
      <c r="I314" s="63"/>
    </row>
    <row r="315" spans="2:9" x14ac:dyDescent="0.25">
      <c r="B315" s="63"/>
      <c r="C315" s="63" t="s">
        <v>108</v>
      </c>
      <c r="D315" s="63" t="s">
        <v>102</v>
      </c>
      <c r="E315" s="69">
        <v>15.13263888888889</v>
      </c>
      <c r="F315" s="69"/>
      <c r="G315" s="69">
        <v>15.13263888888889</v>
      </c>
      <c r="H315"/>
      <c r="I315" s="63"/>
    </row>
    <row r="316" spans="2:9" x14ac:dyDescent="0.25">
      <c r="B316" s="63"/>
      <c r="C316" s="63"/>
      <c r="D316" s="63" t="s">
        <v>19</v>
      </c>
      <c r="E316" s="69"/>
      <c r="F316" s="69">
        <v>1.8333333333333333</v>
      </c>
      <c r="G316" s="69">
        <v>1.8333333333333333</v>
      </c>
      <c r="H316"/>
      <c r="I316" s="63"/>
    </row>
    <row r="317" spans="2:9" x14ac:dyDescent="0.25">
      <c r="B317" s="63"/>
      <c r="C317" s="63" t="s">
        <v>109</v>
      </c>
      <c r="D317" s="63" t="s">
        <v>102</v>
      </c>
      <c r="E317" s="69">
        <v>25.208333333333332</v>
      </c>
      <c r="F317" s="69"/>
      <c r="G317" s="69">
        <v>25.208333333333332</v>
      </c>
      <c r="H317"/>
      <c r="I317" s="63"/>
    </row>
    <row r="318" spans="2:9" x14ac:dyDescent="0.25">
      <c r="B318" s="63"/>
      <c r="C318" s="63"/>
      <c r="D318" s="63" t="s">
        <v>19</v>
      </c>
      <c r="E318" s="69"/>
      <c r="F318" s="69">
        <v>4.5</v>
      </c>
      <c r="G318" s="69">
        <v>4.5</v>
      </c>
      <c r="H318"/>
      <c r="I318" s="63"/>
    </row>
    <row r="319" spans="2:9" x14ac:dyDescent="0.25">
      <c r="B319" s="63"/>
      <c r="C319" s="63"/>
      <c r="D319" s="63" t="s">
        <v>18</v>
      </c>
      <c r="E319" s="69"/>
      <c r="F319" s="69">
        <v>0.5</v>
      </c>
      <c r="G319" s="69">
        <v>0.5</v>
      </c>
      <c r="H319"/>
      <c r="I319" s="63"/>
    </row>
    <row r="320" spans="2:9" x14ac:dyDescent="0.25">
      <c r="B320" s="63"/>
      <c r="C320" s="63" t="s">
        <v>110</v>
      </c>
      <c r="D320" s="63" t="s">
        <v>102</v>
      </c>
      <c r="E320" s="69">
        <v>14.888194444444444</v>
      </c>
      <c r="F320" s="69"/>
      <c r="G320" s="69">
        <v>14.888194444444444</v>
      </c>
      <c r="H320"/>
      <c r="I320" s="63"/>
    </row>
    <row r="321" spans="3:8" s="63" customFormat="1" x14ac:dyDescent="0.25">
      <c r="D321" s="63" t="s">
        <v>19</v>
      </c>
      <c r="E321" s="69"/>
      <c r="F321" s="69">
        <v>5.5</v>
      </c>
      <c r="G321" s="69">
        <v>5.5</v>
      </c>
      <c r="H321"/>
    </row>
    <row r="322" spans="3:8" s="63" customFormat="1" x14ac:dyDescent="0.25">
      <c r="C322" s="63" t="s">
        <v>111</v>
      </c>
      <c r="D322" s="63" t="s">
        <v>102</v>
      </c>
      <c r="E322" s="69">
        <v>7.5777777777777784</v>
      </c>
      <c r="F322" s="69"/>
      <c r="G322" s="69">
        <v>7.5777777777777784</v>
      </c>
      <c r="H322"/>
    </row>
    <row r="323" spans="3:8" s="63" customFormat="1" x14ac:dyDescent="0.25">
      <c r="D323" s="63" t="s">
        <v>19</v>
      </c>
      <c r="E323" s="69"/>
      <c r="F323" s="69">
        <v>0.66666666666666663</v>
      </c>
      <c r="G323" s="69">
        <v>0.66666666666666663</v>
      </c>
      <c r="H323"/>
    </row>
    <row r="324" spans="3:8" s="63" customFormat="1" x14ac:dyDescent="0.25">
      <c r="C324" s="63" t="s">
        <v>112</v>
      </c>
      <c r="D324" s="63" t="s">
        <v>102</v>
      </c>
      <c r="E324" s="69">
        <v>11.137500000000001</v>
      </c>
      <c r="F324" s="69"/>
      <c r="G324" s="69">
        <v>11.137500000000001</v>
      </c>
      <c r="H324"/>
    </row>
    <row r="325" spans="3:8" s="63" customFormat="1" x14ac:dyDescent="0.25">
      <c r="D325" s="63" t="s">
        <v>19</v>
      </c>
      <c r="E325" s="69"/>
      <c r="F325" s="69">
        <v>2.8333333333333335</v>
      </c>
      <c r="G325" s="69">
        <v>2.8333333333333335</v>
      </c>
      <c r="H325"/>
    </row>
    <row r="326" spans="3:8" s="63" customFormat="1" x14ac:dyDescent="0.25">
      <c r="D326" s="63" t="s">
        <v>18</v>
      </c>
      <c r="E326" s="69"/>
      <c r="F326" s="69">
        <v>0.5</v>
      </c>
      <c r="G326" s="69">
        <v>0.5</v>
      </c>
      <c r="H326"/>
    </row>
    <row r="327" spans="3:8" s="63" customFormat="1" x14ac:dyDescent="0.25">
      <c r="C327" s="63" t="s">
        <v>113</v>
      </c>
      <c r="D327" s="63" t="s">
        <v>102</v>
      </c>
      <c r="E327" s="69">
        <v>11.924305555555556</v>
      </c>
      <c r="F327" s="69"/>
      <c r="G327" s="69">
        <v>11.924305555555556</v>
      </c>
      <c r="H327"/>
    </row>
    <row r="328" spans="3:8" s="63" customFormat="1" x14ac:dyDescent="0.25">
      <c r="D328" s="63" t="s">
        <v>19</v>
      </c>
      <c r="E328" s="69"/>
      <c r="F328" s="69">
        <v>2.8333333333333335</v>
      </c>
      <c r="G328" s="69">
        <v>2.8333333333333335</v>
      </c>
      <c r="H328"/>
    </row>
    <row r="329" spans="3:8" s="63" customFormat="1" x14ac:dyDescent="0.25">
      <c r="C329" s="63" t="s">
        <v>114</v>
      </c>
      <c r="D329" s="63" t="s">
        <v>102</v>
      </c>
      <c r="E329" s="69">
        <v>16.668055555555558</v>
      </c>
      <c r="F329" s="69"/>
      <c r="G329" s="69">
        <v>16.668055555555558</v>
      </c>
      <c r="H329"/>
    </row>
    <row r="330" spans="3:8" s="63" customFormat="1" x14ac:dyDescent="0.25">
      <c r="D330" s="63" t="s">
        <v>19</v>
      </c>
      <c r="E330" s="69"/>
      <c r="F330" s="69">
        <v>4.166666666666667</v>
      </c>
      <c r="G330" s="69">
        <v>4.166666666666667</v>
      </c>
      <c r="H330"/>
    </row>
    <row r="331" spans="3:8" s="63" customFormat="1" x14ac:dyDescent="0.25">
      <c r="C331" s="63" t="s">
        <v>115</v>
      </c>
      <c r="D331" s="63" t="s">
        <v>102</v>
      </c>
      <c r="E331" s="69">
        <v>14.078472222222222</v>
      </c>
      <c r="F331" s="69"/>
      <c r="G331" s="69">
        <v>14.078472222222222</v>
      </c>
      <c r="H331"/>
    </row>
    <row r="332" spans="3:8" s="63" customFormat="1" x14ac:dyDescent="0.25">
      <c r="D332" s="63" t="s">
        <v>19</v>
      </c>
      <c r="E332" s="69"/>
      <c r="F332" s="69">
        <v>4.833333333333333</v>
      </c>
      <c r="G332" s="69">
        <v>4.833333333333333</v>
      </c>
      <c r="H332"/>
    </row>
    <row r="333" spans="3:8" s="63" customFormat="1" x14ac:dyDescent="0.25">
      <c r="D333" s="63" t="s">
        <v>18</v>
      </c>
      <c r="E333" s="69"/>
      <c r="F333" s="69">
        <v>0.5</v>
      </c>
      <c r="G333" s="69">
        <v>0.5</v>
      </c>
      <c r="H333"/>
    </row>
    <row r="334" spans="3:8" s="63" customFormat="1" x14ac:dyDescent="0.25">
      <c r="C334" s="63" t="s">
        <v>102</v>
      </c>
      <c r="D334" s="63" t="s">
        <v>102</v>
      </c>
      <c r="E334" s="69">
        <v>10.595138888888888</v>
      </c>
      <c r="F334" s="69"/>
      <c r="G334" s="69">
        <v>10.595138888888888</v>
      </c>
      <c r="H334"/>
    </row>
    <row r="335" spans="3:8" s="63" customFormat="1" x14ac:dyDescent="0.25">
      <c r="D335" s="63" t="s">
        <v>19</v>
      </c>
      <c r="E335" s="69"/>
      <c r="F335" s="69">
        <v>3</v>
      </c>
      <c r="G335" s="69">
        <v>3</v>
      </c>
      <c r="H335"/>
    </row>
    <row r="336" spans="3:8" s="63" customFormat="1" x14ac:dyDescent="0.25">
      <c r="C336" s="63" t="s">
        <v>116</v>
      </c>
      <c r="D336" s="63" t="s">
        <v>102</v>
      </c>
      <c r="E336" s="69">
        <v>3.4375</v>
      </c>
      <c r="F336" s="69"/>
      <c r="G336" s="69">
        <v>3.4375</v>
      </c>
      <c r="H336"/>
    </row>
    <row r="337" spans="1:9" x14ac:dyDescent="0.25">
      <c r="B337" s="63"/>
      <c r="C337" s="63"/>
      <c r="D337" s="63" t="s">
        <v>19</v>
      </c>
      <c r="E337" s="69"/>
      <c r="F337" s="69">
        <v>1.6666666666666667</v>
      </c>
      <c r="G337" s="69">
        <v>1.6666666666666667</v>
      </c>
      <c r="H337"/>
      <c r="I337" s="63"/>
    </row>
    <row r="338" spans="1:9" x14ac:dyDescent="0.25">
      <c r="B338" s="63"/>
      <c r="C338" s="63" t="s">
        <v>117</v>
      </c>
      <c r="D338" s="63" t="s">
        <v>102</v>
      </c>
      <c r="E338" s="69">
        <v>59.972916666666663</v>
      </c>
      <c r="F338" s="69"/>
      <c r="G338" s="69">
        <v>59.972916666666663</v>
      </c>
      <c r="H338"/>
      <c r="I338" s="63"/>
    </row>
    <row r="339" spans="1:9" x14ac:dyDescent="0.25">
      <c r="B339" s="63"/>
      <c r="C339" s="63"/>
      <c r="D339" s="63" t="s">
        <v>19</v>
      </c>
      <c r="E339" s="69"/>
      <c r="F339" s="69">
        <v>11.166666666666666</v>
      </c>
      <c r="G339" s="69">
        <v>11.166666666666666</v>
      </c>
      <c r="H339"/>
      <c r="I339" s="63"/>
    </row>
    <row r="340" spans="1:9" x14ac:dyDescent="0.25">
      <c r="B340" s="63"/>
      <c r="C340" s="63"/>
      <c r="D340" s="63" t="s">
        <v>18</v>
      </c>
      <c r="E340" s="69"/>
      <c r="F340" s="69">
        <v>0.5</v>
      </c>
      <c r="G340" s="69">
        <v>0.5</v>
      </c>
      <c r="H340"/>
      <c r="I340" s="63"/>
    </row>
    <row r="341" spans="1:9" x14ac:dyDescent="0.25">
      <c r="B341" s="63"/>
      <c r="C341" s="63" t="s">
        <v>118</v>
      </c>
      <c r="D341" s="63" t="s">
        <v>102</v>
      </c>
      <c r="E341" s="69">
        <v>10.640972222222222</v>
      </c>
      <c r="F341" s="69"/>
      <c r="G341" s="69">
        <v>10.640972222222222</v>
      </c>
      <c r="H341"/>
      <c r="I341" s="63"/>
    </row>
    <row r="342" spans="1:9" x14ac:dyDescent="0.25">
      <c r="B342" s="63"/>
      <c r="C342" s="63"/>
      <c r="D342" s="63" t="s">
        <v>19</v>
      </c>
      <c r="E342" s="69"/>
      <c r="F342" s="69">
        <v>2</v>
      </c>
      <c r="G342" s="69">
        <v>2</v>
      </c>
      <c r="H342"/>
      <c r="I342" s="63"/>
    </row>
    <row r="343" spans="1:9" x14ac:dyDescent="0.25">
      <c r="B343" s="63" t="s">
        <v>848</v>
      </c>
      <c r="C343" s="63"/>
      <c r="D343" s="63"/>
      <c r="E343" s="69">
        <v>244.15416666666667</v>
      </c>
      <c r="F343" s="69">
        <v>53.833333333333329</v>
      </c>
      <c r="G343" s="69">
        <v>297.98750000000001</v>
      </c>
      <c r="H343"/>
      <c r="I343" s="63"/>
    </row>
    <row r="344" spans="1:9" x14ac:dyDescent="0.25">
      <c r="A344" s="63" t="s">
        <v>849</v>
      </c>
      <c r="B344" s="63"/>
      <c r="C344" s="63"/>
      <c r="D344" s="63"/>
      <c r="E344" s="69">
        <v>1189.5277777777778</v>
      </c>
      <c r="F344" s="69">
        <v>309</v>
      </c>
      <c r="G344" s="69">
        <v>1498.5277777777776</v>
      </c>
      <c r="H344"/>
      <c r="I344" s="63"/>
    </row>
    <row r="345" spans="1:9" x14ac:dyDescent="0.25">
      <c r="A345" s="63" t="s">
        <v>119</v>
      </c>
      <c r="B345" s="63" t="s">
        <v>120</v>
      </c>
      <c r="C345" s="63" t="s">
        <v>121</v>
      </c>
      <c r="D345" s="63" t="s">
        <v>122</v>
      </c>
      <c r="E345" s="69">
        <v>2.3069444444444445</v>
      </c>
      <c r="F345" s="69"/>
      <c r="G345" s="69">
        <v>2.3069444444444445</v>
      </c>
      <c r="H345"/>
      <c r="I345" s="63"/>
    </row>
    <row r="346" spans="1:9" x14ac:dyDescent="0.25">
      <c r="B346" s="63"/>
      <c r="C346" s="63"/>
      <c r="D346" s="63" t="s">
        <v>21</v>
      </c>
      <c r="E346" s="69">
        <v>1.4895833333333333</v>
      </c>
      <c r="F346" s="69">
        <v>0.5</v>
      </c>
      <c r="G346" s="69">
        <v>1.9895833333333333</v>
      </c>
      <c r="H346"/>
      <c r="I346" s="63"/>
    </row>
    <row r="347" spans="1:9" x14ac:dyDescent="0.25">
      <c r="B347" s="63"/>
      <c r="C347" s="63" t="s">
        <v>123</v>
      </c>
      <c r="D347" s="63" t="s">
        <v>127</v>
      </c>
      <c r="E347" s="69"/>
      <c r="F347" s="69">
        <v>0.5</v>
      </c>
      <c r="G347" s="69">
        <v>0.5</v>
      </c>
      <c r="H347"/>
      <c r="I347" s="63"/>
    </row>
    <row r="348" spans="1:9" x14ac:dyDescent="0.25">
      <c r="B348" s="63"/>
      <c r="C348" s="63"/>
      <c r="D348" s="63" t="s">
        <v>122</v>
      </c>
      <c r="E348" s="69">
        <v>8.7770833333333336</v>
      </c>
      <c r="F348" s="69"/>
      <c r="G348" s="69">
        <v>8.7770833333333336</v>
      </c>
      <c r="H348"/>
      <c r="I348" s="63"/>
    </row>
    <row r="349" spans="1:9" x14ac:dyDescent="0.25">
      <c r="B349" s="63"/>
      <c r="C349" s="63"/>
      <c r="D349" s="63" t="s">
        <v>88</v>
      </c>
      <c r="E349" s="69"/>
      <c r="F349" s="69">
        <v>2</v>
      </c>
      <c r="G349" s="69">
        <v>2</v>
      </c>
      <c r="H349"/>
      <c r="I349" s="63"/>
    </row>
    <row r="350" spans="1:9" x14ac:dyDescent="0.25">
      <c r="B350" s="63"/>
      <c r="C350" s="63"/>
      <c r="D350" s="63" t="s">
        <v>21</v>
      </c>
      <c r="E350" s="69"/>
      <c r="F350" s="69">
        <v>1.8333333333333333</v>
      </c>
      <c r="G350" s="69">
        <v>1.8333333333333333</v>
      </c>
      <c r="H350"/>
      <c r="I350" s="63"/>
    </row>
    <row r="351" spans="1:9" x14ac:dyDescent="0.25">
      <c r="B351" s="63"/>
      <c r="C351" s="63" t="s">
        <v>124</v>
      </c>
      <c r="D351" s="63" t="s">
        <v>122</v>
      </c>
      <c r="E351" s="69">
        <v>3.5520833333333335</v>
      </c>
      <c r="F351" s="69"/>
      <c r="G351" s="69">
        <v>3.5520833333333335</v>
      </c>
      <c r="H351"/>
      <c r="I351" s="63"/>
    </row>
    <row r="352" spans="1:9" x14ac:dyDescent="0.25">
      <c r="B352" s="63"/>
      <c r="C352" s="63" t="s">
        <v>125</v>
      </c>
      <c r="D352" s="63" t="s">
        <v>469</v>
      </c>
      <c r="E352" s="69"/>
      <c r="F352" s="69">
        <v>0.83333333333333337</v>
      </c>
      <c r="G352" s="69">
        <v>0.83333333333333337</v>
      </c>
      <c r="H352"/>
      <c r="I352" s="63"/>
    </row>
    <row r="353" spans="3:8" s="63" customFormat="1" x14ac:dyDescent="0.25">
      <c r="D353" s="63" t="s">
        <v>122</v>
      </c>
      <c r="E353" s="69">
        <v>27.836111111111112</v>
      </c>
      <c r="F353" s="69"/>
      <c r="G353" s="69">
        <v>27.836111111111112</v>
      </c>
      <c r="H353"/>
    </row>
    <row r="354" spans="3:8" s="63" customFormat="1" x14ac:dyDescent="0.25">
      <c r="D354" s="63" t="s">
        <v>88</v>
      </c>
      <c r="E354" s="69"/>
      <c r="F354" s="69">
        <v>5.666666666666667</v>
      </c>
      <c r="G354" s="69">
        <v>5.666666666666667</v>
      </c>
      <c r="H354"/>
    </row>
    <row r="355" spans="3:8" s="63" customFormat="1" x14ac:dyDescent="0.25">
      <c r="D355" s="63" t="s">
        <v>21</v>
      </c>
      <c r="E355" s="69">
        <v>3.4986111111111113</v>
      </c>
      <c r="F355" s="69">
        <v>1.3333333333333333</v>
      </c>
      <c r="G355" s="69">
        <v>4.8319444444444448</v>
      </c>
      <c r="H355"/>
    </row>
    <row r="356" spans="3:8" s="63" customFormat="1" x14ac:dyDescent="0.25">
      <c r="C356" s="63" t="s">
        <v>126</v>
      </c>
      <c r="D356" s="63" t="s">
        <v>128</v>
      </c>
      <c r="E356" s="69">
        <v>7.9291666666666671</v>
      </c>
      <c r="F356" s="69"/>
      <c r="G356" s="69">
        <v>7.9291666666666671</v>
      </c>
      <c r="H356"/>
    </row>
    <row r="357" spans="3:8" s="63" customFormat="1" x14ac:dyDescent="0.25">
      <c r="D357" s="63" t="s">
        <v>21</v>
      </c>
      <c r="E357" s="69">
        <v>7.646527777777778</v>
      </c>
      <c r="F357" s="69">
        <v>3</v>
      </c>
      <c r="G357" s="69">
        <v>10.646527777777777</v>
      </c>
      <c r="H357"/>
    </row>
    <row r="358" spans="3:8" s="63" customFormat="1" x14ac:dyDescent="0.25">
      <c r="C358" s="63" t="s">
        <v>129</v>
      </c>
      <c r="D358" s="63" t="s">
        <v>122</v>
      </c>
      <c r="E358" s="69">
        <v>4.4381944444444441</v>
      </c>
      <c r="F358" s="69"/>
      <c r="G358" s="69">
        <v>4.4381944444444441</v>
      </c>
      <c r="H358"/>
    </row>
    <row r="359" spans="3:8" s="63" customFormat="1" x14ac:dyDescent="0.25">
      <c r="D359" s="63" t="s">
        <v>128</v>
      </c>
      <c r="E359" s="69">
        <v>3.7583333333333333</v>
      </c>
      <c r="F359" s="69"/>
      <c r="G359" s="69">
        <v>3.7583333333333333</v>
      </c>
      <c r="H359"/>
    </row>
    <row r="360" spans="3:8" s="63" customFormat="1" x14ac:dyDescent="0.25">
      <c r="D360" s="63" t="s">
        <v>21</v>
      </c>
      <c r="E360" s="69">
        <v>6.561805555555555</v>
      </c>
      <c r="F360" s="69">
        <v>0.66666666666666663</v>
      </c>
      <c r="G360" s="69">
        <v>7.228472222222222</v>
      </c>
      <c r="H360"/>
    </row>
    <row r="361" spans="3:8" s="63" customFormat="1" x14ac:dyDescent="0.25">
      <c r="C361" s="63" t="s">
        <v>130</v>
      </c>
      <c r="D361" s="63" t="s">
        <v>127</v>
      </c>
      <c r="E361" s="69">
        <v>1.1993055555555556</v>
      </c>
      <c r="F361" s="69"/>
      <c r="G361" s="69">
        <v>1.1993055555555556</v>
      </c>
      <c r="H361"/>
    </row>
    <row r="362" spans="3:8" s="63" customFormat="1" x14ac:dyDescent="0.25">
      <c r="D362" s="63" t="s">
        <v>122</v>
      </c>
      <c r="E362" s="69">
        <v>3.1395833333333329</v>
      </c>
      <c r="F362" s="69"/>
      <c r="G362" s="69">
        <v>3.1395833333333329</v>
      </c>
      <c r="H362"/>
    </row>
    <row r="363" spans="3:8" s="63" customFormat="1" x14ac:dyDescent="0.25">
      <c r="D363" s="63" t="s">
        <v>88</v>
      </c>
      <c r="E363" s="69"/>
      <c r="F363" s="69">
        <v>1.1666666666666667</v>
      </c>
      <c r="G363" s="69">
        <v>1.1666666666666667</v>
      </c>
      <c r="H363"/>
    </row>
    <row r="364" spans="3:8" s="63" customFormat="1" x14ac:dyDescent="0.25">
      <c r="D364" s="63" t="s">
        <v>21</v>
      </c>
      <c r="E364" s="69"/>
      <c r="F364" s="69">
        <v>0.83333333333333337</v>
      </c>
      <c r="G364" s="69">
        <v>0.83333333333333337</v>
      </c>
      <c r="H364"/>
    </row>
    <row r="365" spans="3:8" s="63" customFormat="1" x14ac:dyDescent="0.25">
      <c r="C365" s="63" t="s">
        <v>122</v>
      </c>
      <c r="D365" s="63" t="s">
        <v>469</v>
      </c>
      <c r="E365" s="69"/>
      <c r="F365" s="69">
        <v>2.8333333333333335</v>
      </c>
      <c r="G365" s="69">
        <v>2.8333333333333335</v>
      </c>
      <c r="H365"/>
    </row>
    <row r="366" spans="3:8" s="63" customFormat="1" x14ac:dyDescent="0.25">
      <c r="D366" s="63" t="s">
        <v>127</v>
      </c>
      <c r="E366" s="69"/>
      <c r="F366" s="69">
        <v>0.83333333333333337</v>
      </c>
      <c r="G366" s="69">
        <v>0.83333333333333337</v>
      </c>
      <c r="H366"/>
    </row>
    <row r="367" spans="3:8" s="63" customFormat="1" x14ac:dyDescent="0.25">
      <c r="D367" s="63" t="s">
        <v>122</v>
      </c>
      <c r="E367" s="69">
        <v>100.17638888888888</v>
      </c>
      <c r="F367" s="69"/>
      <c r="G367" s="69">
        <v>100.17638888888888</v>
      </c>
      <c r="H367"/>
    </row>
    <row r="368" spans="3:8" s="63" customFormat="1" x14ac:dyDescent="0.25">
      <c r="D368" s="63" t="s">
        <v>88</v>
      </c>
      <c r="E368" s="69"/>
      <c r="F368" s="69">
        <v>0.66666666666666663</v>
      </c>
      <c r="G368" s="69">
        <v>0.66666666666666663</v>
      </c>
      <c r="H368"/>
    </row>
    <row r="369" spans="3:8" s="63" customFormat="1" x14ac:dyDescent="0.25">
      <c r="D369" s="63" t="s">
        <v>18</v>
      </c>
      <c r="E369" s="69"/>
      <c r="F369" s="69">
        <v>2.5</v>
      </c>
      <c r="G369" s="69">
        <v>2.5</v>
      </c>
      <c r="H369"/>
    </row>
    <row r="370" spans="3:8" s="63" customFormat="1" x14ac:dyDescent="0.25">
      <c r="D370" s="63" t="s">
        <v>21</v>
      </c>
      <c r="E370" s="69">
        <v>5.7520833333333341</v>
      </c>
      <c r="F370" s="69">
        <v>14.166666666666666</v>
      </c>
      <c r="G370" s="69">
        <v>19.918749999999999</v>
      </c>
      <c r="H370"/>
    </row>
    <row r="371" spans="3:8" s="63" customFormat="1" x14ac:dyDescent="0.25">
      <c r="C371" s="63" t="s">
        <v>131</v>
      </c>
      <c r="D371" s="63" t="s">
        <v>127</v>
      </c>
      <c r="E371" s="69">
        <v>1.2069444444444444</v>
      </c>
      <c r="F371" s="69"/>
      <c r="G371" s="69">
        <v>1.2069444444444444</v>
      </c>
      <c r="H371"/>
    </row>
    <row r="372" spans="3:8" s="63" customFormat="1" x14ac:dyDescent="0.25">
      <c r="D372" s="63" t="s">
        <v>122</v>
      </c>
      <c r="E372" s="69">
        <v>1.0618055555555557</v>
      </c>
      <c r="F372" s="69"/>
      <c r="G372" s="69">
        <v>1.0618055555555557</v>
      </c>
      <c r="H372"/>
    </row>
    <row r="373" spans="3:8" s="63" customFormat="1" x14ac:dyDescent="0.25">
      <c r="C373" s="63" t="s">
        <v>132</v>
      </c>
      <c r="D373" s="63" t="s">
        <v>122</v>
      </c>
      <c r="E373" s="69">
        <v>4.6902777777777773</v>
      </c>
      <c r="F373" s="69"/>
      <c r="G373" s="69">
        <v>4.6902777777777773</v>
      </c>
      <c r="H373"/>
    </row>
    <row r="374" spans="3:8" s="63" customFormat="1" x14ac:dyDescent="0.25">
      <c r="D374" s="63" t="s">
        <v>21</v>
      </c>
      <c r="E374" s="69"/>
      <c r="F374" s="69">
        <v>1</v>
      </c>
      <c r="G374" s="69">
        <v>1</v>
      </c>
      <c r="H374"/>
    </row>
    <row r="375" spans="3:8" s="63" customFormat="1" x14ac:dyDescent="0.25">
      <c r="C375" s="63" t="s">
        <v>133</v>
      </c>
      <c r="D375" s="63" t="s">
        <v>122</v>
      </c>
      <c r="E375" s="69">
        <v>14.03263888888889</v>
      </c>
      <c r="F375" s="69"/>
      <c r="G375" s="69">
        <v>14.03263888888889</v>
      </c>
      <c r="H375"/>
    </row>
    <row r="376" spans="3:8" s="63" customFormat="1" x14ac:dyDescent="0.25">
      <c r="D376" s="63" t="s">
        <v>88</v>
      </c>
      <c r="E376" s="69"/>
      <c r="F376" s="69">
        <v>2.3333333333333335</v>
      </c>
      <c r="G376" s="69">
        <v>2.3333333333333335</v>
      </c>
      <c r="H376"/>
    </row>
    <row r="377" spans="3:8" s="63" customFormat="1" x14ac:dyDescent="0.25">
      <c r="D377" s="63" t="s">
        <v>21</v>
      </c>
      <c r="E377" s="69"/>
      <c r="F377" s="69">
        <v>1.3333333333333333</v>
      </c>
      <c r="G377" s="69">
        <v>1.3333333333333333</v>
      </c>
      <c r="H377"/>
    </row>
    <row r="378" spans="3:8" s="63" customFormat="1" x14ac:dyDescent="0.25">
      <c r="C378" s="63" t="s">
        <v>134</v>
      </c>
      <c r="D378" s="63" t="s">
        <v>122</v>
      </c>
      <c r="E378" s="69">
        <v>4.5680555555555555</v>
      </c>
      <c r="F378" s="69"/>
      <c r="G378" s="69">
        <v>4.5680555555555555</v>
      </c>
      <c r="H378"/>
    </row>
    <row r="379" spans="3:8" s="63" customFormat="1" x14ac:dyDescent="0.25">
      <c r="D379" s="63" t="s">
        <v>21</v>
      </c>
      <c r="E379" s="69">
        <v>1.03125</v>
      </c>
      <c r="F379" s="69">
        <v>0.66666666666666663</v>
      </c>
      <c r="G379" s="69">
        <v>1.6979166666666665</v>
      </c>
      <c r="H379"/>
    </row>
    <row r="380" spans="3:8" s="63" customFormat="1" x14ac:dyDescent="0.25">
      <c r="C380" s="63" t="s">
        <v>135</v>
      </c>
      <c r="D380" s="63" t="s">
        <v>127</v>
      </c>
      <c r="E380" s="69">
        <v>1.1993055555555556</v>
      </c>
      <c r="F380" s="69"/>
      <c r="G380" s="69">
        <v>1.1993055555555556</v>
      </c>
      <c r="H380"/>
    </row>
    <row r="381" spans="3:8" s="63" customFormat="1" x14ac:dyDescent="0.25">
      <c r="D381" s="63" t="s">
        <v>122</v>
      </c>
      <c r="E381" s="69">
        <v>29.44027777777778</v>
      </c>
      <c r="F381" s="69"/>
      <c r="G381" s="69">
        <v>29.44027777777778</v>
      </c>
      <c r="H381"/>
    </row>
    <row r="382" spans="3:8" s="63" customFormat="1" x14ac:dyDescent="0.25">
      <c r="D382" s="63" t="s">
        <v>128</v>
      </c>
      <c r="E382" s="69">
        <v>22.007638888888891</v>
      </c>
      <c r="F382" s="69"/>
      <c r="G382" s="69">
        <v>22.007638888888891</v>
      </c>
      <c r="H382"/>
    </row>
    <row r="383" spans="3:8" s="63" customFormat="1" x14ac:dyDescent="0.25">
      <c r="D383" s="63" t="s">
        <v>88</v>
      </c>
      <c r="E383" s="69"/>
      <c r="F383" s="69">
        <v>16.833333333333332</v>
      </c>
      <c r="G383" s="69">
        <v>16.833333333333332</v>
      </c>
      <c r="H383"/>
    </row>
    <row r="384" spans="3:8" s="63" customFormat="1" x14ac:dyDescent="0.25">
      <c r="D384" s="63" t="s">
        <v>18</v>
      </c>
      <c r="E384" s="69"/>
      <c r="F384" s="69">
        <v>0.66666666666666663</v>
      </c>
      <c r="G384" s="69">
        <v>0.66666666666666663</v>
      </c>
      <c r="H384"/>
    </row>
    <row r="385" spans="2:9" x14ac:dyDescent="0.25">
      <c r="B385" s="63"/>
      <c r="C385" s="63"/>
      <c r="D385" s="63" t="s">
        <v>21</v>
      </c>
      <c r="E385" s="69">
        <v>38.96597222222222</v>
      </c>
      <c r="F385" s="69">
        <v>2.1666666666666665</v>
      </c>
      <c r="G385" s="69">
        <v>41.132638888888884</v>
      </c>
      <c r="H385"/>
      <c r="I385" s="63"/>
    </row>
    <row r="386" spans="2:9" x14ac:dyDescent="0.25">
      <c r="B386" s="63" t="s">
        <v>853</v>
      </c>
      <c r="C386" s="63"/>
      <c r="D386" s="63"/>
      <c r="E386" s="69">
        <v>306.26597222222222</v>
      </c>
      <c r="F386" s="69">
        <v>64.333333333333329</v>
      </c>
      <c r="G386" s="69">
        <v>370.59930555555559</v>
      </c>
      <c r="H386"/>
      <c r="I386" s="63"/>
    </row>
    <row r="387" spans="2:9" x14ac:dyDescent="0.25">
      <c r="B387" s="63" t="s">
        <v>136</v>
      </c>
      <c r="C387" s="63" t="s">
        <v>137</v>
      </c>
      <c r="D387" s="63" t="s">
        <v>122</v>
      </c>
      <c r="E387" s="69">
        <v>5.1027777777777779</v>
      </c>
      <c r="F387" s="69"/>
      <c r="G387" s="69">
        <v>5.1027777777777779</v>
      </c>
      <c r="H387"/>
      <c r="I387" s="63"/>
    </row>
    <row r="388" spans="2:9" x14ac:dyDescent="0.25">
      <c r="B388" s="63"/>
      <c r="C388" s="63"/>
      <c r="D388" s="63" t="s">
        <v>138</v>
      </c>
      <c r="E388" s="69">
        <v>11.580555555555556</v>
      </c>
      <c r="F388" s="69"/>
      <c r="G388" s="69">
        <v>11.580555555555556</v>
      </c>
      <c r="H388"/>
      <c r="I388" s="63"/>
    </row>
    <row r="389" spans="2:9" x14ac:dyDescent="0.25">
      <c r="B389" s="63"/>
      <c r="C389" s="63"/>
      <c r="D389" s="63" t="s">
        <v>18</v>
      </c>
      <c r="E389" s="69">
        <v>1.1916666666666667</v>
      </c>
      <c r="F389" s="69"/>
      <c r="G389" s="69">
        <v>1.1916666666666667</v>
      </c>
      <c r="H389"/>
      <c r="I389" s="63"/>
    </row>
    <row r="390" spans="2:9" x14ac:dyDescent="0.25">
      <c r="B390" s="63"/>
      <c r="C390" s="63"/>
      <c r="D390" s="63" t="s">
        <v>21</v>
      </c>
      <c r="E390" s="69">
        <v>1.1305555555555555</v>
      </c>
      <c r="F390" s="69">
        <v>1.5</v>
      </c>
      <c r="G390" s="69">
        <v>2.6305555555555555</v>
      </c>
      <c r="H390"/>
      <c r="I390" s="63"/>
    </row>
    <row r="391" spans="2:9" x14ac:dyDescent="0.25">
      <c r="B391" s="63"/>
      <c r="C391" s="63" t="s">
        <v>139</v>
      </c>
      <c r="D391" s="63" t="s">
        <v>138</v>
      </c>
      <c r="E391" s="69">
        <v>4.3083333333333336</v>
      </c>
      <c r="F391" s="69"/>
      <c r="G391" s="69">
        <v>4.3083333333333336</v>
      </c>
      <c r="H391"/>
      <c r="I391" s="63"/>
    </row>
    <row r="392" spans="2:9" x14ac:dyDescent="0.25">
      <c r="B392" s="63"/>
      <c r="C392" s="63"/>
      <c r="D392" s="63" t="s">
        <v>21</v>
      </c>
      <c r="E392" s="69"/>
      <c r="F392" s="69">
        <v>0.66666666666666663</v>
      </c>
      <c r="G392" s="69">
        <v>0.66666666666666663</v>
      </c>
      <c r="H392"/>
      <c r="I392" s="63"/>
    </row>
    <row r="393" spans="2:9" x14ac:dyDescent="0.25">
      <c r="B393" s="63"/>
      <c r="C393" s="63" t="s">
        <v>140</v>
      </c>
      <c r="D393" s="63" t="s">
        <v>122</v>
      </c>
      <c r="E393" s="69">
        <v>0.73333333333333339</v>
      </c>
      <c r="F393" s="69"/>
      <c r="G393" s="69">
        <v>0.73333333333333339</v>
      </c>
      <c r="H393"/>
      <c r="I393" s="63"/>
    </row>
    <row r="394" spans="2:9" x14ac:dyDescent="0.25">
      <c r="B394" s="63"/>
      <c r="C394" s="63"/>
      <c r="D394" s="63" t="s">
        <v>138</v>
      </c>
      <c r="E394" s="69">
        <v>3.4909722222222221</v>
      </c>
      <c r="F394" s="69"/>
      <c r="G394" s="69">
        <v>3.4909722222222221</v>
      </c>
      <c r="H394"/>
      <c r="I394" s="63"/>
    </row>
    <row r="395" spans="2:9" x14ac:dyDescent="0.25">
      <c r="B395" s="63"/>
      <c r="C395" s="63"/>
      <c r="D395" s="63" t="s">
        <v>21</v>
      </c>
      <c r="E395" s="69">
        <v>0.65694444444444444</v>
      </c>
      <c r="F395" s="69"/>
      <c r="G395" s="69">
        <v>0.65694444444444444</v>
      </c>
      <c r="H395"/>
      <c r="I395" s="63"/>
    </row>
    <row r="396" spans="2:9" x14ac:dyDescent="0.25">
      <c r="B396" s="63"/>
      <c r="C396" s="63" t="s">
        <v>141</v>
      </c>
      <c r="D396" s="63" t="s">
        <v>122</v>
      </c>
      <c r="E396" s="69">
        <v>5.8666666666666671</v>
      </c>
      <c r="F396" s="69"/>
      <c r="G396" s="69">
        <v>5.8666666666666671</v>
      </c>
      <c r="H396"/>
      <c r="I396" s="63"/>
    </row>
    <row r="397" spans="2:9" x14ac:dyDescent="0.25">
      <c r="B397" s="63"/>
      <c r="C397" s="63"/>
      <c r="D397" s="63" t="s">
        <v>138</v>
      </c>
      <c r="E397" s="69">
        <v>8.6624999999999996</v>
      </c>
      <c r="F397" s="69"/>
      <c r="G397" s="69">
        <v>8.6624999999999996</v>
      </c>
      <c r="H397"/>
      <c r="I397" s="63"/>
    </row>
    <row r="398" spans="2:9" x14ac:dyDescent="0.25">
      <c r="B398" s="63"/>
      <c r="C398" s="63"/>
      <c r="D398" s="63" t="s">
        <v>88</v>
      </c>
      <c r="E398" s="69"/>
      <c r="F398" s="69">
        <v>3</v>
      </c>
      <c r="G398" s="69">
        <v>3</v>
      </c>
      <c r="H398"/>
      <c r="I398" s="63"/>
    </row>
    <row r="399" spans="2:9" x14ac:dyDescent="0.25">
      <c r="B399" s="63"/>
      <c r="C399" s="63" t="s">
        <v>142</v>
      </c>
      <c r="D399" s="63" t="s">
        <v>122</v>
      </c>
      <c r="E399" s="69">
        <v>5.7215277777777773</v>
      </c>
      <c r="F399" s="69"/>
      <c r="G399" s="69">
        <v>5.7215277777777773</v>
      </c>
      <c r="H399"/>
      <c r="I399" s="63"/>
    </row>
    <row r="400" spans="2:9" x14ac:dyDescent="0.25">
      <c r="B400" s="63"/>
      <c r="C400" s="63"/>
      <c r="D400" s="63" t="s">
        <v>138</v>
      </c>
      <c r="E400" s="69">
        <v>12.122916666666667</v>
      </c>
      <c r="F400" s="69"/>
      <c r="G400" s="69">
        <v>12.122916666666667</v>
      </c>
      <c r="H400"/>
      <c r="I400" s="63"/>
    </row>
    <row r="401" spans="3:8" s="63" customFormat="1" x14ac:dyDescent="0.25">
      <c r="D401" s="63" t="s">
        <v>21</v>
      </c>
      <c r="E401" s="69">
        <v>2.6430555555555553</v>
      </c>
      <c r="F401" s="69">
        <v>2.6666666666666665</v>
      </c>
      <c r="G401" s="69">
        <v>5.3097222222222218</v>
      </c>
      <c r="H401"/>
    </row>
    <row r="402" spans="3:8" s="63" customFormat="1" x14ac:dyDescent="0.25">
      <c r="C402" s="63" t="s">
        <v>143</v>
      </c>
      <c r="D402" s="63" t="s">
        <v>122</v>
      </c>
      <c r="E402" s="69">
        <v>5.4770833333333329</v>
      </c>
      <c r="F402" s="69"/>
      <c r="G402" s="69">
        <v>5.4770833333333329</v>
      </c>
      <c r="H402"/>
    </row>
    <row r="403" spans="3:8" s="63" customFormat="1" x14ac:dyDescent="0.25">
      <c r="D403" s="63" t="s">
        <v>138</v>
      </c>
      <c r="E403" s="69">
        <v>16.469444444444445</v>
      </c>
      <c r="F403" s="69"/>
      <c r="G403" s="69">
        <v>16.469444444444445</v>
      </c>
      <c r="H403"/>
    </row>
    <row r="404" spans="3:8" s="63" customFormat="1" x14ac:dyDescent="0.25">
      <c r="D404" s="63" t="s">
        <v>88</v>
      </c>
      <c r="E404" s="69"/>
      <c r="F404" s="69">
        <v>3</v>
      </c>
      <c r="G404" s="69">
        <v>3</v>
      </c>
      <c r="H404"/>
    </row>
    <row r="405" spans="3:8" s="63" customFormat="1" x14ac:dyDescent="0.25">
      <c r="D405" s="63" t="s">
        <v>21</v>
      </c>
      <c r="E405" s="69">
        <v>0.57291666666666663</v>
      </c>
      <c r="F405" s="69"/>
      <c r="G405" s="69">
        <v>0.57291666666666663</v>
      </c>
      <c r="H405"/>
    </row>
    <row r="406" spans="3:8" s="63" customFormat="1" x14ac:dyDescent="0.25">
      <c r="C406" s="63" t="s">
        <v>144</v>
      </c>
      <c r="D406" s="63" t="s">
        <v>122</v>
      </c>
      <c r="E406" s="69">
        <v>3.6055555555555556</v>
      </c>
      <c r="F406" s="69"/>
      <c r="G406" s="69">
        <v>3.6055555555555556</v>
      </c>
      <c r="H406"/>
    </row>
    <row r="407" spans="3:8" s="63" customFormat="1" x14ac:dyDescent="0.25">
      <c r="D407" s="63" t="s">
        <v>138</v>
      </c>
      <c r="E407" s="69">
        <v>1.925</v>
      </c>
      <c r="F407" s="69"/>
      <c r="G407" s="69">
        <v>1.925</v>
      </c>
      <c r="H407"/>
    </row>
    <row r="408" spans="3:8" s="63" customFormat="1" x14ac:dyDescent="0.25">
      <c r="C408" s="63" t="s">
        <v>138</v>
      </c>
      <c r="D408" s="63" t="s">
        <v>122</v>
      </c>
      <c r="E408" s="69">
        <v>8.0437500000000011</v>
      </c>
      <c r="F408" s="69"/>
      <c r="G408" s="69">
        <v>8.0437500000000011</v>
      </c>
      <c r="H408"/>
    </row>
    <row r="409" spans="3:8" s="63" customFormat="1" x14ac:dyDescent="0.25">
      <c r="D409" s="63" t="s">
        <v>138</v>
      </c>
      <c r="E409" s="69">
        <v>109.34305555555555</v>
      </c>
      <c r="F409" s="69"/>
      <c r="G409" s="69">
        <v>109.34305555555555</v>
      </c>
      <c r="H409"/>
    </row>
    <row r="410" spans="3:8" s="63" customFormat="1" x14ac:dyDescent="0.25">
      <c r="D410" s="63" t="s">
        <v>88</v>
      </c>
      <c r="E410" s="69"/>
      <c r="F410" s="69">
        <v>1.1666666666666667</v>
      </c>
      <c r="G410" s="69">
        <v>1.1666666666666667</v>
      </c>
      <c r="H410"/>
    </row>
    <row r="411" spans="3:8" s="63" customFormat="1" x14ac:dyDescent="0.25">
      <c r="D411" s="63" t="s">
        <v>18</v>
      </c>
      <c r="E411" s="69"/>
      <c r="F411" s="69">
        <v>0.66666666666666663</v>
      </c>
      <c r="G411" s="69">
        <v>0.66666666666666663</v>
      </c>
      <c r="H411"/>
    </row>
    <row r="412" spans="3:8" s="63" customFormat="1" x14ac:dyDescent="0.25">
      <c r="D412" s="63" t="s">
        <v>21</v>
      </c>
      <c r="E412" s="69">
        <v>4.2548611111111105</v>
      </c>
      <c r="F412" s="69">
        <v>7</v>
      </c>
      <c r="G412" s="69">
        <v>11.254861111111111</v>
      </c>
      <c r="H412"/>
    </row>
    <row r="413" spans="3:8" s="63" customFormat="1" x14ac:dyDescent="0.25">
      <c r="C413" s="63" t="s">
        <v>145</v>
      </c>
      <c r="D413" s="63" t="s">
        <v>138</v>
      </c>
      <c r="E413" s="69">
        <v>3.4527777777777775</v>
      </c>
      <c r="F413" s="69"/>
      <c r="G413" s="69">
        <v>3.4527777777777775</v>
      </c>
      <c r="H413"/>
    </row>
    <row r="414" spans="3:8" s="63" customFormat="1" x14ac:dyDescent="0.25">
      <c r="C414" s="63" t="s">
        <v>146</v>
      </c>
      <c r="D414" s="63" t="s">
        <v>122</v>
      </c>
      <c r="E414" s="69">
        <v>7.9520833333333334</v>
      </c>
      <c r="F414" s="69"/>
      <c r="G414" s="69">
        <v>7.9520833333333334</v>
      </c>
      <c r="H414"/>
    </row>
    <row r="415" spans="3:8" s="63" customFormat="1" x14ac:dyDescent="0.25">
      <c r="D415" s="63" t="s">
        <v>138</v>
      </c>
      <c r="E415" s="69">
        <v>24.772916666666664</v>
      </c>
      <c r="F415" s="69"/>
      <c r="G415" s="69">
        <v>24.772916666666664</v>
      </c>
      <c r="H415"/>
    </row>
    <row r="416" spans="3:8" s="63" customFormat="1" x14ac:dyDescent="0.25">
      <c r="D416" s="63" t="s">
        <v>88</v>
      </c>
      <c r="E416" s="69"/>
      <c r="F416" s="69">
        <v>7.5</v>
      </c>
      <c r="G416" s="69">
        <v>7.5</v>
      </c>
      <c r="H416"/>
    </row>
    <row r="417" spans="2:9" x14ac:dyDescent="0.25">
      <c r="B417" s="63"/>
      <c r="C417" s="63"/>
      <c r="D417" s="63" t="s">
        <v>21</v>
      </c>
      <c r="E417" s="69">
        <v>2.4750000000000001</v>
      </c>
      <c r="F417" s="69"/>
      <c r="G417" s="69">
        <v>2.4750000000000001</v>
      </c>
      <c r="H417"/>
      <c r="I417" s="63"/>
    </row>
    <row r="418" spans="2:9" x14ac:dyDescent="0.25">
      <c r="B418" s="63"/>
      <c r="C418" s="63" t="s">
        <v>147</v>
      </c>
      <c r="D418" s="63" t="s">
        <v>138</v>
      </c>
      <c r="E418" s="69">
        <v>5.1027777777777779</v>
      </c>
      <c r="F418" s="69"/>
      <c r="G418" s="69">
        <v>5.1027777777777779</v>
      </c>
      <c r="H418"/>
      <c r="I418" s="63"/>
    </row>
    <row r="419" spans="2:9" x14ac:dyDescent="0.25">
      <c r="B419" s="63"/>
      <c r="C419" s="63" t="s">
        <v>148</v>
      </c>
      <c r="D419" s="63" t="s">
        <v>138</v>
      </c>
      <c r="E419" s="69">
        <v>0.51180555555555551</v>
      </c>
      <c r="F419" s="69"/>
      <c r="G419" s="69">
        <v>0.51180555555555551</v>
      </c>
      <c r="H419"/>
      <c r="I419" s="63"/>
    </row>
    <row r="420" spans="2:9" x14ac:dyDescent="0.25">
      <c r="B420" s="63"/>
      <c r="C420" s="63" t="s">
        <v>149</v>
      </c>
      <c r="D420" s="63" t="s">
        <v>122</v>
      </c>
      <c r="E420" s="69">
        <v>5.6909722222222223</v>
      </c>
      <c r="F420" s="69"/>
      <c r="G420" s="69">
        <v>5.6909722222222223</v>
      </c>
      <c r="H420"/>
      <c r="I420" s="63"/>
    </row>
    <row r="421" spans="2:9" x14ac:dyDescent="0.25">
      <c r="B421" s="63"/>
      <c r="C421" s="63"/>
      <c r="D421" s="63" t="s">
        <v>138</v>
      </c>
      <c r="E421" s="69">
        <v>6.4701388888888891</v>
      </c>
      <c r="F421" s="69"/>
      <c r="G421" s="69">
        <v>6.4701388888888891</v>
      </c>
      <c r="H421"/>
      <c r="I421" s="63"/>
    </row>
    <row r="422" spans="2:9" x14ac:dyDescent="0.25">
      <c r="B422" s="63"/>
      <c r="C422" s="63"/>
      <c r="D422" s="63" t="s">
        <v>18</v>
      </c>
      <c r="E422" s="69">
        <v>1.1916666666666667</v>
      </c>
      <c r="F422" s="69"/>
      <c r="G422" s="69">
        <v>1.1916666666666667</v>
      </c>
      <c r="H422"/>
      <c r="I422" s="63"/>
    </row>
    <row r="423" spans="2:9" x14ac:dyDescent="0.25">
      <c r="B423" s="63"/>
      <c r="C423" s="63"/>
      <c r="D423" s="63" t="s">
        <v>21</v>
      </c>
      <c r="E423" s="69">
        <v>1.1458333333333333</v>
      </c>
      <c r="F423" s="69">
        <v>0.66666666666666663</v>
      </c>
      <c r="G423" s="69">
        <v>1.8125</v>
      </c>
      <c r="H423"/>
      <c r="I423" s="63"/>
    </row>
    <row r="424" spans="2:9" x14ac:dyDescent="0.25">
      <c r="B424" s="63"/>
      <c r="C424" s="63" t="s">
        <v>150</v>
      </c>
      <c r="D424" s="63" t="s">
        <v>122</v>
      </c>
      <c r="E424" s="69">
        <v>1.1993055555555556</v>
      </c>
      <c r="F424" s="69"/>
      <c r="G424" s="69">
        <v>1.1993055555555556</v>
      </c>
      <c r="H424"/>
      <c r="I424" s="63"/>
    </row>
    <row r="425" spans="2:9" x14ac:dyDescent="0.25">
      <c r="B425" s="63"/>
      <c r="C425" s="63"/>
      <c r="D425" s="63" t="s">
        <v>138</v>
      </c>
      <c r="E425" s="69">
        <v>4.3618055555555557</v>
      </c>
      <c r="F425" s="69"/>
      <c r="G425" s="69">
        <v>4.3618055555555557</v>
      </c>
      <c r="H425"/>
      <c r="I425" s="63"/>
    </row>
    <row r="426" spans="2:9" x14ac:dyDescent="0.25">
      <c r="B426" s="63"/>
      <c r="C426" s="63"/>
      <c r="D426" s="63" t="s">
        <v>88</v>
      </c>
      <c r="E426" s="69"/>
      <c r="F426" s="69">
        <v>0.83333333333333337</v>
      </c>
      <c r="G426" s="69">
        <v>0.83333333333333337</v>
      </c>
      <c r="H426"/>
      <c r="I426" s="63"/>
    </row>
    <row r="427" spans="2:9" x14ac:dyDescent="0.25">
      <c r="B427" s="63"/>
      <c r="C427" s="63" t="s">
        <v>151</v>
      </c>
      <c r="D427" s="63" t="s">
        <v>122</v>
      </c>
      <c r="E427" s="69">
        <v>0.7104166666666667</v>
      </c>
      <c r="F427" s="69"/>
      <c r="G427" s="69">
        <v>0.7104166666666667</v>
      </c>
      <c r="H427"/>
      <c r="I427" s="63"/>
    </row>
    <row r="428" spans="2:9" x14ac:dyDescent="0.25">
      <c r="B428" s="63"/>
      <c r="C428" s="63"/>
      <c r="D428" s="63" t="s">
        <v>138</v>
      </c>
      <c r="E428" s="69">
        <v>5.3472222222222223</v>
      </c>
      <c r="F428" s="69"/>
      <c r="G428" s="69">
        <v>5.3472222222222223</v>
      </c>
      <c r="H428"/>
      <c r="I428" s="63"/>
    </row>
    <row r="429" spans="2:9" x14ac:dyDescent="0.25">
      <c r="B429" s="63"/>
      <c r="C429" s="63"/>
      <c r="D429" s="63" t="s">
        <v>21</v>
      </c>
      <c r="E429" s="69"/>
      <c r="F429" s="69">
        <v>1.5</v>
      </c>
      <c r="G429" s="69">
        <v>1.5</v>
      </c>
      <c r="H429"/>
      <c r="I429" s="63"/>
    </row>
    <row r="430" spans="2:9" x14ac:dyDescent="0.25">
      <c r="B430" s="63" t="s">
        <v>854</v>
      </c>
      <c r="C430" s="63"/>
      <c r="D430" s="63"/>
      <c r="E430" s="69">
        <v>283.2881944444444</v>
      </c>
      <c r="F430" s="69">
        <v>30.166666666666664</v>
      </c>
      <c r="G430" s="69">
        <v>313.45486111111103</v>
      </c>
      <c r="H430"/>
      <c r="I430" s="63"/>
    </row>
    <row r="431" spans="2:9" x14ac:dyDescent="0.25">
      <c r="B431" s="63" t="s">
        <v>152</v>
      </c>
      <c r="C431" s="63" t="s">
        <v>153</v>
      </c>
      <c r="D431" s="63" t="s">
        <v>21</v>
      </c>
      <c r="E431" s="69">
        <v>19.395138888888891</v>
      </c>
      <c r="F431" s="69"/>
      <c r="G431" s="69">
        <v>19.395138888888891</v>
      </c>
      <c r="H431"/>
      <c r="I431" s="63"/>
    </row>
    <row r="432" spans="2:9" x14ac:dyDescent="0.25">
      <c r="B432" s="63"/>
      <c r="C432" s="63" t="s">
        <v>154</v>
      </c>
      <c r="D432" s="63" t="s">
        <v>128</v>
      </c>
      <c r="E432" s="69">
        <v>7.7</v>
      </c>
      <c r="F432" s="69"/>
      <c r="G432" s="69">
        <v>7.7</v>
      </c>
      <c r="H432"/>
      <c r="I432" s="63"/>
    </row>
    <row r="433" spans="3:8" s="63" customFormat="1" x14ac:dyDescent="0.25">
      <c r="D433" s="63" t="s">
        <v>18</v>
      </c>
      <c r="E433" s="69"/>
      <c r="F433" s="69">
        <v>0.5</v>
      </c>
      <c r="G433" s="69">
        <v>0.5</v>
      </c>
      <c r="H433"/>
    </row>
    <row r="434" spans="3:8" s="63" customFormat="1" x14ac:dyDescent="0.25">
      <c r="D434" s="63" t="s">
        <v>21</v>
      </c>
      <c r="E434" s="69">
        <v>4.697916666666667</v>
      </c>
      <c r="F434" s="69">
        <v>1.3333333333333333</v>
      </c>
      <c r="G434" s="69">
        <v>6.03125</v>
      </c>
      <c r="H434"/>
    </row>
    <row r="435" spans="3:8" s="63" customFormat="1" x14ac:dyDescent="0.25">
      <c r="C435" s="63" t="s">
        <v>155</v>
      </c>
      <c r="D435" s="63" t="s">
        <v>21</v>
      </c>
      <c r="E435" s="69">
        <v>22.443055555555556</v>
      </c>
      <c r="F435" s="69">
        <v>2</v>
      </c>
      <c r="G435" s="69">
        <v>24.443055555555556</v>
      </c>
      <c r="H435"/>
    </row>
    <row r="436" spans="3:8" s="63" customFormat="1" x14ac:dyDescent="0.25">
      <c r="C436" s="63" t="s">
        <v>156</v>
      </c>
      <c r="D436" s="63" t="s">
        <v>122</v>
      </c>
      <c r="E436" s="69">
        <v>1.1993055555555556</v>
      </c>
      <c r="F436" s="69"/>
      <c r="G436" s="69">
        <v>1.1993055555555556</v>
      </c>
      <c r="H436"/>
    </row>
    <row r="437" spans="3:8" s="63" customFormat="1" x14ac:dyDescent="0.25">
      <c r="D437" s="63" t="s">
        <v>128</v>
      </c>
      <c r="E437" s="69">
        <v>13.604861111111111</v>
      </c>
      <c r="F437" s="69"/>
      <c r="G437" s="69">
        <v>13.604861111111111</v>
      </c>
      <c r="H437"/>
    </row>
    <row r="438" spans="3:8" s="63" customFormat="1" x14ac:dyDescent="0.25">
      <c r="D438" s="63" t="s">
        <v>88</v>
      </c>
      <c r="E438" s="69"/>
      <c r="F438" s="69">
        <v>2.1666666666666665</v>
      </c>
      <c r="G438" s="69">
        <v>2.1666666666666665</v>
      </c>
      <c r="H438"/>
    </row>
    <row r="439" spans="3:8" s="63" customFormat="1" x14ac:dyDescent="0.25">
      <c r="D439" s="63" t="s">
        <v>21</v>
      </c>
      <c r="E439" s="69">
        <v>21.388888888888889</v>
      </c>
      <c r="F439" s="69">
        <v>4.333333333333333</v>
      </c>
      <c r="G439" s="69">
        <v>25.722222222222221</v>
      </c>
      <c r="H439"/>
    </row>
    <row r="440" spans="3:8" s="63" customFormat="1" x14ac:dyDescent="0.25">
      <c r="C440" s="63" t="s">
        <v>157</v>
      </c>
      <c r="D440" s="63" t="s">
        <v>122</v>
      </c>
      <c r="E440" s="69">
        <v>1.2298611111111111</v>
      </c>
      <c r="F440" s="69"/>
      <c r="G440" s="69">
        <v>1.2298611111111111</v>
      </c>
      <c r="H440"/>
    </row>
    <row r="441" spans="3:8" s="63" customFormat="1" x14ac:dyDescent="0.25">
      <c r="D441" s="63" t="s">
        <v>21</v>
      </c>
      <c r="E441" s="69">
        <v>9.311805555555555</v>
      </c>
      <c r="F441" s="69">
        <v>1</v>
      </c>
      <c r="G441" s="69">
        <v>10.311805555555555</v>
      </c>
      <c r="H441"/>
    </row>
    <row r="442" spans="3:8" s="63" customFormat="1" x14ac:dyDescent="0.25">
      <c r="C442" s="63" t="s">
        <v>158</v>
      </c>
      <c r="D442" s="63" t="s">
        <v>128</v>
      </c>
      <c r="E442" s="69">
        <v>7.188194444444445</v>
      </c>
      <c r="F442" s="69"/>
      <c r="G442" s="69">
        <v>7.188194444444445</v>
      </c>
      <c r="H442"/>
    </row>
    <row r="443" spans="3:8" s="63" customFormat="1" x14ac:dyDescent="0.25">
      <c r="D443" s="63" t="s">
        <v>18</v>
      </c>
      <c r="E443" s="69">
        <v>3.09375</v>
      </c>
      <c r="F443" s="69">
        <v>0.83333333333333337</v>
      </c>
      <c r="G443" s="69">
        <v>3.9270833333333335</v>
      </c>
      <c r="H443"/>
    </row>
    <row r="444" spans="3:8" s="63" customFormat="1" x14ac:dyDescent="0.25">
      <c r="D444" s="63" t="s">
        <v>21</v>
      </c>
      <c r="E444" s="69">
        <v>54.197916666666664</v>
      </c>
      <c r="F444" s="69">
        <v>4</v>
      </c>
      <c r="G444" s="69">
        <v>58.197916666666664</v>
      </c>
      <c r="H444"/>
    </row>
    <row r="445" spans="3:8" s="63" customFormat="1" x14ac:dyDescent="0.25">
      <c r="C445" s="63" t="s">
        <v>159</v>
      </c>
      <c r="D445" s="63" t="s">
        <v>128</v>
      </c>
      <c r="E445" s="69">
        <v>4.9881944444444448</v>
      </c>
      <c r="F445" s="69"/>
      <c r="G445" s="69">
        <v>4.9881944444444448</v>
      </c>
      <c r="H445"/>
    </row>
    <row r="446" spans="3:8" s="63" customFormat="1" x14ac:dyDescent="0.25">
      <c r="D446" s="63" t="s">
        <v>21</v>
      </c>
      <c r="E446" s="69">
        <v>16.591666666666665</v>
      </c>
      <c r="F446" s="69">
        <v>2.1666666666666665</v>
      </c>
      <c r="G446" s="69">
        <v>18.758333333333333</v>
      </c>
      <c r="H446"/>
    </row>
    <row r="447" spans="3:8" s="63" customFormat="1" x14ac:dyDescent="0.25">
      <c r="C447" s="63" t="s">
        <v>128</v>
      </c>
      <c r="D447" s="63" t="s">
        <v>128</v>
      </c>
      <c r="E447" s="69">
        <v>131.95416666666668</v>
      </c>
      <c r="F447" s="69"/>
      <c r="G447" s="69">
        <v>131.95416666666668</v>
      </c>
      <c r="H447"/>
    </row>
    <row r="448" spans="3:8" s="63" customFormat="1" x14ac:dyDescent="0.25">
      <c r="D448" s="63" t="s">
        <v>88</v>
      </c>
      <c r="E448" s="69"/>
      <c r="F448" s="69">
        <v>17.333333333333332</v>
      </c>
      <c r="G448" s="69">
        <v>17.333333333333332</v>
      </c>
      <c r="H448"/>
    </row>
    <row r="449" spans="3:8" s="63" customFormat="1" x14ac:dyDescent="0.25">
      <c r="D449" s="63" t="s">
        <v>18</v>
      </c>
      <c r="E449" s="69"/>
      <c r="F449" s="69">
        <v>2.1666666666666665</v>
      </c>
      <c r="G449" s="69">
        <v>2.1666666666666665</v>
      </c>
      <c r="H449"/>
    </row>
    <row r="450" spans="3:8" s="63" customFormat="1" x14ac:dyDescent="0.25">
      <c r="D450" s="63" t="s">
        <v>21</v>
      </c>
      <c r="E450" s="69">
        <v>2.4368055555555554</v>
      </c>
      <c r="F450" s="69">
        <v>4</v>
      </c>
      <c r="G450" s="69">
        <v>6.436805555555555</v>
      </c>
      <c r="H450"/>
    </row>
    <row r="451" spans="3:8" s="63" customFormat="1" x14ac:dyDescent="0.25">
      <c r="C451" s="63" t="s">
        <v>160</v>
      </c>
      <c r="D451" s="63" t="s">
        <v>128</v>
      </c>
      <c r="E451" s="69">
        <v>2.1465277777777776</v>
      </c>
      <c r="F451" s="69"/>
      <c r="G451" s="69">
        <v>2.1465277777777776</v>
      </c>
      <c r="H451"/>
    </row>
    <row r="452" spans="3:8" s="63" customFormat="1" x14ac:dyDescent="0.25">
      <c r="D452" s="63" t="s">
        <v>18</v>
      </c>
      <c r="E452" s="69"/>
      <c r="F452" s="69">
        <v>0.66666666666666663</v>
      </c>
      <c r="G452" s="69">
        <v>0.66666666666666663</v>
      </c>
      <c r="H452"/>
    </row>
    <row r="453" spans="3:8" s="63" customFormat="1" x14ac:dyDescent="0.25">
      <c r="D453" s="63" t="s">
        <v>21</v>
      </c>
      <c r="E453" s="69">
        <v>25.422222222222221</v>
      </c>
      <c r="F453" s="69">
        <v>2</v>
      </c>
      <c r="G453" s="69">
        <v>27.422222222222221</v>
      </c>
      <c r="H453"/>
    </row>
    <row r="454" spans="3:8" s="63" customFormat="1" x14ac:dyDescent="0.25">
      <c r="C454" s="63" t="s">
        <v>161</v>
      </c>
      <c r="D454" s="63" t="s">
        <v>128</v>
      </c>
      <c r="E454" s="69">
        <v>1.1916666666666667</v>
      </c>
      <c r="F454" s="69"/>
      <c r="G454" s="69">
        <v>1.1916666666666667</v>
      </c>
      <c r="H454"/>
    </row>
    <row r="455" spans="3:8" s="63" customFormat="1" x14ac:dyDescent="0.25">
      <c r="D455" s="63" t="s">
        <v>18</v>
      </c>
      <c r="E455" s="69"/>
      <c r="F455" s="69">
        <v>1</v>
      </c>
      <c r="G455" s="69">
        <v>1</v>
      </c>
      <c r="H455"/>
    </row>
    <row r="456" spans="3:8" s="63" customFormat="1" x14ac:dyDescent="0.25">
      <c r="D456" s="63" t="s">
        <v>21</v>
      </c>
      <c r="E456" s="69">
        <v>43.870138888888881</v>
      </c>
      <c r="F456" s="69">
        <v>3.3333333333333335</v>
      </c>
      <c r="G456" s="69">
        <v>47.203472222222217</v>
      </c>
      <c r="H456"/>
    </row>
    <row r="457" spans="3:8" s="63" customFormat="1" x14ac:dyDescent="0.25">
      <c r="C457" s="63" t="s">
        <v>162</v>
      </c>
      <c r="D457" s="63" t="s">
        <v>469</v>
      </c>
      <c r="E457" s="69"/>
      <c r="F457" s="69">
        <v>1.6666666666666667</v>
      </c>
      <c r="G457" s="69">
        <v>1.6666666666666667</v>
      </c>
      <c r="H457"/>
    </row>
    <row r="458" spans="3:8" s="63" customFormat="1" x14ac:dyDescent="0.25">
      <c r="D458" s="63" t="s">
        <v>21</v>
      </c>
      <c r="E458" s="69">
        <v>22.878472222222225</v>
      </c>
      <c r="F458" s="69">
        <v>1.6666666666666667</v>
      </c>
      <c r="G458" s="69">
        <v>24.545138888888893</v>
      </c>
      <c r="H458"/>
    </row>
    <row r="459" spans="3:8" s="63" customFormat="1" x14ac:dyDescent="0.25">
      <c r="C459" s="63" t="s">
        <v>163</v>
      </c>
      <c r="D459" s="63" t="s">
        <v>128</v>
      </c>
      <c r="E459" s="69">
        <v>37.705555555555556</v>
      </c>
      <c r="F459" s="69"/>
      <c r="G459" s="69">
        <v>37.705555555555556</v>
      </c>
      <c r="H459"/>
    </row>
    <row r="460" spans="3:8" s="63" customFormat="1" x14ac:dyDescent="0.25">
      <c r="D460" s="63" t="s">
        <v>88</v>
      </c>
      <c r="E460" s="69"/>
      <c r="F460" s="69">
        <v>2.5</v>
      </c>
      <c r="G460" s="69">
        <v>2.5</v>
      </c>
      <c r="H460"/>
    </row>
    <row r="461" spans="3:8" s="63" customFormat="1" x14ac:dyDescent="0.25">
      <c r="D461" s="63" t="s">
        <v>21</v>
      </c>
      <c r="E461" s="69">
        <v>8.1048611111111111</v>
      </c>
      <c r="F461" s="69"/>
      <c r="G461" s="69">
        <v>8.1048611111111111</v>
      </c>
      <c r="H461"/>
    </row>
    <row r="462" spans="3:8" s="63" customFormat="1" x14ac:dyDescent="0.25">
      <c r="C462" s="63" t="s">
        <v>164</v>
      </c>
      <c r="D462" s="63" t="s">
        <v>53</v>
      </c>
      <c r="E462" s="69">
        <v>1.9784722222222222</v>
      </c>
      <c r="F462" s="69">
        <v>0.66666666666666663</v>
      </c>
      <c r="G462" s="69">
        <v>2.6451388888888889</v>
      </c>
      <c r="H462"/>
    </row>
    <row r="463" spans="3:8" s="63" customFormat="1" x14ac:dyDescent="0.25">
      <c r="D463" s="63" t="s">
        <v>165</v>
      </c>
      <c r="E463" s="69">
        <v>3.5979166666666664</v>
      </c>
      <c r="F463" s="69"/>
      <c r="G463" s="69">
        <v>3.5979166666666664</v>
      </c>
      <c r="H463"/>
    </row>
    <row r="464" spans="3:8" s="63" customFormat="1" x14ac:dyDescent="0.25">
      <c r="D464" s="63" t="s">
        <v>128</v>
      </c>
      <c r="E464" s="69">
        <v>73.547222222222231</v>
      </c>
      <c r="F464" s="69"/>
      <c r="G464" s="69">
        <v>73.547222222222231</v>
      </c>
      <c r="H464"/>
    </row>
    <row r="465" spans="3:8" s="63" customFormat="1" x14ac:dyDescent="0.25">
      <c r="D465" s="63" t="s">
        <v>88</v>
      </c>
      <c r="E465" s="69"/>
      <c r="F465" s="69">
        <v>10.5</v>
      </c>
      <c r="G465" s="69">
        <v>10.5</v>
      </c>
      <c r="H465"/>
    </row>
    <row r="466" spans="3:8" s="63" customFormat="1" x14ac:dyDescent="0.25">
      <c r="D466" s="63" t="s">
        <v>18</v>
      </c>
      <c r="E466" s="69"/>
      <c r="F466" s="69">
        <v>0.66666666666666663</v>
      </c>
      <c r="G466" s="69">
        <v>0.66666666666666663</v>
      </c>
      <c r="H466"/>
    </row>
    <row r="467" spans="3:8" s="63" customFormat="1" x14ac:dyDescent="0.25">
      <c r="D467" s="63" t="s">
        <v>21</v>
      </c>
      <c r="E467" s="69">
        <v>5.2937500000000002</v>
      </c>
      <c r="F467" s="69">
        <v>2.5</v>
      </c>
      <c r="G467" s="69">
        <v>7.7937500000000002</v>
      </c>
      <c r="H467"/>
    </row>
    <row r="468" spans="3:8" s="63" customFormat="1" x14ac:dyDescent="0.25">
      <c r="C468" s="63" t="s">
        <v>166</v>
      </c>
      <c r="D468" s="63" t="s">
        <v>18</v>
      </c>
      <c r="E468" s="69"/>
      <c r="F468" s="69">
        <v>0.5</v>
      </c>
      <c r="G468" s="69">
        <v>0.5</v>
      </c>
      <c r="H468"/>
    </row>
    <row r="469" spans="3:8" s="63" customFormat="1" x14ac:dyDescent="0.25">
      <c r="D469" s="63" t="s">
        <v>21</v>
      </c>
      <c r="E469" s="69">
        <v>29.402083333333334</v>
      </c>
      <c r="F469" s="69">
        <v>2.8333333333333335</v>
      </c>
      <c r="G469" s="69">
        <v>32.235416666666666</v>
      </c>
      <c r="H469"/>
    </row>
    <row r="470" spans="3:8" s="63" customFormat="1" x14ac:dyDescent="0.25">
      <c r="C470" s="63" t="s">
        <v>167</v>
      </c>
      <c r="D470" s="63" t="s">
        <v>35</v>
      </c>
      <c r="E470" s="69">
        <v>1.16875</v>
      </c>
      <c r="F470" s="69"/>
      <c r="G470" s="69">
        <v>1.16875</v>
      </c>
      <c r="H470"/>
    </row>
    <row r="471" spans="3:8" s="63" customFormat="1" x14ac:dyDescent="0.25">
      <c r="D471" s="63" t="s">
        <v>128</v>
      </c>
      <c r="E471" s="69">
        <v>12.489583333333334</v>
      </c>
      <c r="F471" s="69"/>
      <c r="G471" s="69">
        <v>12.489583333333334</v>
      </c>
      <c r="H471"/>
    </row>
    <row r="472" spans="3:8" s="63" customFormat="1" x14ac:dyDescent="0.25">
      <c r="D472" s="63" t="s">
        <v>18</v>
      </c>
      <c r="E472" s="69"/>
      <c r="F472" s="69">
        <v>2.8333333333333335</v>
      </c>
      <c r="G472" s="69">
        <v>2.8333333333333335</v>
      </c>
      <c r="H472"/>
    </row>
    <row r="473" spans="3:8" s="63" customFormat="1" x14ac:dyDescent="0.25">
      <c r="D473" s="63" t="s">
        <v>21</v>
      </c>
      <c r="E473" s="69">
        <v>26.766666666666666</v>
      </c>
      <c r="F473" s="69">
        <v>4.333333333333333</v>
      </c>
      <c r="G473" s="69">
        <v>31.099999999999998</v>
      </c>
      <c r="H473"/>
    </row>
    <row r="474" spans="3:8" s="63" customFormat="1" x14ac:dyDescent="0.25">
      <c r="D474" s="63" t="s">
        <v>65</v>
      </c>
      <c r="E474" s="69">
        <v>2.3833333333333333</v>
      </c>
      <c r="F474" s="69"/>
      <c r="G474" s="69">
        <v>2.3833333333333333</v>
      </c>
      <c r="H474"/>
    </row>
    <row r="475" spans="3:8" s="63" customFormat="1" x14ac:dyDescent="0.25">
      <c r="C475" s="63" t="s">
        <v>21</v>
      </c>
      <c r="D475" s="63" t="s">
        <v>53</v>
      </c>
      <c r="E475" s="69">
        <v>0.54236111111111118</v>
      </c>
      <c r="F475" s="69"/>
      <c r="G475" s="69">
        <v>0.54236111111111118</v>
      </c>
      <c r="H475"/>
    </row>
    <row r="476" spans="3:8" s="63" customFormat="1" x14ac:dyDescent="0.25">
      <c r="D476" s="63" t="s">
        <v>128</v>
      </c>
      <c r="E476" s="69">
        <v>1.3979166666666665</v>
      </c>
      <c r="F476" s="69"/>
      <c r="G476" s="69">
        <v>1.3979166666666665</v>
      </c>
      <c r="H476"/>
    </row>
    <row r="477" spans="3:8" s="63" customFormat="1" x14ac:dyDescent="0.25">
      <c r="D477" s="63" t="s">
        <v>18</v>
      </c>
      <c r="E477" s="69"/>
      <c r="F477" s="69">
        <v>7.666666666666667</v>
      </c>
      <c r="G477" s="69">
        <v>7.666666666666667</v>
      </c>
      <c r="H477"/>
    </row>
    <row r="478" spans="3:8" s="63" customFormat="1" x14ac:dyDescent="0.25">
      <c r="D478" s="63" t="s">
        <v>21</v>
      </c>
      <c r="E478" s="69">
        <v>428.22847222222225</v>
      </c>
      <c r="F478" s="69">
        <v>53</v>
      </c>
      <c r="G478" s="69">
        <v>481.22847222222225</v>
      </c>
      <c r="H478"/>
    </row>
    <row r="479" spans="3:8" s="63" customFormat="1" x14ac:dyDescent="0.25">
      <c r="C479" s="63" t="s">
        <v>168</v>
      </c>
      <c r="D479" s="63" t="s">
        <v>21</v>
      </c>
      <c r="E479" s="69">
        <v>13.551388888888889</v>
      </c>
      <c r="F479" s="69"/>
      <c r="G479" s="69">
        <v>13.551388888888889</v>
      </c>
      <c r="H479"/>
    </row>
    <row r="480" spans="3:8" s="63" customFormat="1" x14ac:dyDescent="0.25">
      <c r="C480" s="63" t="s">
        <v>169</v>
      </c>
      <c r="D480" s="63" t="s">
        <v>128</v>
      </c>
      <c r="E480" s="69">
        <v>5.7979166666666666</v>
      </c>
      <c r="F480" s="69"/>
      <c r="G480" s="69">
        <v>5.7979166666666666</v>
      </c>
      <c r="H480"/>
    </row>
    <row r="481" spans="1:9" x14ac:dyDescent="0.25">
      <c r="B481" s="63"/>
      <c r="C481" s="63"/>
      <c r="D481" s="63" t="s">
        <v>88</v>
      </c>
      <c r="E481" s="69"/>
      <c r="F481" s="69">
        <v>2.5</v>
      </c>
      <c r="G481" s="69">
        <v>2.5</v>
      </c>
      <c r="H481"/>
      <c r="I481" s="63"/>
    </row>
    <row r="482" spans="1:9" x14ac:dyDescent="0.25">
      <c r="B482" s="63"/>
      <c r="C482" s="63"/>
      <c r="D482" s="63" t="s">
        <v>18</v>
      </c>
      <c r="E482" s="69"/>
      <c r="F482" s="69">
        <v>0.83333333333333337</v>
      </c>
      <c r="G482" s="69">
        <v>0.83333333333333337</v>
      </c>
      <c r="H482"/>
      <c r="I482" s="63"/>
    </row>
    <row r="483" spans="1:9" x14ac:dyDescent="0.25">
      <c r="B483" s="63"/>
      <c r="C483" s="63"/>
      <c r="D483" s="63" t="s">
        <v>21</v>
      </c>
      <c r="E483" s="69">
        <v>4.4305555555555562</v>
      </c>
      <c r="F483" s="69">
        <v>1.5</v>
      </c>
      <c r="G483" s="69">
        <v>5.9305555555555562</v>
      </c>
      <c r="H483"/>
      <c r="I483" s="63"/>
    </row>
    <row r="484" spans="1:9" x14ac:dyDescent="0.25">
      <c r="B484" s="63"/>
      <c r="C484" s="63" t="s">
        <v>170</v>
      </c>
      <c r="D484" s="63" t="s">
        <v>18</v>
      </c>
      <c r="E484" s="69"/>
      <c r="F484" s="69">
        <v>1.8333333333333333</v>
      </c>
      <c r="G484" s="69">
        <v>1.8333333333333333</v>
      </c>
      <c r="H484"/>
      <c r="I484" s="63"/>
    </row>
    <row r="485" spans="1:9" x14ac:dyDescent="0.25">
      <c r="B485" s="63"/>
      <c r="C485" s="63"/>
      <c r="D485" s="63" t="s">
        <v>21</v>
      </c>
      <c r="E485" s="69">
        <v>60.393055555555556</v>
      </c>
      <c r="F485" s="69">
        <v>7.166666666666667</v>
      </c>
      <c r="G485" s="69">
        <v>67.55972222222222</v>
      </c>
      <c r="H485"/>
      <c r="I485" s="63"/>
    </row>
    <row r="486" spans="1:9" x14ac:dyDescent="0.25">
      <c r="B486" s="63" t="s">
        <v>855</v>
      </c>
      <c r="C486" s="63"/>
      <c r="D486" s="63"/>
      <c r="E486" s="69">
        <v>1133.7104166666668</v>
      </c>
      <c r="F486" s="69">
        <v>153.99999999999997</v>
      </c>
      <c r="G486" s="69">
        <v>1287.7104166666668</v>
      </c>
      <c r="H486"/>
      <c r="I486" s="63"/>
    </row>
    <row r="487" spans="1:9" x14ac:dyDescent="0.25">
      <c r="A487" s="63" t="s">
        <v>856</v>
      </c>
      <c r="B487" s="63"/>
      <c r="C487" s="63"/>
      <c r="D487" s="63"/>
      <c r="E487" s="69">
        <v>1723.2645833333338</v>
      </c>
      <c r="F487" s="69">
        <v>248.5</v>
      </c>
      <c r="G487" s="69">
        <v>1971.7645833333333</v>
      </c>
      <c r="H487"/>
      <c r="I487" s="63"/>
    </row>
    <row r="488" spans="1:9" x14ac:dyDescent="0.25">
      <c r="A488" s="63" t="s">
        <v>171</v>
      </c>
      <c r="B488" s="63" t="s">
        <v>172</v>
      </c>
      <c r="C488" s="63" t="s">
        <v>173</v>
      </c>
      <c r="D488" s="63" t="s">
        <v>82</v>
      </c>
      <c r="E488" s="69">
        <v>3.1243055555555554</v>
      </c>
      <c r="F488" s="69"/>
      <c r="G488" s="69">
        <v>3.1243055555555554</v>
      </c>
      <c r="H488"/>
      <c r="I488" s="63"/>
    </row>
    <row r="489" spans="1:9" x14ac:dyDescent="0.25">
      <c r="B489" s="63"/>
      <c r="C489" s="63"/>
      <c r="D489" s="63" t="s">
        <v>127</v>
      </c>
      <c r="E489" s="69">
        <v>1.1840277777777777</v>
      </c>
      <c r="F489" s="69">
        <v>2</v>
      </c>
      <c r="G489" s="69">
        <v>3.1840277777777777</v>
      </c>
      <c r="H489"/>
      <c r="I489" s="63"/>
    </row>
    <row r="490" spans="1:9" x14ac:dyDescent="0.25">
      <c r="B490" s="63"/>
      <c r="C490" s="63"/>
      <c r="D490" s="63" t="s">
        <v>88</v>
      </c>
      <c r="E490" s="69"/>
      <c r="F490" s="69">
        <v>1.1666666666666667</v>
      </c>
      <c r="G490" s="69">
        <v>1.1666666666666667</v>
      </c>
      <c r="H490"/>
      <c r="I490" s="63"/>
    </row>
    <row r="491" spans="1:9" x14ac:dyDescent="0.25">
      <c r="B491" s="63"/>
      <c r="C491" s="63" t="s">
        <v>174</v>
      </c>
      <c r="D491" s="63" t="s">
        <v>82</v>
      </c>
      <c r="E491" s="69">
        <v>5.8284722222222216</v>
      </c>
      <c r="F491" s="69"/>
      <c r="G491" s="69">
        <v>5.8284722222222216</v>
      </c>
      <c r="H491"/>
      <c r="I491" s="63"/>
    </row>
    <row r="492" spans="1:9" x14ac:dyDescent="0.25">
      <c r="B492" s="63"/>
      <c r="C492" s="63"/>
      <c r="D492" s="63" t="s">
        <v>127</v>
      </c>
      <c r="E492" s="69"/>
      <c r="F492" s="69">
        <v>1.1666666666666667</v>
      </c>
      <c r="G492" s="69">
        <v>1.1666666666666667</v>
      </c>
      <c r="H492"/>
      <c r="I492" s="63"/>
    </row>
    <row r="493" spans="1:9" x14ac:dyDescent="0.25">
      <c r="B493" s="63"/>
      <c r="C493" s="63" t="s">
        <v>82</v>
      </c>
      <c r="D493" s="63" t="s">
        <v>82</v>
      </c>
      <c r="E493" s="69">
        <v>93.507638888888891</v>
      </c>
      <c r="F493" s="69"/>
      <c r="G493" s="69">
        <v>93.507638888888891</v>
      </c>
      <c r="H493"/>
      <c r="I493" s="63"/>
    </row>
    <row r="494" spans="1:9" x14ac:dyDescent="0.25">
      <c r="B494" s="63"/>
      <c r="C494" s="63"/>
      <c r="D494" s="63" t="s">
        <v>127</v>
      </c>
      <c r="E494" s="69">
        <v>5.5381944444444438</v>
      </c>
      <c r="F494" s="69">
        <v>10.666666666666666</v>
      </c>
      <c r="G494" s="69">
        <v>16.204861111111111</v>
      </c>
      <c r="H494"/>
      <c r="I494" s="63"/>
    </row>
    <row r="495" spans="1:9" x14ac:dyDescent="0.25">
      <c r="B495" s="63"/>
      <c r="C495" s="63"/>
      <c r="D495" s="63" t="s">
        <v>88</v>
      </c>
      <c r="E495" s="69"/>
      <c r="F495" s="69">
        <v>9.8333333333333339</v>
      </c>
      <c r="G495" s="69">
        <v>9.8333333333333339</v>
      </c>
      <c r="H495"/>
      <c r="I495" s="63"/>
    </row>
    <row r="496" spans="1:9" x14ac:dyDescent="0.25">
      <c r="B496" s="63"/>
      <c r="C496" s="63" t="s">
        <v>175</v>
      </c>
      <c r="D496" s="63" t="s">
        <v>127</v>
      </c>
      <c r="E496" s="69">
        <v>0.6645833333333333</v>
      </c>
      <c r="F496" s="69"/>
      <c r="G496" s="69">
        <v>0.6645833333333333</v>
      </c>
      <c r="H496"/>
      <c r="I496" s="63"/>
    </row>
    <row r="497" spans="3:8" s="63" customFormat="1" x14ac:dyDescent="0.25">
      <c r="C497" s="63" t="s">
        <v>176</v>
      </c>
      <c r="D497" s="63" t="s">
        <v>82</v>
      </c>
      <c r="E497" s="69">
        <v>10.205555555555556</v>
      </c>
      <c r="F497" s="69"/>
      <c r="G497" s="69">
        <v>10.205555555555556</v>
      </c>
      <c r="H497"/>
    </row>
    <row r="498" spans="3:8" s="63" customFormat="1" x14ac:dyDescent="0.25">
      <c r="D498" s="63" t="s">
        <v>127</v>
      </c>
      <c r="E498" s="69">
        <v>2.2916666666666665</v>
      </c>
      <c r="F498" s="69">
        <v>2</v>
      </c>
      <c r="G498" s="69">
        <v>4.2916666666666661</v>
      </c>
      <c r="H498"/>
    </row>
    <row r="499" spans="3:8" s="63" customFormat="1" x14ac:dyDescent="0.25">
      <c r="D499" s="63" t="s">
        <v>88</v>
      </c>
      <c r="E499" s="69"/>
      <c r="F499" s="69">
        <v>1.6666666666666667</v>
      </c>
      <c r="G499" s="69">
        <v>1.6666666666666667</v>
      </c>
      <c r="H499"/>
    </row>
    <row r="500" spans="3:8" s="63" customFormat="1" x14ac:dyDescent="0.25">
      <c r="C500" s="63" t="s">
        <v>177</v>
      </c>
      <c r="D500" s="63" t="s">
        <v>82</v>
      </c>
      <c r="E500" s="69">
        <v>1.8715277777777779</v>
      </c>
      <c r="F500" s="69"/>
      <c r="G500" s="69">
        <v>1.8715277777777779</v>
      </c>
      <c r="H500"/>
    </row>
    <row r="501" spans="3:8" s="63" customFormat="1" x14ac:dyDescent="0.25">
      <c r="D501" s="63" t="s">
        <v>127</v>
      </c>
      <c r="E501" s="69">
        <v>1.1993055555555556</v>
      </c>
      <c r="F501" s="69"/>
      <c r="G501" s="69">
        <v>1.1993055555555556</v>
      </c>
      <c r="H501"/>
    </row>
    <row r="502" spans="3:8" s="63" customFormat="1" x14ac:dyDescent="0.25">
      <c r="D502" s="63" t="s">
        <v>88</v>
      </c>
      <c r="E502" s="69"/>
      <c r="F502" s="69">
        <v>0.66666666666666663</v>
      </c>
      <c r="G502" s="69">
        <v>0.66666666666666663</v>
      </c>
      <c r="H502"/>
    </row>
    <row r="503" spans="3:8" s="63" customFormat="1" x14ac:dyDescent="0.25">
      <c r="C503" s="63" t="s">
        <v>178</v>
      </c>
      <c r="D503" s="63" t="s">
        <v>82</v>
      </c>
      <c r="E503" s="69">
        <v>6.0118055555555552</v>
      </c>
      <c r="F503" s="69"/>
      <c r="G503" s="69">
        <v>6.0118055555555552</v>
      </c>
      <c r="H503"/>
    </row>
    <row r="504" spans="3:8" s="63" customFormat="1" x14ac:dyDescent="0.25">
      <c r="D504" s="63" t="s">
        <v>127</v>
      </c>
      <c r="E504" s="69">
        <v>4.4916666666666663</v>
      </c>
      <c r="F504" s="69">
        <v>2.6666666666666665</v>
      </c>
      <c r="G504" s="69">
        <v>7.1583333333333332</v>
      </c>
      <c r="H504"/>
    </row>
    <row r="505" spans="3:8" s="63" customFormat="1" x14ac:dyDescent="0.25">
      <c r="D505" s="63" t="s">
        <v>88</v>
      </c>
      <c r="E505" s="69"/>
      <c r="F505" s="69">
        <v>2.3333333333333335</v>
      </c>
      <c r="G505" s="69">
        <v>2.3333333333333335</v>
      </c>
      <c r="H505"/>
    </row>
    <row r="506" spans="3:8" s="63" customFormat="1" x14ac:dyDescent="0.25">
      <c r="C506" s="63" t="s">
        <v>179</v>
      </c>
      <c r="D506" s="63" t="s">
        <v>82</v>
      </c>
      <c r="E506" s="69">
        <v>4.010416666666667</v>
      </c>
      <c r="F506" s="69"/>
      <c r="G506" s="69">
        <v>4.010416666666667</v>
      </c>
      <c r="H506"/>
    </row>
    <row r="507" spans="3:8" s="63" customFormat="1" x14ac:dyDescent="0.25">
      <c r="D507" s="63" t="s">
        <v>127</v>
      </c>
      <c r="E507" s="69"/>
      <c r="F507" s="69">
        <v>1.3333333333333333</v>
      </c>
      <c r="G507" s="69">
        <v>1.3333333333333333</v>
      </c>
      <c r="H507"/>
    </row>
    <row r="508" spans="3:8" s="63" customFormat="1" x14ac:dyDescent="0.25">
      <c r="D508" s="63" t="s">
        <v>88</v>
      </c>
      <c r="E508" s="69"/>
      <c r="F508" s="69">
        <v>0.5</v>
      </c>
      <c r="G508" s="69">
        <v>0.5</v>
      </c>
      <c r="H508"/>
    </row>
    <row r="509" spans="3:8" s="63" customFormat="1" x14ac:dyDescent="0.25">
      <c r="C509" s="63" t="s">
        <v>180</v>
      </c>
      <c r="D509" s="63" t="s">
        <v>82</v>
      </c>
      <c r="E509" s="69">
        <v>6.6534722222222227</v>
      </c>
      <c r="F509" s="69"/>
      <c r="G509" s="69">
        <v>6.6534722222222227</v>
      </c>
      <c r="H509"/>
    </row>
    <row r="510" spans="3:8" s="63" customFormat="1" x14ac:dyDescent="0.25">
      <c r="D510" s="63" t="s">
        <v>127</v>
      </c>
      <c r="E510" s="69"/>
      <c r="F510" s="69">
        <v>3.1666666666666665</v>
      </c>
      <c r="G510" s="69">
        <v>3.1666666666666665</v>
      </c>
      <c r="H510"/>
    </row>
    <row r="511" spans="3:8" s="63" customFormat="1" x14ac:dyDescent="0.25">
      <c r="D511" s="63" t="s">
        <v>88</v>
      </c>
      <c r="E511" s="69"/>
      <c r="F511" s="69">
        <v>3.5</v>
      </c>
      <c r="G511" s="69">
        <v>3.5</v>
      </c>
      <c r="H511"/>
    </row>
    <row r="512" spans="3:8" s="63" customFormat="1" x14ac:dyDescent="0.25">
      <c r="C512" s="63" t="s">
        <v>181</v>
      </c>
      <c r="D512" s="63" t="s">
        <v>82</v>
      </c>
      <c r="E512" s="69">
        <v>9.5256944444444454</v>
      </c>
      <c r="F512" s="69"/>
      <c r="G512" s="69">
        <v>9.5256944444444454</v>
      </c>
      <c r="H512"/>
    </row>
    <row r="513" spans="3:8" s="63" customFormat="1" x14ac:dyDescent="0.25">
      <c r="D513" s="63" t="s">
        <v>127</v>
      </c>
      <c r="E513" s="69">
        <v>3.567361111111111</v>
      </c>
      <c r="F513" s="69">
        <v>0.83333333333333337</v>
      </c>
      <c r="G513" s="69">
        <v>4.4006944444444445</v>
      </c>
      <c r="H513"/>
    </row>
    <row r="514" spans="3:8" s="63" customFormat="1" x14ac:dyDescent="0.25">
      <c r="D514" s="63" t="s">
        <v>88</v>
      </c>
      <c r="E514" s="69"/>
      <c r="F514" s="69">
        <v>2</v>
      </c>
      <c r="G514" s="69">
        <v>2</v>
      </c>
      <c r="H514"/>
    </row>
    <row r="515" spans="3:8" s="63" customFormat="1" x14ac:dyDescent="0.25">
      <c r="C515" s="63" t="s">
        <v>182</v>
      </c>
      <c r="D515" s="63" t="s">
        <v>82</v>
      </c>
      <c r="E515" s="69">
        <v>2.5590277777777781</v>
      </c>
      <c r="F515" s="69"/>
      <c r="G515" s="69">
        <v>2.5590277777777781</v>
      </c>
      <c r="H515"/>
    </row>
    <row r="516" spans="3:8" s="63" customFormat="1" x14ac:dyDescent="0.25">
      <c r="D516" s="63" t="s">
        <v>127</v>
      </c>
      <c r="E516" s="69"/>
      <c r="F516" s="69">
        <v>1.1666666666666667</v>
      </c>
      <c r="G516" s="69">
        <v>1.1666666666666667</v>
      </c>
      <c r="H516"/>
    </row>
    <row r="517" spans="3:8" s="63" customFormat="1" x14ac:dyDescent="0.25">
      <c r="D517" s="63" t="s">
        <v>88</v>
      </c>
      <c r="E517" s="69"/>
      <c r="F517" s="69">
        <v>1</v>
      </c>
      <c r="G517" s="69">
        <v>1</v>
      </c>
      <c r="H517"/>
    </row>
    <row r="518" spans="3:8" s="63" customFormat="1" x14ac:dyDescent="0.25">
      <c r="C518" s="63" t="s">
        <v>183</v>
      </c>
      <c r="D518" s="63" t="s">
        <v>82</v>
      </c>
      <c r="E518" s="69">
        <v>4.010416666666667</v>
      </c>
      <c r="F518" s="69"/>
      <c r="G518" s="69">
        <v>4.010416666666667</v>
      </c>
      <c r="H518"/>
    </row>
    <row r="519" spans="3:8" s="63" customFormat="1" x14ac:dyDescent="0.25">
      <c r="D519" s="63" t="s">
        <v>127</v>
      </c>
      <c r="E519" s="69">
        <v>1.1993055555555556</v>
      </c>
      <c r="F519" s="69">
        <v>1.3333333333333333</v>
      </c>
      <c r="G519" s="69">
        <v>2.5326388888888891</v>
      </c>
      <c r="H519"/>
    </row>
    <row r="520" spans="3:8" s="63" customFormat="1" x14ac:dyDescent="0.25">
      <c r="D520" s="63" t="s">
        <v>88</v>
      </c>
      <c r="E520" s="69"/>
      <c r="F520" s="69">
        <v>2</v>
      </c>
      <c r="G520" s="69">
        <v>2</v>
      </c>
      <c r="H520"/>
    </row>
    <row r="521" spans="3:8" s="63" customFormat="1" x14ac:dyDescent="0.25">
      <c r="C521" s="63" t="s">
        <v>184</v>
      </c>
      <c r="D521" s="63" t="s">
        <v>82</v>
      </c>
      <c r="E521" s="69">
        <v>12.970833333333333</v>
      </c>
      <c r="F521" s="69"/>
      <c r="G521" s="69">
        <v>12.970833333333333</v>
      </c>
      <c r="H521"/>
    </row>
    <row r="522" spans="3:8" s="63" customFormat="1" x14ac:dyDescent="0.25">
      <c r="D522" s="63" t="s">
        <v>127</v>
      </c>
      <c r="E522" s="69">
        <v>8.6854166666666668</v>
      </c>
      <c r="F522" s="69">
        <v>2.5</v>
      </c>
      <c r="G522" s="69">
        <v>11.185416666666667</v>
      </c>
      <c r="H522"/>
    </row>
    <row r="523" spans="3:8" s="63" customFormat="1" x14ac:dyDescent="0.25">
      <c r="D523" s="63" t="s">
        <v>88</v>
      </c>
      <c r="E523" s="69"/>
      <c r="F523" s="69">
        <v>6.5</v>
      </c>
      <c r="G523" s="69">
        <v>6.5</v>
      </c>
      <c r="H523"/>
    </row>
    <row r="524" spans="3:8" s="63" customFormat="1" x14ac:dyDescent="0.25">
      <c r="C524" s="63" t="s">
        <v>185</v>
      </c>
      <c r="D524" s="63" t="s">
        <v>127</v>
      </c>
      <c r="E524" s="69">
        <v>1.1840277777777777</v>
      </c>
      <c r="F524" s="69"/>
      <c r="G524" s="69">
        <v>1.1840277777777777</v>
      </c>
      <c r="H524"/>
    </row>
    <row r="525" spans="3:8" s="63" customFormat="1" x14ac:dyDescent="0.25">
      <c r="D525" s="63" t="s">
        <v>88</v>
      </c>
      <c r="E525" s="69"/>
      <c r="F525" s="69">
        <v>0.5</v>
      </c>
      <c r="G525" s="69">
        <v>0.5</v>
      </c>
      <c r="H525"/>
    </row>
    <row r="526" spans="3:8" s="63" customFormat="1" x14ac:dyDescent="0.25">
      <c r="C526" s="63" t="s">
        <v>186</v>
      </c>
      <c r="D526" s="63" t="s">
        <v>82</v>
      </c>
      <c r="E526" s="69">
        <v>2.6506944444444445</v>
      </c>
      <c r="F526" s="69"/>
      <c r="G526" s="69">
        <v>2.6506944444444445</v>
      </c>
      <c r="H526"/>
    </row>
    <row r="527" spans="3:8" s="63" customFormat="1" x14ac:dyDescent="0.25">
      <c r="D527" s="63" t="s">
        <v>187</v>
      </c>
      <c r="E527" s="69">
        <v>0.56527777777777777</v>
      </c>
      <c r="F527" s="69"/>
      <c r="G527" s="69">
        <v>0.56527777777777777</v>
      </c>
      <c r="H527"/>
    </row>
    <row r="528" spans="3:8" s="63" customFormat="1" x14ac:dyDescent="0.25">
      <c r="D528" s="63" t="s">
        <v>127</v>
      </c>
      <c r="E528" s="69">
        <v>3.4145833333333333</v>
      </c>
      <c r="F528" s="69">
        <v>0.83333333333333337</v>
      </c>
      <c r="G528" s="69">
        <v>4.2479166666666668</v>
      </c>
      <c r="H528"/>
    </row>
    <row r="529" spans="2:9" x14ac:dyDescent="0.25">
      <c r="B529" s="63"/>
      <c r="C529" s="63"/>
      <c r="D529" s="63" t="s">
        <v>88</v>
      </c>
      <c r="E529" s="69"/>
      <c r="F529" s="69">
        <v>3.3333333333333335</v>
      </c>
      <c r="G529" s="69">
        <v>3.3333333333333335</v>
      </c>
      <c r="H529"/>
      <c r="I529" s="63"/>
    </row>
    <row r="530" spans="2:9" x14ac:dyDescent="0.25">
      <c r="B530" s="63"/>
      <c r="C530" s="63" t="s">
        <v>188</v>
      </c>
      <c r="D530" s="63" t="s">
        <v>82</v>
      </c>
      <c r="E530" s="69">
        <v>8.6930555555555546</v>
      </c>
      <c r="F530" s="69"/>
      <c r="G530" s="69">
        <v>8.6930555555555546</v>
      </c>
      <c r="H530"/>
      <c r="I530" s="63"/>
    </row>
    <row r="531" spans="2:9" x14ac:dyDescent="0.25">
      <c r="B531" s="63"/>
      <c r="C531" s="63"/>
      <c r="D531" s="63" t="s">
        <v>127</v>
      </c>
      <c r="E531" s="69">
        <v>3.8041666666666667</v>
      </c>
      <c r="F531" s="69">
        <v>2.1666666666666665</v>
      </c>
      <c r="G531" s="69">
        <v>5.9708333333333332</v>
      </c>
      <c r="H531"/>
      <c r="I531" s="63"/>
    </row>
    <row r="532" spans="2:9" x14ac:dyDescent="0.25">
      <c r="B532" s="63"/>
      <c r="C532" s="63"/>
      <c r="D532" s="63" t="s">
        <v>88</v>
      </c>
      <c r="E532" s="69"/>
      <c r="F532" s="69">
        <v>3.5</v>
      </c>
      <c r="G532" s="69">
        <v>3.5</v>
      </c>
      <c r="H532"/>
      <c r="I532" s="63"/>
    </row>
    <row r="533" spans="2:9" x14ac:dyDescent="0.25">
      <c r="B533" s="63"/>
      <c r="C533" s="63" t="s">
        <v>189</v>
      </c>
      <c r="D533" s="63" t="s">
        <v>82</v>
      </c>
      <c r="E533" s="69">
        <v>2.3298611111111112</v>
      </c>
      <c r="F533" s="69"/>
      <c r="G533" s="69">
        <v>2.3298611111111112</v>
      </c>
      <c r="H533"/>
      <c r="I533" s="63"/>
    </row>
    <row r="534" spans="2:9" x14ac:dyDescent="0.25">
      <c r="B534" s="63"/>
      <c r="C534" s="63"/>
      <c r="D534" s="63" t="s">
        <v>88</v>
      </c>
      <c r="E534" s="69"/>
      <c r="F534" s="69">
        <v>0.5</v>
      </c>
      <c r="G534" s="69">
        <v>0.5</v>
      </c>
      <c r="H534"/>
      <c r="I534" s="63"/>
    </row>
    <row r="535" spans="2:9" x14ac:dyDescent="0.25">
      <c r="B535" s="63" t="s">
        <v>1508</v>
      </c>
      <c r="C535" s="63"/>
      <c r="D535" s="63"/>
      <c r="E535" s="69">
        <v>211.74236111111108</v>
      </c>
      <c r="F535" s="69">
        <v>70.833333333333343</v>
      </c>
      <c r="G535" s="69">
        <v>282.57569444444431</v>
      </c>
      <c r="H535"/>
      <c r="I535" s="63"/>
    </row>
    <row r="536" spans="2:9" x14ac:dyDescent="0.25">
      <c r="B536" s="63" t="s">
        <v>190</v>
      </c>
      <c r="C536" s="63" t="s">
        <v>191</v>
      </c>
      <c r="D536" s="63" t="s">
        <v>187</v>
      </c>
      <c r="E536" s="69">
        <v>27.866666666666664</v>
      </c>
      <c r="F536" s="69">
        <v>0.5</v>
      </c>
      <c r="G536" s="69">
        <v>28.366666666666664</v>
      </c>
      <c r="H536"/>
      <c r="I536" s="63"/>
    </row>
    <row r="537" spans="2:9" x14ac:dyDescent="0.25">
      <c r="B537" s="63"/>
      <c r="C537" s="63"/>
      <c r="D537" s="63" t="s">
        <v>88</v>
      </c>
      <c r="E537" s="69"/>
      <c r="F537" s="69">
        <v>7</v>
      </c>
      <c r="G537" s="69">
        <v>7</v>
      </c>
      <c r="H537"/>
      <c r="I537" s="63"/>
    </row>
    <row r="538" spans="2:9" x14ac:dyDescent="0.25">
      <c r="B538" s="63"/>
      <c r="C538" s="63"/>
      <c r="D538" s="63" t="s">
        <v>90</v>
      </c>
      <c r="E538" s="69">
        <v>3.2923611111111111</v>
      </c>
      <c r="F538" s="69"/>
      <c r="G538" s="69">
        <v>3.2923611111111111</v>
      </c>
      <c r="H538"/>
      <c r="I538" s="63"/>
    </row>
    <row r="539" spans="2:9" x14ac:dyDescent="0.25">
      <c r="B539" s="63"/>
      <c r="C539" s="63" t="s">
        <v>192</v>
      </c>
      <c r="D539" s="63" t="s">
        <v>187</v>
      </c>
      <c r="E539" s="69">
        <v>5.9048611111111109</v>
      </c>
      <c r="F539" s="69"/>
      <c r="G539" s="69">
        <v>5.9048611111111109</v>
      </c>
      <c r="H539"/>
      <c r="I539" s="63"/>
    </row>
    <row r="540" spans="2:9" x14ac:dyDescent="0.25">
      <c r="B540" s="63"/>
      <c r="C540" s="63"/>
      <c r="D540" s="63" t="s">
        <v>88</v>
      </c>
      <c r="E540" s="69"/>
      <c r="F540" s="69">
        <v>2.1666666666666665</v>
      </c>
      <c r="G540" s="69">
        <v>2.1666666666666665</v>
      </c>
      <c r="H540"/>
      <c r="I540" s="63"/>
    </row>
    <row r="541" spans="2:9" x14ac:dyDescent="0.25">
      <c r="B541" s="63"/>
      <c r="C541" s="63" t="s">
        <v>193</v>
      </c>
      <c r="D541" s="63" t="s">
        <v>187</v>
      </c>
      <c r="E541" s="69">
        <v>3.4222222222222225</v>
      </c>
      <c r="F541" s="69"/>
      <c r="G541" s="69">
        <v>3.4222222222222225</v>
      </c>
      <c r="H541"/>
      <c r="I541" s="63"/>
    </row>
    <row r="542" spans="2:9" x14ac:dyDescent="0.25">
      <c r="B542" s="63"/>
      <c r="C542" s="63"/>
      <c r="D542" s="63" t="s">
        <v>90</v>
      </c>
      <c r="E542" s="69">
        <v>2.0777777777777779</v>
      </c>
      <c r="F542" s="69"/>
      <c r="G542" s="69">
        <v>2.0777777777777779</v>
      </c>
      <c r="H542"/>
      <c r="I542" s="63"/>
    </row>
    <row r="543" spans="2:9" x14ac:dyDescent="0.25">
      <c r="B543" s="63"/>
      <c r="C543" s="63" t="s">
        <v>194</v>
      </c>
      <c r="D543" s="63" t="s">
        <v>90</v>
      </c>
      <c r="E543" s="69">
        <v>2.0930555555555554</v>
      </c>
      <c r="F543" s="69"/>
      <c r="G543" s="69">
        <v>2.0930555555555554</v>
      </c>
      <c r="H543"/>
      <c r="I543" s="63"/>
    </row>
    <row r="544" spans="2:9" x14ac:dyDescent="0.25">
      <c r="B544" s="63"/>
      <c r="C544" s="63" t="s">
        <v>187</v>
      </c>
      <c r="D544" s="63" t="s">
        <v>187</v>
      </c>
      <c r="E544" s="69">
        <v>235.46111111111111</v>
      </c>
      <c r="F544" s="69">
        <v>20.166666666666668</v>
      </c>
      <c r="G544" s="69">
        <v>255.62777777777777</v>
      </c>
      <c r="H544"/>
      <c r="I544" s="63"/>
    </row>
    <row r="545" spans="3:8" s="63" customFormat="1" x14ac:dyDescent="0.25">
      <c r="D545" s="63" t="s">
        <v>127</v>
      </c>
      <c r="E545" s="69">
        <v>1.038888888888889</v>
      </c>
      <c r="F545" s="69">
        <v>0.5</v>
      </c>
      <c r="G545" s="69">
        <v>1.538888888888889</v>
      </c>
      <c r="H545"/>
    </row>
    <row r="546" spans="3:8" s="63" customFormat="1" x14ac:dyDescent="0.25">
      <c r="D546" s="63" t="s">
        <v>88</v>
      </c>
      <c r="E546" s="69"/>
      <c r="F546" s="69">
        <v>8.8333333333333339</v>
      </c>
      <c r="G546" s="69">
        <v>8.8333333333333339</v>
      </c>
      <c r="H546"/>
    </row>
    <row r="547" spans="3:8" s="63" customFormat="1" x14ac:dyDescent="0.25">
      <c r="D547" s="63" t="s">
        <v>90</v>
      </c>
      <c r="E547" s="69">
        <v>2.2229166666666669</v>
      </c>
      <c r="F547" s="69"/>
      <c r="G547" s="69">
        <v>2.2229166666666669</v>
      </c>
      <c r="H547"/>
    </row>
    <row r="548" spans="3:8" s="63" customFormat="1" x14ac:dyDescent="0.25">
      <c r="C548" s="63" t="s">
        <v>195</v>
      </c>
      <c r="D548" s="63" t="s">
        <v>187</v>
      </c>
      <c r="E548" s="69">
        <v>1.1840277777777777</v>
      </c>
      <c r="F548" s="69"/>
      <c r="G548" s="69">
        <v>1.1840277777777777</v>
      </c>
      <c r="H548"/>
    </row>
    <row r="549" spans="3:8" s="63" customFormat="1" x14ac:dyDescent="0.25">
      <c r="D549" s="63" t="s">
        <v>88</v>
      </c>
      <c r="E549" s="69"/>
      <c r="F549" s="69">
        <v>0.66666666666666663</v>
      </c>
      <c r="G549" s="69">
        <v>0.66666666666666663</v>
      </c>
      <c r="H549"/>
    </row>
    <row r="550" spans="3:8" s="63" customFormat="1" x14ac:dyDescent="0.25">
      <c r="C550" s="63" t="s">
        <v>196</v>
      </c>
      <c r="D550" s="63" t="s">
        <v>187</v>
      </c>
      <c r="E550" s="69">
        <v>5.4388888888888891</v>
      </c>
      <c r="F550" s="69"/>
      <c r="G550" s="69">
        <v>5.4388888888888891</v>
      </c>
      <c r="H550"/>
    </row>
    <row r="551" spans="3:8" s="63" customFormat="1" x14ac:dyDescent="0.25">
      <c r="D551" s="63" t="s">
        <v>88</v>
      </c>
      <c r="E551" s="69"/>
      <c r="F551" s="69">
        <v>0.66666666666666663</v>
      </c>
      <c r="G551" s="69">
        <v>0.66666666666666663</v>
      </c>
      <c r="H551"/>
    </row>
    <row r="552" spans="3:8" s="63" customFormat="1" x14ac:dyDescent="0.25">
      <c r="C552" s="63" t="s">
        <v>197</v>
      </c>
      <c r="D552" s="63" t="s">
        <v>187</v>
      </c>
      <c r="E552" s="69">
        <v>11.603472222222223</v>
      </c>
      <c r="F552" s="69"/>
      <c r="G552" s="69">
        <v>11.603472222222223</v>
      </c>
      <c r="H552"/>
    </row>
    <row r="553" spans="3:8" s="63" customFormat="1" x14ac:dyDescent="0.25">
      <c r="D553" s="63" t="s">
        <v>88</v>
      </c>
      <c r="E553" s="69"/>
      <c r="F553" s="69">
        <v>2.1666666666666665</v>
      </c>
      <c r="G553" s="69">
        <v>2.1666666666666665</v>
      </c>
      <c r="H553"/>
    </row>
    <row r="554" spans="3:8" s="63" customFormat="1" x14ac:dyDescent="0.25">
      <c r="C554" s="63" t="s">
        <v>199</v>
      </c>
      <c r="D554" s="63" t="s">
        <v>187</v>
      </c>
      <c r="E554" s="69">
        <v>9.8618055555555557</v>
      </c>
      <c r="F554" s="69"/>
      <c r="G554" s="69">
        <v>9.8618055555555557</v>
      </c>
      <c r="H554"/>
    </row>
    <row r="555" spans="3:8" s="63" customFormat="1" x14ac:dyDescent="0.25">
      <c r="D555" s="63" t="s">
        <v>88</v>
      </c>
      <c r="E555" s="69"/>
      <c r="F555" s="69">
        <v>1.8333333333333333</v>
      </c>
      <c r="G555" s="69">
        <v>1.8333333333333333</v>
      </c>
      <c r="H555"/>
    </row>
    <row r="556" spans="3:8" s="63" customFormat="1" x14ac:dyDescent="0.25">
      <c r="C556" s="63" t="s">
        <v>201</v>
      </c>
      <c r="D556" s="63" t="s">
        <v>187</v>
      </c>
      <c r="E556" s="69">
        <v>39.103472222222223</v>
      </c>
      <c r="F556" s="69"/>
      <c r="G556" s="69">
        <v>39.103472222222223</v>
      </c>
      <c r="H556"/>
    </row>
    <row r="557" spans="3:8" s="63" customFormat="1" x14ac:dyDescent="0.25">
      <c r="D557" s="63" t="s">
        <v>127</v>
      </c>
      <c r="E557" s="69">
        <v>2.6965277777777779</v>
      </c>
      <c r="F557" s="69">
        <v>0.5</v>
      </c>
      <c r="G557" s="69">
        <v>3.1965277777777779</v>
      </c>
      <c r="H557"/>
    </row>
    <row r="558" spans="3:8" s="63" customFormat="1" x14ac:dyDescent="0.25">
      <c r="D558" s="63" t="s">
        <v>88</v>
      </c>
      <c r="E558" s="69"/>
      <c r="F558" s="69">
        <v>13.666666666666666</v>
      </c>
      <c r="G558" s="69">
        <v>13.666666666666666</v>
      </c>
      <c r="H558"/>
    </row>
    <row r="559" spans="3:8" s="63" customFormat="1" x14ac:dyDescent="0.25">
      <c r="D559" s="63" t="s">
        <v>18</v>
      </c>
      <c r="E559" s="69">
        <v>1.1381944444444445</v>
      </c>
      <c r="F559" s="69"/>
      <c r="G559" s="69">
        <v>1.1381944444444445</v>
      </c>
      <c r="H559"/>
    </row>
    <row r="560" spans="3:8" s="63" customFormat="1" x14ac:dyDescent="0.25">
      <c r="C560" s="63" t="s">
        <v>202</v>
      </c>
      <c r="D560" s="63" t="s">
        <v>187</v>
      </c>
      <c r="E560" s="69">
        <v>1.4437499999999999</v>
      </c>
      <c r="F560" s="69"/>
      <c r="G560" s="69">
        <v>1.4437499999999999</v>
      </c>
      <c r="H560"/>
    </row>
    <row r="561" spans="3:8" s="63" customFormat="1" x14ac:dyDescent="0.25">
      <c r="D561" s="63" t="s">
        <v>88</v>
      </c>
      <c r="E561" s="69"/>
      <c r="F561" s="69">
        <v>1.1666666666666667</v>
      </c>
      <c r="G561" s="69">
        <v>1.1666666666666667</v>
      </c>
      <c r="H561"/>
    </row>
    <row r="562" spans="3:8" s="63" customFormat="1" x14ac:dyDescent="0.25">
      <c r="C562" s="63" t="s">
        <v>203</v>
      </c>
      <c r="D562" s="63" t="s">
        <v>187</v>
      </c>
      <c r="E562" s="69">
        <v>14.177777777777777</v>
      </c>
      <c r="F562" s="69"/>
      <c r="G562" s="69">
        <v>14.177777777777777</v>
      </c>
      <c r="H562"/>
    </row>
    <row r="563" spans="3:8" s="63" customFormat="1" x14ac:dyDescent="0.25">
      <c r="D563" s="63" t="s">
        <v>88</v>
      </c>
      <c r="E563" s="69">
        <v>1.16875</v>
      </c>
      <c r="F563" s="69">
        <v>3.5</v>
      </c>
      <c r="G563" s="69">
        <v>4.6687500000000002</v>
      </c>
      <c r="H563"/>
    </row>
    <row r="564" spans="3:8" s="63" customFormat="1" x14ac:dyDescent="0.25">
      <c r="C564" s="63" t="s">
        <v>204</v>
      </c>
      <c r="D564" s="63" t="s">
        <v>187</v>
      </c>
      <c r="E564" s="69">
        <v>1.1381944444444445</v>
      </c>
      <c r="F564" s="69"/>
      <c r="G564" s="69">
        <v>1.1381944444444445</v>
      </c>
      <c r="H564"/>
    </row>
    <row r="565" spans="3:8" s="63" customFormat="1" x14ac:dyDescent="0.25">
      <c r="D565" s="63" t="s">
        <v>88</v>
      </c>
      <c r="E565" s="69"/>
      <c r="F565" s="69">
        <v>0.66666666666666663</v>
      </c>
      <c r="G565" s="69">
        <v>0.66666666666666663</v>
      </c>
      <c r="H565"/>
    </row>
    <row r="566" spans="3:8" s="63" customFormat="1" x14ac:dyDescent="0.25">
      <c r="D566" s="63" t="s">
        <v>205</v>
      </c>
      <c r="E566" s="69">
        <v>0.64166666666666672</v>
      </c>
      <c r="F566" s="69"/>
      <c r="G566" s="69">
        <v>0.64166666666666672</v>
      </c>
      <c r="H566"/>
    </row>
    <row r="567" spans="3:8" s="63" customFormat="1" x14ac:dyDescent="0.25">
      <c r="C567" s="63" t="s">
        <v>206</v>
      </c>
      <c r="D567" s="63" t="s">
        <v>187</v>
      </c>
      <c r="E567" s="69">
        <v>23.879166666666666</v>
      </c>
      <c r="F567" s="69"/>
      <c r="G567" s="69">
        <v>23.879166666666666</v>
      </c>
      <c r="H567"/>
    </row>
    <row r="568" spans="3:8" s="63" customFormat="1" x14ac:dyDescent="0.25">
      <c r="D568" s="63" t="s">
        <v>127</v>
      </c>
      <c r="E568" s="69">
        <v>1.1763888888888889</v>
      </c>
      <c r="F568" s="69"/>
      <c r="G568" s="69">
        <v>1.1763888888888889</v>
      </c>
      <c r="H568"/>
    </row>
    <row r="569" spans="3:8" s="63" customFormat="1" x14ac:dyDescent="0.25">
      <c r="D569" s="63" t="s">
        <v>88</v>
      </c>
      <c r="E569" s="69">
        <v>1.1916666666666667</v>
      </c>
      <c r="F569" s="69">
        <v>10.5</v>
      </c>
      <c r="G569" s="69">
        <v>11.691666666666666</v>
      </c>
      <c r="H569"/>
    </row>
    <row r="570" spans="3:8" s="63" customFormat="1" x14ac:dyDescent="0.25">
      <c r="C570" s="63" t="s">
        <v>207</v>
      </c>
      <c r="D570" s="63" t="s">
        <v>187</v>
      </c>
      <c r="E570" s="69">
        <v>10.213194444444445</v>
      </c>
      <c r="F570" s="69"/>
      <c r="G570" s="69">
        <v>10.213194444444445</v>
      </c>
      <c r="H570"/>
    </row>
    <row r="571" spans="3:8" s="63" customFormat="1" x14ac:dyDescent="0.25">
      <c r="D571" s="63" t="s">
        <v>127</v>
      </c>
      <c r="E571" s="69"/>
      <c r="F571" s="69">
        <v>0.5</v>
      </c>
      <c r="G571" s="69">
        <v>0.5</v>
      </c>
      <c r="H571"/>
    </row>
    <row r="572" spans="3:8" s="63" customFormat="1" x14ac:dyDescent="0.25">
      <c r="D572" s="63" t="s">
        <v>88</v>
      </c>
      <c r="E572" s="69"/>
      <c r="F572" s="69">
        <v>4</v>
      </c>
      <c r="G572" s="69">
        <v>4</v>
      </c>
      <c r="H572"/>
    </row>
    <row r="573" spans="3:8" s="63" customFormat="1" x14ac:dyDescent="0.25">
      <c r="D573" s="63" t="s">
        <v>90</v>
      </c>
      <c r="E573" s="69">
        <v>2.1388888888888888</v>
      </c>
      <c r="F573" s="69"/>
      <c r="G573" s="69">
        <v>2.1388888888888888</v>
      </c>
      <c r="H573"/>
    </row>
    <row r="574" spans="3:8" s="63" customFormat="1" x14ac:dyDescent="0.25">
      <c r="C574" s="63" t="s">
        <v>208</v>
      </c>
      <c r="D574" s="63" t="s">
        <v>187</v>
      </c>
      <c r="E574" s="69">
        <v>4.7743055555555562</v>
      </c>
      <c r="F574" s="69">
        <v>0.5</v>
      </c>
      <c r="G574" s="69">
        <v>5.2743055555555562</v>
      </c>
      <c r="H574"/>
    </row>
    <row r="575" spans="3:8" s="63" customFormat="1" x14ac:dyDescent="0.25">
      <c r="D575" s="63" t="s">
        <v>88</v>
      </c>
      <c r="E575" s="69"/>
      <c r="F575" s="69">
        <v>2</v>
      </c>
      <c r="G575" s="69">
        <v>2</v>
      </c>
      <c r="H575"/>
    </row>
    <row r="576" spans="3:8" s="63" customFormat="1" x14ac:dyDescent="0.25">
      <c r="C576" s="63" t="s">
        <v>209</v>
      </c>
      <c r="D576" s="63" t="s">
        <v>187</v>
      </c>
      <c r="E576" s="69">
        <v>3.4375</v>
      </c>
      <c r="F576" s="69"/>
      <c r="G576" s="69">
        <v>3.4375</v>
      </c>
      <c r="H576"/>
    </row>
    <row r="577" spans="2:9" x14ac:dyDescent="0.25">
      <c r="B577" s="63"/>
      <c r="C577" s="63"/>
      <c r="D577" s="63" t="s">
        <v>88</v>
      </c>
      <c r="E577" s="69"/>
      <c r="F577" s="69">
        <v>0.83333333333333337</v>
      </c>
      <c r="G577" s="69">
        <v>0.83333333333333337</v>
      </c>
      <c r="H577"/>
      <c r="I577" s="63"/>
    </row>
    <row r="578" spans="2:9" x14ac:dyDescent="0.25">
      <c r="B578" s="63"/>
      <c r="C578" s="63"/>
      <c r="D578" s="63" t="s">
        <v>90</v>
      </c>
      <c r="E578" s="69">
        <v>1.1458333333333333</v>
      </c>
      <c r="F578" s="69"/>
      <c r="G578" s="69">
        <v>1.1458333333333333</v>
      </c>
      <c r="H578"/>
      <c r="I578" s="63"/>
    </row>
    <row r="579" spans="2:9" x14ac:dyDescent="0.25">
      <c r="B579" s="63"/>
      <c r="C579" s="63" t="s">
        <v>210</v>
      </c>
      <c r="D579" s="63" t="s">
        <v>187</v>
      </c>
      <c r="E579" s="69">
        <v>2.3833333333333333</v>
      </c>
      <c r="F579" s="69"/>
      <c r="G579" s="69">
        <v>2.3833333333333333</v>
      </c>
      <c r="H579"/>
      <c r="I579" s="63"/>
    </row>
    <row r="580" spans="2:9" x14ac:dyDescent="0.25">
      <c r="B580" s="63"/>
      <c r="C580" s="63"/>
      <c r="D580" s="63" t="s">
        <v>127</v>
      </c>
      <c r="E580" s="69">
        <v>0.69513888888888886</v>
      </c>
      <c r="F580" s="69"/>
      <c r="G580" s="69">
        <v>0.69513888888888886</v>
      </c>
      <c r="H580"/>
      <c r="I580" s="63"/>
    </row>
    <row r="581" spans="2:9" x14ac:dyDescent="0.25">
      <c r="B581" s="63"/>
      <c r="C581" s="63"/>
      <c r="D581" s="63" t="s">
        <v>88</v>
      </c>
      <c r="E581" s="69"/>
      <c r="F581" s="69">
        <v>1</v>
      </c>
      <c r="G581" s="69">
        <v>1</v>
      </c>
      <c r="H581"/>
      <c r="I581" s="63"/>
    </row>
    <row r="582" spans="2:9" x14ac:dyDescent="0.25">
      <c r="B582" s="63"/>
      <c r="C582" s="63"/>
      <c r="D582" s="63" t="s">
        <v>90</v>
      </c>
      <c r="E582" s="69">
        <v>1.2069444444444444</v>
      </c>
      <c r="F582" s="69"/>
      <c r="G582" s="69">
        <v>1.2069444444444444</v>
      </c>
      <c r="H582"/>
      <c r="I582" s="63"/>
    </row>
    <row r="583" spans="2:9" x14ac:dyDescent="0.25">
      <c r="B583" s="63" t="s">
        <v>1509</v>
      </c>
      <c r="C583" s="63"/>
      <c r="D583" s="63"/>
      <c r="E583" s="69">
        <v>425.21874999999989</v>
      </c>
      <c r="F583" s="69">
        <v>83.333333333333329</v>
      </c>
      <c r="G583" s="69">
        <v>508.55208333333326</v>
      </c>
      <c r="H583"/>
      <c r="I583" s="63"/>
    </row>
    <row r="584" spans="2:9" x14ac:dyDescent="0.25">
      <c r="B584" s="63" t="s">
        <v>211</v>
      </c>
      <c r="C584" s="63" t="s">
        <v>212</v>
      </c>
      <c r="D584" s="63" t="s">
        <v>213</v>
      </c>
      <c r="E584" s="69">
        <v>2.0548611111111112</v>
      </c>
      <c r="F584" s="69"/>
      <c r="G584" s="69">
        <v>2.0548611111111112</v>
      </c>
      <c r="H584"/>
      <c r="I584" s="63"/>
    </row>
    <row r="585" spans="2:9" x14ac:dyDescent="0.25">
      <c r="B585" s="63"/>
      <c r="C585" s="63"/>
      <c r="D585" s="63" t="s">
        <v>127</v>
      </c>
      <c r="E585" s="69">
        <v>0.91666666666666663</v>
      </c>
      <c r="F585" s="69">
        <v>2.8333333333333335</v>
      </c>
      <c r="G585" s="69">
        <v>3.75</v>
      </c>
      <c r="H585"/>
      <c r="I585" s="63"/>
    </row>
    <row r="586" spans="2:9" x14ac:dyDescent="0.25">
      <c r="B586" s="63"/>
      <c r="C586" s="63" t="s">
        <v>214</v>
      </c>
      <c r="D586" s="63" t="s">
        <v>127</v>
      </c>
      <c r="E586" s="69">
        <v>3.3763888888888887</v>
      </c>
      <c r="F586" s="69">
        <v>1.3333333333333333</v>
      </c>
      <c r="G586" s="69">
        <v>4.7097222222222221</v>
      </c>
      <c r="H586"/>
      <c r="I586" s="63"/>
    </row>
    <row r="587" spans="2:9" x14ac:dyDescent="0.25">
      <c r="B587" s="63"/>
      <c r="C587" s="63" t="s">
        <v>215</v>
      </c>
      <c r="D587" s="63" t="s">
        <v>127</v>
      </c>
      <c r="E587" s="69">
        <v>6.500694444444445</v>
      </c>
      <c r="F587" s="69">
        <v>4.166666666666667</v>
      </c>
      <c r="G587" s="69">
        <v>10.667361111111113</v>
      </c>
      <c r="H587"/>
      <c r="I587" s="63"/>
    </row>
    <row r="588" spans="2:9" x14ac:dyDescent="0.25">
      <c r="B588" s="63"/>
      <c r="C588" s="63" t="s">
        <v>127</v>
      </c>
      <c r="D588" s="63" t="s">
        <v>82</v>
      </c>
      <c r="E588" s="69">
        <v>0.69513888888888886</v>
      </c>
      <c r="F588" s="69"/>
      <c r="G588" s="69">
        <v>0.69513888888888886</v>
      </c>
      <c r="H588"/>
      <c r="I588" s="63"/>
    </row>
    <row r="589" spans="2:9" x14ac:dyDescent="0.25">
      <c r="B589" s="63"/>
      <c r="C589" s="63"/>
      <c r="D589" s="63" t="s">
        <v>127</v>
      </c>
      <c r="E589" s="69">
        <v>82.5</v>
      </c>
      <c r="F589" s="69">
        <v>40</v>
      </c>
      <c r="G589" s="69">
        <v>122.5</v>
      </c>
      <c r="H589"/>
      <c r="I589" s="63"/>
    </row>
    <row r="590" spans="2:9" x14ac:dyDescent="0.25">
      <c r="B590" s="63"/>
      <c r="C590" s="63"/>
      <c r="D590" s="63" t="s">
        <v>88</v>
      </c>
      <c r="E590" s="69"/>
      <c r="F590" s="69">
        <v>1.6666666666666667</v>
      </c>
      <c r="G590" s="69">
        <v>1.6666666666666667</v>
      </c>
      <c r="H590"/>
      <c r="I590" s="63"/>
    </row>
    <row r="591" spans="2:9" x14ac:dyDescent="0.25">
      <c r="B591" s="63"/>
      <c r="C591" s="63" t="s">
        <v>216</v>
      </c>
      <c r="D591" s="63" t="s">
        <v>127</v>
      </c>
      <c r="E591" s="69">
        <v>11</v>
      </c>
      <c r="F591" s="69">
        <v>3</v>
      </c>
      <c r="G591" s="69">
        <v>14</v>
      </c>
      <c r="H591"/>
      <c r="I591" s="63"/>
    </row>
    <row r="592" spans="2:9" x14ac:dyDescent="0.25">
      <c r="B592" s="63"/>
      <c r="C592" s="63"/>
      <c r="D592" s="63" t="s">
        <v>88</v>
      </c>
      <c r="E592" s="69"/>
      <c r="F592" s="69">
        <v>0.5</v>
      </c>
      <c r="G592" s="69">
        <v>0.5</v>
      </c>
      <c r="H592"/>
      <c r="I592" s="63"/>
    </row>
    <row r="593" spans="2:9" x14ac:dyDescent="0.25">
      <c r="B593" s="63"/>
      <c r="C593" s="63" t="s">
        <v>217</v>
      </c>
      <c r="D593" s="63" t="s">
        <v>127</v>
      </c>
      <c r="E593" s="69">
        <v>14.911111111111111</v>
      </c>
      <c r="F593" s="69">
        <v>4.166666666666667</v>
      </c>
      <c r="G593" s="69">
        <v>19.077777777777779</v>
      </c>
      <c r="H593"/>
      <c r="I593" s="63"/>
    </row>
    <row r="594" spans="2:9" x14ac:dyDescent="0.25">
      <c r="B594" s="63"/>
      <c r="C594" s="63" t="s">
        <v>218</v>
      </c>
      <c r="D594" s="63" t="s">
        <v>127</v>
      </c>
      <c r="E594" s="69">
        <v>5.15625</v>
      </c>
      <c r="F594" s="69">
        <v>5.666666666666667</v>
      </c>
      <c r="G594" s="69">
        <v>10.822916666666668</v>
      </c>
      <c r="H594"/>
      <c r="I594" s="63"/>
    </row>
    <row r="595" spans="2:9" x14ac:dyDescent="0.25">
      <c r="B595" s="63"/>
      <c r="C595" s="63"/>
      <c r="D595" s="63" t="s">
        <v>88</v>
      </c>
      <c r="E595" s="69"/>
      <c r="F595" s="69">
        <v>0.83333333333333337</v>
      </c>
      <c r="G595" s="69">
        <v>0.83333333333333337</v>
      </c>
      <c r="H595"/>
      <c r="I595" s="63"/>
    </row>
    <row r="596" spans="2:9" x14ac:dyDescent="0.25">
      <c r="B596" s="63"/>
      <c r="C596" s="63" t="s">
        <v>219</v>
      </c>
      <c r="D596" s="63" t="s">
        <v>127</v>
      </c>
      <c r="E596" s="69">
        <v>5.3166666666666664</v>
      </c>
      <c r="F596" s="69">
        <v>2.1666666666666665</v>
      </c>
      <c r="G596" s="69">
        <v>7.4833333333333325</v>
      </c>
      <c r="H596"/>
      <c r="I596" s="63"/>
    </row>
    <row r="597" spans="2:9" x14ac:dyDescent="0.25">
      <c r="B597" s="63"/>
      <c r="C597" s="63" t="s">
        <v>220</v>
      </c>
      <c r="D597" s="63" t="s">
        <v>127</v>
      </c>
      <c r="E597" s="69">
        <v>8.5020833333333332</v>
      </c>
      <c r="F597" s="69">
        <v>1.8333333333333333</v>
      </c>
      <c r="G597" s="69">
        <v>10.335416666666667</v>
      </c>
      <c r="H597"/>
      <c r="I597" s="63"/>
    </row>
    <row r="598" spans="2:9" x14ac:dyDescent="0.25">
      <c r="B598" s="63"/>
      <c r="C598" s="63" t="s">
        <v>222</v>
      </c>
      <c r="D598" s="63" t="s">
        <v>127</v>
      </c>
      <c r="E598" s="69">
        <v>10.014583333333333</v>
      </c>
      <c r="F598" s="69">
        <v>2.3333333333333335</v>
      </c>
      <c r="G598" s="69">
        <v>12.347916666666666</v>
      </c>
      <c r="H598"/>
      <c r="I598" s="63"/>
    </row>
    <row r="599" spans="2:9" x14ac:dyDescent="0.25">
      <c r="B599" s="63"/>
      <c r="C599" s="63" t="s">
        <v>223</v>
      </c>
      <c r="D599" s="63" t="s">
        <v>127</v>
      </c>
      <c r="E599" s="69">
        <v>5.4923611111111112</v>
      </c>
      <c r="F599" s="69">
        <v>0.83333333333333337</v>
      </c>
      <c r="G599" s="69">
        <v>6.3256944444444443</v>
      </c>
      <c r="H599"/>
      <c r="I599" s="63"/>
    </row>
    <row r="600" spans="2:9" x14ac:dyDescent="0.25">
      <c r="B600" s="63"/>
      <c r="C600" s="63" t="s">
        <v>224</v>
      </c>
      <c r="D600" s="63" t="s">
        <v>127</v>
      </c>
      <c r="E600" s="69">
        <v>28.928472222222222</v>
      </c>
      <c r="F600" s="69">
        <v>8.6666666666666661</v>
      </c>
      <c r="G600" s="69">
        <v>37.59513888888889</v>
      </c>
      <c r="H600"/>
      <c r="I600" s="63"/>
    </row>
    <row r="601" spans="2:9" x14ac:dyDescent="0.25">
      <c r="B601" s="63"/>
      <c r="C601" s="63"/>
      <c r="D601" s="63" t="s">
        <v>88</v>
      </c>
      <c r="E601" s="69"/>
      <c r="F601" s="69">
        <v>0.83333333333333337</v>
      </c>
      <c r="G601" s="69">
        <v>0.83333333333333337</v>
      </c>
      <c r="H601"/>
      <c r="I601" s="63"/>
    </row>
    <row r="602" spans="2:9" x14ac:dyDescent="0.25">
      <c r="B602" s="63"/>
      <c r="C602" s="63" t="s">
        <v>225</v>
      </c>
      <c r="D602" s="63" t="s">
        <v>127</v>
      </c>
      <c r="E602" s="69">
        <v>1.1916666666666667</v>
      </c>
      <c r="F602" s="69">
        <v>1.3333333333333333</v>
      </c>
      <c r="G602" s="69">
        <v>2.5249999999999999</v>
      </c>
      <c r="H602"/>
      <c r="I602" s="63"/>
    </row>
    <row r="603" spans="2:9" x14ac:dyDescent="0.25">
      <c r="B603" s="63" t="s">
        <v>1510</v>
      </c>
      <c r="C603" s="63"/>
      <c r="D603" s="63"/>
      <c r="E603" s="69">
        <v>186.55694444444441</v>
      </c>
      <c r="F603" s="69">
        <v>82.166666666666643</v>
      </c>
      <c r="G603" s="69">
        <v>268.72361111111104</v>
      </c>
      <c r="H603"/>
      <c r="I603" s="63"/>
    </row>
    <row r="604" spans="2:9" x14ac:dyDescent="0.25">
      <c r="B604" s="63" t="s">
        <v>226</v>
      </c>
      <c r="C604" s="63" t="s">
        <v>227</v>
      </c>
      <c r="D604" s="63" t="s">
        <v>88</v>
      </c>
      <c r="E604" s="69">
        <v>15.392361111111109</v>
      </c>
      <c r="F604" s="69">
        <v>8.6666666666666661</v>
      </c>
      <c r="G604" s="69">
        <v>24.059027777777775</v>
      </c>
      <c r="H604"/>
      <c r="I604" s="63"/>
    </row>
    <row r="605" spans="2:9" x14ac:dyDescent="0.25">
      <c r="B605" s="63"/>
      <c r="C605" s="63" t="s">
        <v>228</v>
      </c>
      <c r="D605" s="63" t="s">
        <v>127</v>
      </c>
      <c r="E605" s="69">
        <v>1.6194444444444445</v>
      </c>
      <c r="F605" s="69"/>
      <c r="G605" s="69">
        <v>1.6194444444444445</v>
      </c>
      <c r="H605"/>
      <c r="I605" s="63"/>
    </row>
    <row r="606" spans="2:9" x14ac:dyDescent="0.25">
      <c r="B606" s="63"/>
      <c r="C606" s="63"/>
      <c r="D606" s="63" t="s">
        <v>88</v>
      </c>
      <c r="E606" s="69">
        <v>25.567361111111111</v>
      </c>
      <c r="F606" s="69">
        <v>10.666666666666666</v>
      </c>
      <c r="G606" s="69">
        <v>36.234027777777776</v>
      </c>
      <c r="H606"/>
      <c r="I606" s="63"/>
    </row>
    <row r="607" spans="2:9" x14ac:dyDescent="0.25">
      <c r="B607" s="63"/>
      <c r="C607" s="63" t="s">
        <v>229</v>
      </c>
      <c r="D607" s="63" t="s">
        <v>127</v>
      </c>
      <c r="E607" s="69">
        <v>0.83263888888888893</v>
      </c>
      <c r="F607" s="69"/>
      <c r="G607" s="69">
        <v>0.83263888888888893</v>
      </c>
      <c r="H607"/>
      <c r="I607" s="63"/>
    </row>
    <row r="608" spans="2:9" x14ac:dyDescent="0.25">
      <c r="B608" s="63"/>
      <c r="C608" s="63"/>
      <c r="D608" s="63" t="s">
        <v>88</v>
      </c>
      <c r="E608" s="69">
        <v>7.1805555555555545</v>
      </c>
      <c r="F608" s="69">
        <v>2.8333333333333335</v>
      </c>
      <c r="G608" s="69">
        <v>10.013888888888888</v>
      </c>
      <c r="H608"/>
      <c r="I608" s="63"/>
    </row>
    <row r="609" spans="3:8" s="63" customFormat="1" x14ac:dyDescent="0.25">
      <c r="C609" s="63" t="s">
        <v>230</v>
      </c>
      <c r="D609" s="63" t="s">
        <v>127</v>
      </c>
      <c r="E609" s="69">
        <v>1.1993055555555556</v>
      </c>
      <c r="F609" s="69"/>
      <c r="G609" s="69">
        <v>1.1993055555555556</v>
      </c>
      <c r="H609"/>
    </row>
    <row r="610" spans="3:8" s="63" customFormat="1" x14ac:dyDescent="0.25">
      <c r="D610" s="63" t="s">
        <v>88</v>
      </c>
      <c r="E610" s="69">
        <v>1.2833333333333334</v>
      </c>
      <c r="F610" s="69">
        <v>0.83333333333333337</v>
      </c>
      <c r="G610" s="69">
        <v>2.1166666666666667</v>
      </c>
      <c r="H610"/>
    </row>
    <row r="611" spans="3:8" s="63" customFormat="1" x14ac:dyDescent="0.25">
      <c r="C611" s="63" t="s">
        <v>231</v>
      </c>
      <c r="D611" s="63" t="s">
        <v>187</v>
      </c>
      <c r="E611" s="69">
        <v>2.1999999999999997</v>
      </c>
      <c r="F611" s="69"/>
      <c r="G611" s="69">
        <v>2.1999999999999997</v>
      </c>
      <c r="H611"/>
    </row>
    <row r="612" spans="3:8" s="63" customFormat="1" x14ac:dyDescent="0.25">
      <c r="D612" s="63" t="s">
        <v>88</v>
      </c>
      <c r="E612" s="69">
        <v>18.440277777777776</v>
      </c>
      <c r="F612" s="69">
        <v>7</v>
      </c>
      <c r="G612" s="69">
        <v>25.440277777777776</v>
      </c>
      <c r="H612"/>
    </row>
    <row r="613" spans="3:8" s="63" customFormat="1" x14ac:dyDescent="0.25">
      <c r="C613" s="63" t="s">
        <v>232</v>
      </c>
      <c r="D613" s="63" t="s">
        <v>127</v>
      </c>
      <c r="E613" s="69">
        <v>1.1993055555555556</v>
      </c>
      <c r="F613" s="69"/>
      <c r="G613" s="69">
        <v>1.1993055555555556</v>
      </c>
      <c r="H613"/>
    </row>
    <row r="614" spans="3:8" s="63" customFormat="1" x14ac:dyDescent="0.25">
      <c r="D614" s="63" t="s">
        <v>88</v>
      </c>
      <c r="E614" s="69">
        <v>22.137499999999999</v>
      </c>
      <c r="F614" s="69">
        <v>6.333333333333333</v>
      </c>
      <c r="G614" s="69">
        <v>28.470833333333331</v>
      </c>
      <c r="H614"/>
    </row>
    <row r="615" spans="3:8" s="63" customFormat="1" x14ac:dyDescent="0.25">
      <c r="C615" s="63" t="s">
        <v>233</v>
      </c>
      <c r="D615" s="63" t="s">
        <v>127</v>
      </c>
      <c r="E615" s="69">
        <v>1.0847222222222224</v>
      </c>
      <c r="F615" s="69"/>
      <c r="G615" s="69">
        <v>1.0847222222222224</v>
      </c>
      <c r="H615"/>
    </row>
    <row r="616" spans="3:8" s="63" customFormat="1" x14ac:dyDescent="0.25">
      <c r="D616" s="63" t="s">
        <v>88</v>
      </c>
      <c r="E616" s="69">
        <v>7.5854166666666671</v>
      </c>
      <c r="F616" s="69">
        <v>6.166666666666667</v>
      </c>
      <c r="G616" s="69">
        <v>13.752083333333335</v>
      </c>
      <c r="H616"/>
    </row>
    <row r="617" spans="3:8" s="63" customFormat="1" x14ac:dyDescent="0.25">
      <c r="C617" s="63" t="s">
        <v>729</v>
      </c>
      <c r="D617" s="63" t="s">
        <v>88</v>
      </c>
      <c r="E617" s="69"/>
      <c r="F617" s="69">
        <v>0.5</v>
      </c>
      <c r="G617" s="69">
        <v>0.5</v>
      </c>
      <c r="H617"/>
    </row>
    <row r="618" spans="3:8" s="63" customFormat="1" x14ac:dyDescent="0.25">
      <c r="C618" s="63" t="s">
        <v>234</v>
      </c>
      <c r="D618" s="63" t="s">
        <v>187</v>
      </c>
      <c r="E618" s="69">
        <v>1.1916666666666667</v>
      </c>
      <c r="F618" s="69"/>
      <c r="G618" s="69">
        <v>1.1916666666666667</v>
      </c>
      <c r="H618"/>
    </row>
    <row r="619" spans="3:8" s="63" customFormat="1" x14ac:dyDescent="0.25">
      <c r="D619" s="63" t="s">
        <v>88</v>
      </c>
      <c r="E619" s="69">
        <v>8.1583333333333332</v>
      </c>
      <c r="F619" s="69">
        <v>3</v>
      </c>
      <c r="G619" s="69">
        <v>11.158333333333333</v>
      </c>
      <c r="H619"/>
    </row>
    <row r="620" spans="3:8" s="63" customFormat="1" x14ac:dyDescent="0.25">
      <c r="C620" s="63" t="s">
        <v>88</v>
      </c>
      <c r="D620" s="63" t="s">
        <v>127</v>
      </c>
      <c r="E620" s="69">
        <v>1.1993055555555556</v>
      </c>
      <c r="F620" s="69">
        <v>0.83333333333333337</v>
      </c>
      <c r="G620" s="69">
        <v>2.0326388888888891</v>
      </c>
      <c r="H620"/>
    </row>
    <row r="621" spans="3:8" s="63" customFormat="1" x14ac:dyDescent="0.25">
      <c r="D621" s="63" t="s">
        <v>88</v>
      </c>
      <c r="E621" s="69">
        <v>98.946527777777774</v>
      </c>
      <c r="F621" s="69">
        <v>47.333333333333336</v>
      </c>
      <c r="G621" s="69">
        <v>146.2798611111111</v>
      </c>
      <c r="H621"/>
    </row>
    <row r="622" spans="3:8" s="63" customFormat="1" x14ac:dyDescent="0.25">
      <c r="C622" s="63" t="s">
        <v>235</v>
      </c>
      <c r="D622" s="63" t="s">
        <v>127</v>
      </c>
      <c r="E622" s="69">
        <v>1.1993055555555556</v>
      </c>
      <c r="F622" s="69"/>
      <c r="G622" s="69">
        <v>1.1993055555555556</v>
      </c>
      <c r="H622"/>
    </row>
    <row r="623" spans="3:8" s="63" customFormat="1" x14ac:dyDescent="0.25">
      <c r="D623" s="63" t="s">
        <v>88</v>
      </c>
      <c r="E623" s="69">
        <v>9.6020833333333329</v>
      </c>
      <c r="F623" s="69">
        <v>3.3333333333333335</v>
      </c>
      <c r="G623" s="69">
        <v>12.935416666666667</v>
      </c>
      <c r="H623"/>
    </row>
    <row r="624" spans="3:8" s="63" customFormat="1" x14ac:dyDescent="0.25">
      <c r="C624" s="63" t="s">
        <v>236</v>
      </c>
      <c r="D624" s="63" t="s">
        <v>88</v>
      </c>
      <c r="E624" s="69">
        <v>3.2847222222222228</v>
      </c>
      <c r="F624" s="69">
        <v>2.1666666666666665</v>
      </c>
      <c r="G624" s="69">
        <v>5.4513888888888893</v>
      </c>
      <c r="H624"/>
    </row>
    <row r="625" spans="2:8" s="63" customFormat="1" x14ac:dyDescent="0.25">
      <c r="B625" s="63" t="s">
        <v>1511</v>
      </c>
      <c r="E625" s="69">
        <v>229.30416666666667</v>
      </c>
      <c r="F625" s="69">
        <v>99.666666666666657</v>
      </c>
      <c r="G625" s="69">
        <v>328.9708333333333</v>
      </c>
      <c r="H625"/>
    </row>
    <row r="626" spans="2:8" s="63" customFormat="1" x14ac:dyDescent="0.25">
      <c r="B626" s="63" t="s">
        <v>237</v>
      </c>
      <c r="C626" s="63" t="s">
        <v>238</v>
      </c>
      <c r="D626" s="63" t="s">
        <v>469</v>
      </c>
      <c r="E626" s="69"/>
      <c r="F626" s="69">
        <v>4.333333333333333</v>
      </c>
      <c r="G626" s="69">
        <v>4.333333333333333</v>
      </c>
      <c r="H626"/>
    </row>
    <row r="627" spans="2:8" s="63" customFormat="1" x14ac:dyDescent="0.25">
      <c r="D627" s="63" t="s">
        <v>88</v>
      </c>
      <c r="E627" s="69"/>
      <c r="F627" s="69">
        <v>4</v>
      </c>
      <c r="G627" s="69">
        <v>4</v>
      </c>
      <c r="H627"/>
    </row>
    <row r="628" spans="2:8" s="63" customFormat="1" x14ac:dyDescent="0.25">
      <c r="D628" s="63" t="s">
        <v>90</v>
      </c>
      <c r="E628" s="69">
        <v>8.3340277777777789</v>
      </c>
      <c r="F628" s="69"/>
      <c r="G628" s="69">
        <v>8.3340277777777789</v>
      </c>
      <c r="H628"/>
    </row>
    <row r="629" spans="2:8" s="63" customFormat="1" x14ac:dyDescent="0.25">
      <c r="D629" s="63" t="s">
        <v>239</v>
      </c>
      <c r="E629" s="69">
        <v>0.87847222222222232</v>
      </c>
      <c r="F629" s="69"/>
      <c r="G629" s="69">
        <v>0.87847222222222232</v>
      </c>
      <c r="H629"/>
    </row>
    <row r="630" spans="2:8" s="63" customFormat="1" x14ac:dyDescent="0.25">
      <c r="C630" s="63" t="s">
        <v>240</v>
      </c>
      <c r="D630" s="63" t="s">
        <v>88</v>
      </c>
      <c r="E630" s="69"/>
      <c r="F630" s="69">
        <v>2.5</v>
      </c>
      <c r="G630" s="69">
        <v>2.5</v>
      </c>
      <c r="H630"/>
    </row>
    <row r="631" spans="2:8" s="63" customFormat="1" x14ac:dyDescent="0.25">
      <c r="D631" s="63" t="s">
        <v>198</v>
      </c>
      <c r="E631" s="69">
        <v>1.9173611111111111</v>
      </c>
      <c r="F631" s="69">
        <v>1.1666666666666667</v>
      </c>
      <c r="G631" s="69">
        <v>3.084027777777778</v>
      </c>
      <c r="H631"/>
    </row>
    <row r="632" spans="2:8" s="63" customFormat="1" x14ac:dyDescent="0.25">
      <c r="D632" s="63" t="s">
        <v>90</v>
      </c>
      <c r="E632" s="69">
        <v>1.2909722222222222</v>
      </c>
      <c r="F632" s="69"/>
      <c r="G632" s="69">
        <v>1.2909722222222222</v>
      </c>
      <c r="H632"/>
    </row>
    <row r="633" spans="2:8" s="63" customFormat="1" x14ac:dyDescent="0.25">
      <c r="C633" s="63" t="s">
        <v>241</v>
      </c>
      <c r="D633" s="63" t="s">
        <v>187</v>
      </c>
      <c r="E633" s="69">
        <v>1.1534722222222222</v>
      </c>
      <c r="F633" s="69"/>
      <c r="G633" s="69">
        <v>1.1534722222222222</v>
      </c>
      <c r="H633"/>
    </row>
    <row r="634" spans="2:8" s="63" customFormat="1" x14ac:dyDescent="0.25">
      <c r="D634" s="63" t="s">
        <v>88</v>
      </c>
      <c r="E634" s="69"/>
      <c r="F634" s="69">
        <v>2.5</v>
      </c>
      <c r="G634" s="69">
        <v>2.5</v>
      </c>
      <c r="H634"/>
    </row>
    <row r="635" spans="2:8" s="63" customFormat="1" x14ac:dyDescent="0.25">
      <c r="D635" s="63" t="s">
        <v>90</v>
      </c>
      <c r="E635" s="69">
        <v>4.9118055555555555</v>
      </c>
      <c r="F635" s="69"/>
      <c r="G635" s="69">
        <v>4.9118055555555555</v>
      </c>
      <c r="H635"/>
    </row>
    <row r="636" spans="2:8" s="63" customFormat="1" x14ac:dyDescent="0.25">
      <c r="C636" s="63" t="s">
        <v>242</v>
      </c>
      <c r="D636" s="63" t="s">
        <v>187</v>
      </c>
      <c r="E636" s="69">
        <v>0.62638888888888888</v>
      </c>
      <c r="F636" s="69"/>
      <c r="G636" s="69">
        <v>0.62638888888888888</v>
      </c>
      <c r="H636"/>
    </row>
    <row r="637" spans="2:8" s="63" customFormat="1" x14ac:dyDescent="0.25">
      <c r="D637" s="63" t="s">
        <v>88</v>
      </c>
      <c r="E637" s="69"/>
      <c r="F637" s="69">
        <v>15.166666666666666</v>
      </c>
      <c r="G637" s="69">
        <v>15.166666666666666</v>
      </c>
      <c r="H637"/>
    </row>
    <row r="638" spans="2:8" s="63" customFormat="1" x14ac:dyDescent="0.25">
      <c r="D638" s="63" t="s">
        <v>198</v>
      </c>
      <c r="E638" s="69">
        <v>1.1534722222222222</v>
      </c>
      <c r="F638" s="69">
        <v>0.5</v>
      </c>
      <c r="G638" s="69">
        <v>1.6534722222222222</v>
      </c>
      <c r="H638"/>
    </row>
    <row r="639" spans="2:8" s="63" customFormat="1" x14ac:dyDescent="0.25">
      <c r="D639" s="63" t="s">
        <v>90</v>
      </c>
      <c r="E639" s="69">
        <v>38.056944444444447</v>
      </c>
      <c r="F639" s="69"/>
      <c r="G639" s="69">
        <v>38.056944444444447</v>
      </c>
      <c r="H639"/>
    </row>
    <row r="640" spans="2:8" s="63" customFormat="1" x14ac:dyDescent="0.25">
      <c r="C640" s="63" t="s">
        <v>730</v>
      </c>
      <c r="D640" s="63" t="s">
        <v>88</v>
      </c>
      <c r="E640" s="69"/>
      <c r="F640" s="69">
        <v>0.83333333333333337</v>
      </c>
      <c r="G640" s="69">
        <v>0.83333333333333337</v>
      </c>
      <c r="H640"/>
    </row>
    <row r="641" spans="1:8" s="63" customFormat="1" x14ac:dyDescent="0.25">
      <c r="C641" s="63" t="s">
        <v>90</v>
      </c>
      <c r="D641" s="63" t="s">
        <v>88</v>
      </c>
      <c r="E641" s="69"/>
      <c r="F641" s="69">
        <v>7.5</v>
      </c>
      <c r="G641" s="69">
        <v>7.5</v>
      </c>
      <c r="H641"/>
    </row>
    <row r="642" spans="1:8" s="63" customFormat="1" x14ac:dyDescent="0.25">
      <c r="D642" s="63" t="s">
        <v>90</v>
      </c>
      <c r="E642" s="69">
        <v>29.531944444444445</v>
      </c>
      <c r="F642" s="69"/>
      <c r="G642" s="69">
        <v>29.531944444444445</v>
      </c>
      <c r="H642"/>
    </row>
    <row r="643" spans="1:8" s="63" customFormat="1" x14ac:dyDescent="0.25">
      <c r="C643" s="63" t="s">
        <v>243</v>
      </c>
      <c r="D643" s="63" t="s">
        <v>88</v>
      </c>
      <c r="E643" s="69"/>
      <c r="F643" s="69">
        <v>1.8333333333333333</v>
      </c>
      <c r="G643" s="69">
        <v>1.8333333333333333</v>
      </c>
      <c r="H643"/>
    </row>
    <row r="644" spans="1:8" s="63" customFormat="1" x14ac:dyDescent="0.25">
      <c r="D644" s="63" t="s">
        <v>90</v>
      </c>
      <c r="E644" s="69">
        <v>6.218055555555555</v>
      </c>
      <c r="F644" s="69"/>
      <c r="G644" s="69">
        <v>6.218055555555555</v>
      </c>
      <c r="H644"/>
    </row>
    <row r="645" spans="1:8" s="63" customFormat="1" x14ac:dyDescent="0.25">
      <c r="C645" s="63" t="s">
        <v>244</v>
      </c>
      <c r="D645" s="63" t="s">
        <v>187</v>
      </c>
      <c r="E645" s="69">
        <v>1.1840277777777777</v>
      </c>
      <c r="F645" s="69"/>
      <c r="G645" s="69">
        <v>1.1840277777777777</v>
      </c>
      <c r="H645"/>
    </row>
    <row r="646" spans="1:8" s="63" customFormat="1" x14ac:dyDescent="0.25">
      <c r="D646" s="63" t="s">
        <v>90</v>
      </c>
      <c r="E646" s="69">
        <v>0.65694444444444444</v>
      </c>
      <c r="F646" s="69"/>
      <c r="G646" s="69">
        <v>0.65694444444444444</v>
      </c>
      <c r="H646"/>
    </row>
    <row r="647" spans="1:8" s="63" customFormat="1" x14ac:dyDescent="0.25">
      <c r="B647" s="63" t="s">
        <v>1512</v>
      </c>
      <c r="E647" s="69">
        <v>95.913888888888891</v>
      </c>
      <c r="F647" s="69">
        <v>40.333333333333336</v>
      </c>
      <c r="G647" s="69">
        <v>136.24722222222223</v>
      </c>
      <c r="H647"/>
    </row>
    <row r="648" spans="1:8" s="63" customFormat="1" x14ac:dyDescent="0.25">
      <c r="A648" s="63" t="s">
        <v>1513</v>
      </c>
      <c r="E648" s="69">
        <v>1148.7361111111118</v>
      </c>
      <c r="F648" s="69">
        <v>376.33333333333326</v>
      </c>
      <c r="G648" s="69">
        <v>1525.0694444444443</v>
      </c>
      <c r="H648"/>
    </row>
    <row r="649" spans="1:8" s="63" customFormat="1" x14ac:dyDescent="0.25">
      <c r="A649" s="63" t="s">
        <v>245</v>
      </c>
      <c r="B649" s="63" t="s">
        <v>246</v>
      </c>
      <c r="C649" s="63" t="s">
        <v>38</v>
      </c>
      <c r="D649" s="63" t="s">
        <v>38</v>
      </c>
      <c r="E649" s="69">
        <v>34.428472222222219</v>
      </c>
      <c r="F649" s="69"/>
      <c r="G649" s="69">
        <v>34.428472222222219</v>
      </c>
      <c r="H649"/>
    </row>
    <row r="650" spans="1:8" s="63" customFormat="1" x14ac:dyDescent="0.25">
      <c r="D650" s="63" t="s">
        <v>88</v>
      </c>
      <c r="E650" s="69"/>
      <c r="F650" s="69">
        <v>7.166666666666667</v>
      </c>
      <c r="G650" s="69">
        <v>7.166666666666667</v>
      </c>
      <c r="H650"/>
    </row>
    <row r="651" spans="1:8" s="63" customFormat="1" x14ac:dyDescent="0.25">
      <c r="D651" s="63" t="s">
        <v>198</v>
      </c>
      <c r="E651" s="69"/>
      <c r="F651" s="69">
        <v>3.5</v>
      </c>
      <c r="G651" s="69">
        <v>3.5</v>
      </c>
      <c r="H651"/>
    </row>
    <row r="652" spans="1:8" s="63" customFormat="1" x14ac:dyDescent="0.25">
      <c r="D652" s="63" t="s">
        <v>205</v>
      </c>
      <c r="E652" s="69"/>
      <c r="F652" s="69">
        <v>0.5</v>
      </c>
      <c r="G652" s="69">
        <v>0.5</v>
      </c>
      <c r="H652"/>
    </row>
    <row r="653" spans="1:8" s="63" customFormat="1" x14ac:dyDescent="0.25">
      <c r="C653" s="63" t="s">
        <v>247</v>
      </c>
      <c r="D653" s="63" t="s">
        <v>38</v>
      </c>
      <c r="E653" s="69">
        <v>2.8111111111111113</v>
      </c>
      <c r="F653" s="69"/>
      <c r="G653" s="69">
        <v>2.8111111111111113</v>
      </c>
      <c r="H653"/>
    </row>
    <row r="654" spans="1:8" s="63" customFormat="1" x14ac:dyDescent="0.25">
      <c r="D654" s="63" t="s">
        <v>88</v>
      </c>
      <c r="E654" s="69"/>
      <c r="F654" s="69">
        <v>1.6666666666666667</v>
      </c>
      <c r="G654" s="69">
        <v>1.6666666666666667</v>
      </c>
      <c r="H654"/>
    </row>
    <row r="655" spans="1:8" s="63" customFormat="1" x14ac:dyDescent="0.25">
      <c r="D655" s="63" t="s">
        <v>198</v>
      </c>
      <c r="E655" s="69">
        <v>1.8791666666666667</v>
      </c>
      <c r="F655" s="69"/>
      <c r="G655" s="69">
        <v>1.8791666666666667</v>
      </c>
      <c r="H655"/>
    </row>
    <row r="656" spans="1:8" s="63" customFormat="1" x14ac:dyDescent="0.25">
      <c r="C656" s="63" t="s">
        <v>248</v>
      </c>
      <c r="D656" s="63" t="s">
        <v>38</v>
      </c>
      <c r="E656" s="69">
        <v>1.8638888888888889</v>
      </c>
      <c r="F656" s="69"/>
      <c r="G656" s="69">
        <v>1.8638888888888889</v>
      </c>
      <c r="H656"/>
    </row>
    <row r="657" spans="2:8" s="63" customFormat="1" x14ac:dyDescent="0.25">
      <c r="C657" s="63" t="s">
        <v>249</v>
      </c>
      <c r="D657" s="63" t="s">
        <v>38</v>
      </c>
      <c r="E657" s="69">
        <v>17.485416666666666</v>
      </c>
      <c r="F657" s="69"/>
      <c r="G657" s="69">
        <v>17.485416666666666</v>
      </c>
      <c r="H657"/>
    </row>
    <row r="658" spans="2:8" s="63" customFormat="1" x14ac:dyDescent="0.25">
      <c r="D658" s="63" t="s">
        <v>88</v>
      </c>
      <c r="E658" s="69"/>
      <c r="F658" s="69">
        <v>2.1666666666666665</v>
      </c>
      <c r="G658" s="69">
        <v>2.1666666666666665</v>
      </c>
      <c r="H658"/>
    </row>
    <row r="659" spans="2:8" s="63" customFormat="1" x14ac:dyDescent="0.25">
      <c r="D659" s="63" t="s">
        <v>198</v>
      </c>
      <c r="E659" s="69"/>
      <c r="F659" s="69">
        <v>1</v>
      </c>
      <c r="G659" s="69">
        <v>1</v>
      </c>
      <c r="H659"/>
    </row>
    <row r="660" spans="2:8" s="63" customFormat="1" x14ac:dyDescent="0.25">
      <c r="C660" s="63" t="s">
        <v>250</v>
      </c>
      <c r="D660" s="63" t="s">
        <v>38</v>
      </c>
      <c r="E660" s="69">
        <v>2.3986111111111112</v>
      </c>
      <c r="F660" s="69"/>
      <c r="G660" s="69">
        <v>2.3986111111111112</v>
      </c>
      <c r="H660"/>
    </row>
    <row r="661" spans="2:8" s="63" customFormat="1" x14ac:dyDescent="0.25">
      <c r="D661" s="63" t="s">
        <v>88</v>
      </c>
      <c r="E661" s="69"/>
      <c r="F661" s="69">
        <v>0.66666666666666663</v>
      </c>
      <c r="G661" s="69">
        <v>0.66666666666666663</v>
      </c>
      <c r="H661"/>
    </row>
    <row r="662" spans="2:8" s="63" customFormat="1" x14ac:dyDescent="0.25">
      <c r="C662" s="63" t="s">
        <v>251</v>
      </c>
      <c r="D662" s="63" t="s">
        <v>38</v>
      </c>
      <c r="E662" s="69">
        <v>17.447222222222223</v>
      </c>
      <c r="F662" s="69"/>
      <c r="G662" s="69">
        <v>17.447222222222223</v>
      </c>
      <c r="H662"/>
    </row>
    <row r="663" spans="2:8" s="63" customFormat="1" x14ac:dyDescent="0.25">
      <c r="D663" s="63" t="s">
        <v>88</v>
      </c>
      <c r="E663" s="69"/>
      <c r="F663" s="69">
        <v>3.3333333333333335</v>
      </c>
      <c r="G663" s="69">
        <v>3.3333333333333335</v>
      </c>
      <c r="H663"/>
    </row>
    <row r="664" spans="2:8" s="63" customFormat="1" x14ac:dyDescent="0.25">
      <c r="D664" s="63" t="s">
        <v>198</v>
      </c>
      <c r="E664" s="69"/>
      <c r="F664" s="69">
        <v>2.8333333333333335</v>
      </c>
      <c r="G664" s="69">
        <v>2.8333333333333335</v>
      </c>
      <c r="H664"/>
    </row>
    <row r="665" spans="2:8" s="63" customFormat="1" x14ac:dyDescent="0.25">
      <c r="D665" s="63" t="s">
        <v>205</v>
      </c>
      <c r="E665" s="69"/>
      <c r="F665" s="69">
        <v>0.83333333333333337</v>
      </c>
      <c r="G665" s="69">
        <v>0.83333333333333337</v>
      </c>
      <c r="H665"/>
    </row>
    <row r="666" spans="2:8" s="63" customFormat="1" x14ac:dyDescent="0.25">
      <c r="C666" s="63" t="s">
        <v>252</v>
      </c>
      <c r="D666" s="63" t="s">
        <v>38</v>
      </c>
      <c r="E666" s="69">
        <v>2.7423611111111108</v>
      </c>
      <c r="F666" s="69"/>
      <c r="G666" s="69">
        <v>2.7423611111111108</v>
      </c>
      <c r="H666"/>
    </row>
    <row r="667" spans="2:8" s="63" customFormat="1" x14ac:dyDescent="0.25">
      <c r="D667" s="63" t="s">
        <v>198</v>
      </c>
      <c r="E667" s="69"/>
      <c r="F667" s="69">
        <v>1.1666666666666667</v>
      </c>
      <c r="G667" s="69">
        <v>1.1666666666666667</v>
      </c>
      <c r="H667"/>
    </row>
    <row r="668" spans="2:8" s="63" customFormat="1" x14ac:dyDescent="0.25">
      <c r="C668" s="63" t="s">
        <v>253</v>
      </c>
      <c r="D668" s="63" t="s">
        <v>38</v>
      </c>
      <c r="E668" s="69">
        <v>2.4902777777777776</v>
      </c>
      <c r="F668" s="69"/>
      <c r="G668" s="69">
        <v>2.4902777777777776</v>
      </c>
      <c r="H668"/>
    </row>
    <row r="669" spans="2:8" s="63" customFormat="1" x14ac:dyDescent="0.25">
      <c r="C669" s="63" t="s">
        <v>254</v>
      </c>
      <c r="D669" s="63" t="s">
        <v>38</v>
      </c>
      <c r="E669" s="69">
        <v>1.2145833333333333</v>
      </c>
      <c r="F669" s="69"/>
      <c r="G669" s="69">
        <v>1.2145833333333333</v>
      </c>
      <c r="H669"/>
    </row>
    <row r="670" spans="2:8" s="63" customFormat="1" x14ac:dyDescent="0.25">
      <c r="C670" s="63" t="s">
        <v>255</v>
      </c>
      <c r="D670" s="63" t="s">
        <v>38</v>
      </c>
      <c r="E670" s="69">
        <v>3.8118055555555554</v>
      </c>
      <c r="F670" s="69"/>
      <c r="G670" s="69">
        <v>3.8118055555555554</v>
      </c>
      <c r="H670"/>
    </row>
    <row r="671" spans="2:8" s="63" customFormat="1" x14ac:dyDescent="0.25">
      <c r="D671" s="63" t="s">
        <v>88</v>
      </c>
      <c r="E671" s="69"/>
      <c r="F671" s="69">
        <v>0.66666666666666663</v>
      </c>
      <c r="G671" s="69">
        <v>0.66666666666666663</v>
      </c>
      <c r="H671"/>
    </row>
    <row r="672" spans="2:8" s="63" customFormat="1" x14ac:dyDescent="0.25">
      <c r="B672" s="63" t="s">
        <v>1514</v>
      </c>
      <c r="E672" s="69">
        <v>88.572916666666657</v>
      </c>
      <c r="F672" s="69">
        <v>25.5</v>
      </c>
      <c r="G672" s="69">
        <v>114.07291666666666</v>
      </c>
      <c r="H672"/>
    </row>
    <row r="673" spans="2:8" s="63" customFormat="1" x14ac:dyDescent="0.25">
      <c r="B673" s="63" t="s">
        <v>256</v>
      </c>
      <c r="C673" s="63" t="s">
        <v>257</v>
      </c>
      <c r="D673" s="63" t="s">
        <v>257</v>
      </c>
      <c r="E673" s="69">
        <v>66.893749999999997</v>
      </c>
      <c r="F673" s="69"/>
      <c r="G673" s="69">
        <v>66.893749999999997</v>
      </c>
      <c r="H673"/>
    </row>
    <row r="674" spans="2:8" s="63" customFormat="1" x14ac:dyDescent="0.25">
      <c r="D674" s="63" t="s">
        <v>88</v>
      </c>
      <c r="E674" s="69"/>
      <c r="F674" s="69">
        <v>3.3333333333333335</v>
      </c>
      <c r="G674" s="69">
        <v>3.3333333333333335</v>
      </c>
      <c r="H674"/>
    </row>
    <row r="675" spans="2:8" s="63" customFormat="1" x14ac:dyDescent="0.25">
      <c r="D675" s="63" t="s">
        <v>198</v>
      </c>
      <c r="E675" s="69">
        <v>0.50416666666666665</v>
      </c>
      <c r="F675" s="69">
        <v>7.666666666666667</v>
      </c>
      <c r="G675" s="69">
        <v>8.1708333333333343</v>
      </c>
      <c r="H675"/>
    </row>
    <row r="676" spans="2:8" s="63" customFormat="1" x14ac:dyDescent="0.25">
      <c r="D676" s="63" t="s">
        <v>205</v>
      </c>
      <c r="E676" s="69"/>
      <c r="F676" s="69">
        <v>10.833333333333334</v>
      </c>
      <c r="G676" s="69">
        <v>10.833333333333334</v>
      </c>
      <c r="H676"/>
    </row>
    <row r="677" spans="2:8" s="63" customFormat="1" x14ac:dyDescent="0.25">
      <c r="C677" s="63" t="s">
        <v>258</v>
      </c>
      <c r="D677" s="63" t="s">
        <v>257</v>
      </c>
      <c r="E677" s="69">
        <v>24.818749999999998</v>
      </c>
      <c r="F677" s="69"/>
      <c r="G677" s="69">
        <v>24.818749999999998</v>
      </c>
      <c r="H677"/>
    </row>
    <row r="678" spans="2:8" s="63" customFormat="1" x14ac:dyDescent="0.25">
      <c r="D678" s="63" t="s">
        <v>88</v>
      </c>
      <c r="E678" s="69"/>
      <c r="F678" s="69">
        <v>1.1666666666666667</v>
      </c>
      <c r="G678" s="69">
        <v>1.1666666666666667</v>
      </c>
      <c r="H678"/>
    </row>
    <row r="679" spans="2:8" s="63" customFormat="1" x14ac:dyDescent="0.25">
      <c r="D679" s="63" t="s">
        <v>198</v>
      </c>
      <c r="E679" s="69"/>
      <c r="F679" s="69">
        <v>1.1666666666666667</v>
      </c>
      <c r="G679" s="69">
        <v>1.1666666666666667</v>
      </c>
      <c r="H679"/>
    </row>
    <row r="680" spans="2:8" s="63" customFormat="1" x14ac:dyDescent="0.25">
      <c r="D680" s="63" t="s">
        <v>205</v>
      </c>
      <c r="E680" s="69"/>
      <c r="F680" s="69">
        <v>2</v>
      </c>
      <c r="G680" s="69">
        <v>2</v>
      </c>
      <c r="H680"/>
    </row>
    <row r="681" spans="2:8" s="63" customFormat="1" x14ac:dyDescent="0.25">
      <c r="C681" s="63" t="s">
        <v>731</v>
      </c>
      <c r="D681" s="63" t="s">
        <v>205</v>
      </c>
      <c r="E681" s="69"/>
      <c r="F681" s="69">
        <v>0.83333333333333337</v>
      </c>
      <c r="G681" s="69">
        <v>0.83333333333333337</v>
      </c>
      <c r="H681"/>
    </row>
    <row r="682" spans="2:8" s="63" customFormat="1" x14ac:dyDescent="0.25">
      <c r="C682" s="63" t="s">
        <v>259</v>
      </c>
      <c r="D682" s="63" t="s">
        <v>198</v>
      </c>
      <c r="E682" s="69"/>
      <c r="F682" s="69">
        <v>0.5</v>
      </c>
      <c r="G682" s="69">
        <v>0.5</v>
      </c>
      <c r="H682"/>
    </row>
    <row r="683" spans="2:8" s="63" customFormat="1" x14ac:dyDescent="0.25">
      <c r="C683" s="63" t="s">
        <v>261</v>
      </c>
      <c r="D683" s="63" t="s">
        <v>257</v>
      </c>
      <c r="E683" s="69">
        <v>2.3986111111111112</v>
      </c>
      <c r="F683" s="69"/>
      <c r="G683" s="69">
        <v>2.3986111111111112</v>
      </c>
      <c r="H683"/>
    </row>
    <row r="684" spans="2:8" s="63" customFormat="1" x14ac:dyDescent="0.25">
      <c r="C684" s="63" t="s">
        <v>262</v>
      </c>
      <c r="D684" s="63" t="s">
        <v>257</v>
      </c>
      <c r="E684" s="69">
        <v>8.4715277777777782</v>
      </c>
      <c r="F684" s="69"/>
      <c r="G684" s="69">
        <v>8.4715277777777782</v>
      </c>
      <c r="H684"/>
    </row>
    <row r="685" spans="2:8" s="63" customFormat="1" x14ac:dyDescent="0.25">
      <c r="D685" s="63" t="s">
        <v>88</v>
      </c>
      <c r="E685" s="69"/>
      <c r="F685" s="69">
        <v>0.83333333333333337</v>
      </c>
      <c r="G685" s="69">
        <v>0.83333333333333337</v>
      </c>
      <c r="H685"/>
    </row>
    <row r="686" spans="2:8" s="63" customFormat="1" x14ac:dyDescent="0.25">
      <c r="D686" s="63" t="s">
        <v>198</v>
      </c>
      <c r="E686" s="69"/>
      <c r="F686" s="69">
        <v>1</v>
      </c>
      <c r="G686" s="69">
        <v>1</v>
      </c>
      <c r="H686"/>
    </row>
    <row r="687" spans="2:8" s="63" customFormat="1" x14ac:dyDescent="0.25">
      <c r="D687" s="63" t="s">
        <v>205</v>
      </c>
      <c r="E687" s="69"/>
      <c r="F687" s="69">
        <v>1</v>
      </c>
      <c r="G687" s="69">
        <v>1</v>
      </c>
      <c r="H687"/>
    </row>
    <row r="688" spans="2:8" s="63" customFormat="1" x14ac:dyDescent="0.25">
      <c r="C688" s="63" t="s">
        <v>263</v>
      </c>
      <c r="D688" s="63" t="s">
        <v>257</v>
      </c>
      <c r="E688" s="69">
        <v>12.940277777777778</v>
      </c>
      <c r="F688" s="69"/>
      <c r="G688" s="69">
        <v>12.940277777777778</v>
      </c>
      <c r="H688"/>
    </row>
    <row r="689" spans="2:8" s="63" customFormat="1" x14ac:dyDescent="0.25">
      <c r="D689" s="63" t="s">
        <v>88</v>
      </c>
      <c r="E689" s="69"/>
      <c r="F689" s="69">
        <v>1.3333333333333333</v>
      </c>
      <c r="G689" s="69">
        <v>1.3333333333333333</v>
      </c>
      <c r="H689"/>
    </row>
    <row r="690" spans="2:8" s="63" customFormat="1" x14ac:dyDescent="0.25">
      <c r="D690" s="63" t="s">
        <v>198</v>
      </c>
      <c r="E690" s="69"/>
      <c r="F690" s="69">
        <v>1.3333333333333333</v>
      </c>
      <c r="G690" s="69">
        <v>1.3333333333333333</v>
      </c>
      <c r="H690"/>
    </row>
    <row r="691" spans="2:8" s="63" customFormat="1" x14ac:dyDescent="0.25">
      <c r="D691" s="63" t="s">
        <v>205</v>
      </c>
      <c r="E691" s="69"/>
      <c r="F691" s="69">
        <v>2.1666666666666665</v>
      </c>
      <c r="G691" s="69">
        <v>2.1666666666666665</v>
      </c>
      <c r="H691"/>
    </row>
    <row r="692" spans="2:8" s="63" customFormat="1" x14ac:dyDescent="0.25">
      <c r="C692" s="63" t="s">
        <v>264</v>
      </c>
      <c r="D692" s="63" t="s">
        <v>38</v>
      </c>
      <c r="E692" s="69">
        <v>1.0159722222222223</v>
      </c>
      <c r="F692" s="69"/>
      <c r="G692" s="69">
        <v>1.0159722222222223</v>
      </c>
      <c r="H692"/>
    </row>
    <row r="693" spans="2:8" s="63" customFormat="1" x14ac:dyDescent="0.25">
      <c r="D693" s="63" t="s">
        <v>257</v>
      </c>
      <c r="E693" s="69">
        <v>14.124305555555557</v>
      </c>
      <c r="F693" s="69"/>
      <c r="G693" s="69">
        <v>14.124305555555557</v>
      </c>
      <c r="H693"/>
    </row>
    <row r="694" spans="2:8" s="63" customFormat="1" x14ac:dyDescent="0.25">
      <c r="D694" s="63" t="s">
        <v>88</v>
      </c>
      <c r="E694" s="69"/>
      <c r="F694" s="69">
        <v>1.1666666666666667</v>
      </c>
      <c r="G694" s="69">
        <v>1.1666666666666667</v>
      </c>
      <c r="H694"/>
    </row>
    <row r="695" spans="2:8" s="63" customFormat="1" x14ac:dyDescent="0.25">
      <c r="D695" s="63" t="s">
        <v>198</v>
      </c>
      <c r="E695" s="69"/>
      <c r="F695" s="69">
        <v>2.8333333333333335</v>
      </c>
      <c r="G695" s="69">
        <v>2.8333333333333335</v>
      </c>
      <c r="H695"/>
    </row>
    <row r="696" spans="2:8" s="63" customFormat="1" x14ac:dyDescent="0.25">
      <c r="D696" s="63" t="s">
        <v>205</v>
      </c>
      <c r="E696" s="69"/>
      <c r="F696" s="69">
        <v>5</v>
      </c>
      <c r="G696" s="69">
        <v>5</v>
      </c>
      <c r="H696"/>
    </row>
    <row r="697" spans="2:8" s="63" customFormat="1" x14ac:dyDescent="0.25">
      <c r="C697" s="63" t="s">
        <v>265</v>
      </c>
      <c r="D697" s="63" t="s">
        <v>257</v>
      </c>
      <c r="E697" s="69">
        <v>1.1534722222222222</v>
      </c>
      <c r="F697" s="69"/>
      <c r="G697" s="69">
        <v>1.1534722222222222</v>
      </c>
      <c r="H697"/>
    </row>
    <row r="698" spans="2:8" s="63" customFormat="1" x14ac:dyDescent="0.25">
      <c r="C698" s="63" t="s">
        <v>266</v>
      </c>
      <c r="D698" s="63" t="s">
        <v>257</v>
      </c>
      <c r="E698" s="69">
        <v>3.3152777777777778</v>
      </c>
      <c r="F698" s="69"/>
      <c r="G698" s="69">
        <v>3.3152777777777778</v>
      </c>
      <c r="H698"/>
    </row>
    <row r="699" spans="2:8" s="63" customFormat="1" x14ac:dyDescent="0.25">
      <c r="C699" s="63" t="s">
        <v>267</v>
      </c>
      <c r="D699" s="63" t="s">
        <v>257</v>
      </c>
      <c r="E699" s="69">
        <v>11.129861111111111</v>
      </c>
      <c r="F699" s="69"/>
      <c r="G699" s="69">
        <v>11.129861111111111</v>
      </c>
      <c r="H699"/>
    </row>
    <row r="700" spans="2:8" s="63" customFormat="1" x14ac:dyDescent="0.25">
      <c r="D700" s="63" t="s">
        <v>198</v>
      </c>
      <c r="E700" s="69"/>
      <c r="F700" s="69">
        <v>1.1666666666666667</v>
      </c>
      <c r="G700" s="69">
        <v>1.1666666666666667</v>
      </c>
      <c r="H700"/>
    </row>
    <row r="701" spans="2:8" s="63" customFormat="1" x14ac:dyDescent="0.25">
      <c r="D701" s="63" t="s">
        <v>205</v>
      </c>
      <c r="E701" s="69"/>
      <c r="F701" s="69">
        <v>0.83333333333333337</v>
      </c>
      <c r="G701" s="69">
        <v>0.83333333333333337</v>
      </c>
      <c r="H701"/>
    </row>
    <row r="702" spans="2:8" s="63" customFormat="1" x14ac:dyDescent="0.25">
      <c r="B702" s="63" t="s">
        <v>1515</v>
      </c>
      <c r="E702" s="69">
        <v>146.76597222222222</v>
      </c>
      <c r="F702" s="69">
        <v>46.166666666666664</v>
      </c>
      <c r="G702" s="69">
        <v>192.9326388888889</v>
      </c>
      <c r="H702"/>
    </row>
    <row r="703" spans="2:8" s="63" customFormat="1" x14ac:dyDescent="0.25">
      <c r="B703" s="63" t="s">
        <v>268</v>
      </c>
      <c r="C703" s="63" t="s">
        <v>269</v>
      </c>
      <c r="D703" s="63" t="s">
        <v>198</v>
      </c>
      <c r="E703" s="69">
        <v>1.6576388888888889</v>
      </c>
      <c r="F703" s="69">
        <v>0.66666666666666663</v>
      </c>
      <c r="G703" s="69">
        <v>2.3243055555555556</v>
      </c>
      <c r="H703"/>
    </row>
    <row r="704" spans="2:8" s="63" customFormat="1" x14ac:dyDescent="0.25">
      <c r="C704" s="63" t="s">
        <v>270</v>
      </c>
      <c r="D704" s="63" t="s">
        <v>198</v>
      </c>
      <c r="E704" s="69">
        <v>4.4916666666666663</v>
      </c>
      <c r="F704" s="69"/>
      <c r="G704" s="69">
        <v>4.4916666666666663</v>
      </c>
      <c r="H704"/>
    </row>
    <row r="705" spans="3:8" s="63" customFormat="1" x14ac:dyDescent="0.25">
      <c r="C705" s="63" t="s">
        <v>271</v>
      </c>
      <c r="D705" s="63" t="s">
        <v>198</v>
      </c>
      <c r="E705" s="69">
        <v>1.0618055555555557</v>
      </c>
      <c r="F705" s="69"/>
      <c r="G705" s="69">
        <v>1.0618055555555557</v>
      </c>
      <c r="H705"/>
    </row>
    <row r="706" spans="3:8" s="63" customFormat="1" x14ac:dyDescent="0.25">
      <c r="C706" s="63" t="s">
        <v>272</v>
      </c>
      <c r="D706" s="63" t="s">
        <v>198</v>
      </c>
      <c r="E706" s="69">
        <v>3.4680555555555554</v>
      </c>
      <c r="F706" s="69">
        <v>1.1666666666666667</v>
      </c>
      <c r="G706" s="69">
        <v>4.634722222222222</v>
      </c>
      <c r="H706"/>
    </row>
    <row r="707" spans="3:8" s="63" customFormat="1" x14ac:dyDescent="0.25">
      <c r="C707" s="63" t="s">
        <v>273</v>
      </c>
      <c r="D707" s="63" t="s">
        <v>198</v>
      </c>
      <c r="E707" s="69">
        <v>1.4131944444444444</v>
      </c>
      <c r="F707" s="69"/>
      <c r="G707" s="69">
        <v>1.4131944444444444</v>
      </c>
      <c r="H707"/>
    </row>
    <row r="708" spans="3:8" s="63" customFormat="1" x14ac:dyDescent="0.25">
      <c r="C708" s="63" t="s">
        <v>274</v>
      </c>
      <c r="D708" s="63" t="s">
        <v>198</v>
      </c>
      <c r="E708" s="69">
        <v>5.3624999999999998</v>
      </c>
      <c r="F708" s="69">
        <v>1.3333333333333333</v>
      </c>
      <c r="G708" s="69">
        <v>6.6958333333333329</v>
      </c>
      <c r="H708"/>
    </row>
    <row r="709" spans="3:8" s="63" customFormat="1" x14ac:dyDescent="0.25">
      <c r="C709" s="63" t="s">
        <v>275</v>
      </c>
      <c r="D709" s="63" t="s">
        <v>88</v>
      </c>
      <c r="E709" s="69"/>
      <c r="F709" s="69">
        <v>4.166666666666667</v>
      </c>
      <c r="G709" s="69">
        <v>4.166666666666667</v>
      </c>
      <c r="H709"/>
    </row>
    <row r="710" spans="3:8" s="63" customFormat="1" x14ac:dyDescent="0.25">
      <c r="D710" s="63" t="s">
        <v>198</v>
      </c>
      <c r="E710" s="69">
        <v>24.230555555555554</v>
      </c>
      <c r="F710" s="69">
        <v>5</v>
      </c>
      <c r="G710" s="69">
        <v>29.230555555555554</v>
      </c>
      <c r="H710"/>
    </row>
    <row r="711" spans="3:8" s="63" customFormat="1" x14ac:dyDescent="0.25">
      <c r="C711" s="63" t="s">
        <v>276</v>
      </c>
      <c r="D711" s="63" t="s">
        <v>198</v>
      </c>
      <c r="E711" s="69">
        <v>8.8840277777777779</v>
      </c>
      <c r="F711" s="69">
        <v>1.8333333333333333</v>
      </c>
      <c r="G711" s="69">
        <v>10.717361111111112</v>
      </c>
      <c r="H711"/>
    </row>
    <row r="712" spans="3:8" s="63" customFormat="1" x14ac:dyDescent="0.25">
      <c r="C712" s="63" t="s">
        <v>277</v>
      </c>
      <c r="D712" s="63" t="s">
        <v>198</v>
      </c>
      <c r="E712" s="69">
        <v>3.78125</v>
      </c>
      <c r="F712" s="69">
        <v>0.83333333333333337</v>
      </c>
      <c r="G712" s="69">
        <v>4.614583333333333</v>
      </c>
      <c r="H712"/>
    </row>
    <row r="713" spans="3:8" s="63" customFormat="1" x14ac:dyDescent="0.25">
      <c r="C713" s="63" t="s">
        <v>278</v>
      </c>
      <c r="D713" s="63" t="s">
        <v>198</v>
      </c>
      <c r="E713" s="69">
        <v>4.4763888888888888</v>
      </c>
      <c r="F713" s="69">
        <v>0.66666666666666663</v>
      </c>
      <c r="G713" s="69">
        <v>5.1430555555555557</v>
      </c>
      <c r="H713"/>
    </row>
    <row r="714" spans="3:8" s="63" customFormat="1" x14ac:dyDescent="0.25">
      <c r="C714" s="63" t="s">
        <v>279</v>
      </c>
      <c r="D714" s="63" t="s">
        <v>198</v>
      </c>
      <c r="E714" s="69">
        <v>4.1784722222222221</v>
      </c>
      <c r="F714" s="69">
        <v>1.3333333333333333</v>
      </c>
      <c r="G714" s="69">
        <v>5.5118055555555552</v>
      </c>
      <c r="H714"/>
    </row>
    <row r="715" spans="3:8" s="63" customFormat="1" x14ac:dyDescent="0.25">
      <c r="C715" s="63" t="s">
        <v>198</v>
      </c>
      <c r="D715" s="63" t="s">
        <v>469</v>
      </c>
      <c r="E715" s="69"/>
      <c r="F715" s="69">
        <v>0.66666666666666663</v>
      </c>
      <c r="G715" s="69">
        <v>0.66666666666666663</v>
      </c>
      <c r="H715"/>
    </row>
    <row r="716" spans="3:8" s="63" customFormat="1" x14ac:dyDescent="0.25">
      <c r="D716" s="63" t="s">
        <v>198</v>
      </c>
      <c r="E716" s="69">
        <v>168.60555555555555</v>
      </c>
      <c r="F716" s="69">
        <v>55.5</v>
      </c>
      <c r="G716" s="69">
        <v>224.10555555555555</v>
      </c>
      <c r="H716"/>
    </row>
    <row r="717" spans="3:8" s="63" customFormat="1" x14ac:dyDescent="0.25">
      <c r="D717" s="63" t="s">
        <v>205</v>
      </c>
      <c r="E717" s="69"/>
      <c r="F717" s="69">
        <v>0.5</v>
      </c>
      <c r="G717" s="69">
        <v>0.5</v>
      </c>
      <c r="H717"/>
    </row>
    <row r="718" spans="3:8" s="63" customFormat="1" x14ac:dyDescent="0.25">
      <c r="C718" s="63" t="s">
        <v>281</v>
      </c>
      <c r="D718" s="63" t="s">
        <v>198</v>
      </c>
      <c r="E718" s="69">
        <v>1.4666666666666668</v>
      </c>
      <c r="F718" s="69">
        <v>0.83333333333333337</v>
      </c>
      <c r="G718" s="69">
        <v>2.3000000000000003</v>
      </c>
      <c r="H718"/>
    </row>
    <row r="719" spans="3:8" s="63" customFormat="1" x14ac:dyDescent="0.25">
      <c r="C719" s="63" t="s">
        <v>282</v>
      </c>
      <c r="D719" s="63" t="s">
        <v>198</v>
      </c>
      <c r="E719" s="69">
        <v>6.3097222222222227</v>
      </c>
      <c r="F719" s="69">
        <v>1.8333333333333333</v>
      </c>
      <c r="G719" s="69">
        <v>8.1430555555555557</v>
      </c>
      <c r="H719"/>
    </row>
    <row r="720" spans="3:8" s="63" customFormat="1" x14ac:dyDescent="0.25">
      <c r="C720" s="63" t="s">
        <v>283</v>
      </c>
      <c r="D720" s="63" t="s">
        <v>198</v>
      </c>
      <c r="E720" s="69">
        <v>3.7048611111111107</v>
      </c>
      <c r="F720" s="69">
        <v>0.5</v>
      </c>
      <c r="G720" s="69">
        <v>4.2048611111111107</v>
      </c>
      <c r="H720"/>
    </row>
    <row r="721" spans="2:8" s="63" customFormat="1" x14ac:dyDescent="0.25">
      <c r="D721" s="63" t="s">
        <v>205</v>
      </c>
      <c r="E721" s="69"/>
      <c r="F721" s="69">
        <v>0.66666666666666663</v>
      </c>
      <c r="G721" s="69">
        <v>0.66666666666666663</v>
      </c>
      <c r="H721"/>
    </row>
    <row r="722" spans="2:8" s="63" customFormat="1" x14ac:dyDescent="0.25">
      <c r="C722" s="63" t="s">
        <v>284</v>
      </c>
      <c r="D722" s="63" t="s">
        <v>198</v>
      </c>
      <c r="E722" s="69">
        <v>11.9625</v>
      </c>
      <c r="F722" s="69">
        <v>2</v>
      </c>
      <c r="G722" s="69">
        <v>13.9625</v>
      </c>
      <c r="H722"/>
    </row>
    <row r="723" spans="2:8" s="63" customFormat="1" x14ac:dyDescent="0.25">
      <c r="C723" s="63" t="s">
        <v>285</v>
      </c>
      <c r="D723" s="63" t="s">
        <v>198</v>
      </c>
      <c r="E723" s="69">
        <v>0.80208333333333337</v>
      </c>
      <c r="F723" s="69">
        <v>2.1666666666666665</v>
      </c>
      <c r="G723" s="69">
        <v>2.96875</v>
      </c>
      <c r="H723"/>
    </row>
    <row r="724" spans="2:8" s="63" customFormat="1" x14ac:dyDescent="0.25">
      <c r="D724" s="63" t="s">
        <v>74</v>
      </c>
      <c r="E724" s="69">
        <v>1.1993055555555556</v>
      </c>
      <c r="F724" s="69"/>
      <c r="G724" s="69">
        <v>1.1993055555555556</v>
      </c>
      <c r="H724"/>
    </row>
    <row r="725" spans="2:8" s="63" customFormat="1" x14ac:dyDescent="0.25">
      <c r="C725" s="63" t="s">
        <v>286</v>
      </c>
      <c r="D725" s="63" t="s">
        <v>88</v>
      </c>
      <c r="E725" s="69"/>
      <c r="F725" s="69">
        <v>1.1666666666666667</v>
      </c>
      <c r="G725" s="69">
        <v>1.1666666666666667</v>
      </c>
      <c r="H725"/>
    </row>
    <row r="726" spans="2:8" s="63" customFormat="1" x14ac:dyDescent="0.25">
      <c r="D726" s="63" t="s">
        <v>198</v>
      </c>
      <c r="E726" s="69">
        <v>5.614583333333333</v>
      </c>
      <c r="F726" s="69">
        <v>1</v>
      </c>
      <c r="G726" s="69">
        <v>6.614583333333333</v>
      </c>
      <c r="H726"/>
    </row>
    <row r="727" spans="2:8" s="63" customFormat="1" x14ac:dyDescent="0.25">
      <c r="C727" s="63" t="s">
        <v>287</v>
      </c>
      <c r="D727" s="63" t="s">
        <v>198</v>
      </c>
      <c r="E727" s="69">
        <v>4.354166666666667</v>
      </c>
      <c r="F727" s="69">
        <v>2.8333333333333335</v>
      </c>
      <c r="G727" s="69">
        <v>7.1875</v>
      </c>
      <c r="H727"/>
    </row>
    <row r="728" spans="2:8" s="63" customFormat="1" x14ac:dyDescent="0.25">
      <c r="B728" s="63" t="s">
        <v>1516</v>
      </c>
      <c r="E728" s="69">
        <v>267.02500000000003</v>
      </c>
      <c r="F728" s="69">
        <v>86.666666666666671</v>
      </c>
      <c r="G728" s="69">
        <v>353.69166666666666</v>
      </c>
      <c r="H728"/>
    </row>
    <row r="729" spans="2:8" s="63" customFormat="1" x14ac:dyDescent="0.25">
      <c r="B729" s="63" t="s">
        <v>288</v>
      </c>
      <c r="C729" s="63" t="s">
        <v>289</v>
      </c>
      <c r="D729" s="63" t="s">
        <v>88</v>
      </c>
      <c r="E729" s="69"/>
      <c r="F729" s="69">
        <v>1.5</v>
      </c>
      <c r="G729" s="69">
        <v>1.5</v>
      </c>
      <c r="H729"/>
    </row>
    <row r="730" spans="2:8" s="63" customFormat="1" x14ac:dyDescent="0.25">
      <c r="D730" s="63" t="s">
        <v>205</v>
      </c>
      <c r="E730" s="69">
        <v>10.38125</v>
      </c>
      <c r="F730" s="69">
        <v>0.83333333333333337</v>
      </c>
      <c r="G730" s="69">
        <v>11.214583333333334</v>
      </c>
      <c r="H730"/>
    </row>
    <row r="731" spans="2:8" s="63" customFormat="1" x14ac:dyDescent="0.25">
      <c r="C731" s="63" t="s">
        <v>290</v>
      </c>
      <c r="D731" s="63" t="s">
        <v>205</v>
      </c>
      <c r="E731" s="69">
        <v>7.6388888888888884</v>
      </c>
      <c r="F731" s="69">
        <v>1</v>
      </c>
      <c r="G731" s="69">
        <v>8.6388888888888893</v>
      </c>
      <c r="H731"/>
    </row>
    <row r="732" spans="2:8" s="63" customFormat="1" x14ac:dyDescent="0.25">
      <c r="C732" s="63" t="s">
        <v>291</v>
      </c>
      <c r="D732" s="63" t="s">
        <v>198</v>
      </c>
      <c r="E732" s="69"/>
      <c r="F732" s="69">
        <v>0.83333333333333337</v>
      </c>
      <c r="G732" s="69">
        <v>0.83333333333333337</v>
      </c>
      <c r="H732"/>
    </row>
    <row r="733" spans="2:8" s="63" customFormat="1" x14ac:dyDescent="0.25">
      <c r="D733" s="63" t="s">
        <v>205</v>
      </c>
      <c r="E733" s="69">
        <v>7.6618055555555555</v>
      </c>
      <c r="F733" s="69">
        <v>3</v>
      </c>
      <c r="G733" s="69">
        <v>10.661805555555556</v>
      </c>
      <c r="H733"/>
    </row>
    <row r="734" spans="2:8" s="63" customFormat="1" x14ac:dyDescent="0.25">
      <c r="C734" s="63" t="s">
        <v>292</v>
      </c>
      <c r="D734" s="63" t="s">
        <v>205</v>
      </c>
      <c r="E734" s="69">
        <v>3.7736111111111108</v>
      </c>
      <c r="F734" s="69">
        <v>1.1666666666666667</v>
      </c>
      <c r="G734" s="69">
        <v>4.9402777777777773</v>
      </c>
      <c r="H734"/>
    </row>
    <row r="735" spans="2:8" s="63" customFormat="1" x14ac:dyDescent="0.25">
      <c r="C735" s="63" t="s">
        <v>293</v>
      </c>
      <c r="D735" s="63" t="s">
        <v>257</v>
      </c>
      <c r="E735" s="69">
        <v>3.6208333333333336</v>
      </c>
      <c r="F735" s="69"/>
      <c r="G735" s="69">
        <v>3.6208333333333336</v>
      </c>
      <c r="H735"/>
    </row>
    <row r="736" spans="2:8" s="63" customFormat="1" x14ac:dyDescent="0.25">
      <c r="D736" s="63" t="s">
        <v>88</v>
      </c>
      <c r="E736" s="69"/>
      <c r="F736" s="69">
        <v>0.66666666666666663</v>
      </c>
      <c r="G736" s="69">
        <v>0.66666666666666663</v>
      </c>
      <c r="H736"/>
    </row>
    <row r="737" spans="3:8" s="63" customFormat="1" x14ac:dyDescent="0.25">
      <c r="D737" s="63" t="s">
        <v>205</v>
      </c>
      <c r="E737" s="69">
        <v>4.9347222222222227</v>
      </c>
      <c r="F737" s="69">
        <v>1.1666666666666667</v>
      </c>
      <c r="G737" s="69">
        <v>6.1013888888888896</v>
      </c>
      <c r="H737"/>
    </row>
    <row r="738" spans="3:8" s="63" customFormat="1" x14ac:dyDescent="0.25">
      <c r="C738" s="63" t="s">
        <v>294</v>
      </c>
      <c r="D738" s="63" t="s">
        <v>127</v>
      </c>
      <c r="E738" s="69"/>
      <c r="F738" s="69">
        <v>0.5</v>
      </c>
      <c r="G738" s="69">
        <v>0.5</v>
      </c>
      <c r="H738"/>
    </row>
    <row r="739" spans="3:8" s="63" customFormat="1" x14ac:dyDescent="0.25">
      <c r="D739" s="63" t="s">
        <v>88</v>
      </c>
      <c r="E739" s="69"/>
      <c r="F739" s="69">
        <v>0.83333333333333337</v>
      </c>
      <c r="G739" s="69">
        <v>0.83333333333333337</v>
      </c>
      <c r="H739"/>
    </row>
    <row r="740" spans="3:8" s="63" customFormat="1" x14ac:dyDescent="0.25">
      <c r="D740" s="63" t="s">
        <v>205</v>
      </c>
      <c r="E740" s="69">
        <v>12.527777777777777</v>
      </c>
      <c r="F740" s="69">
        <v>2.3333333333333335</v>
      </c>
      <c r="G740" s="69">
        <v>14.861111111111111</v>
      </c>
      <c r="H740"/>
    </row>
    <row r="741" spans="3:8" s="63" customFormat="1" x14ac:dyDescent="0.25">
      <c r="C741" s="63" t="s">
        <v>295</v>
      </c>
      <c r="D741" s="63" t="s">
        <v>205</v>
      </c>
      <c r="E741" s="69">
        <v>2.4520833333333334</v>
      </c>
      <c r="F741" s="69"/>
      <c r="G741" s="69">
        <v>2.4520833333333334</v>
      </c>
      <c r="H741"/>
    </row>
    <row r="742" spans="3:8" s="63" customFormat="1" x14ac:dyDescent="0.25">
      <c r="C742" s="63" t="s">
        <v>205</v>
      </c>
      <c r="D742" s="63" t="s">
        <v>88</v>
      </c>
      <c r="E742" s="69"/>
      <c r="F742" s="69">
        <v>3.8333333333333335</v>
      </c>
      <c r="G742" s="69">
        <v>3.8333333333333335</v>
      </c>
      <c r="H742"/>
    </row>
    <row r="743" spans="3:8" s="63" customFormat="1" x14ac:dyDescent="0.25">
      <c r="D743" s="63" t="s">
        <v>198</v>
      </c>
      <c r="E743" s="69"/>
      <c r="F743" s="69">
        <v>2.5</v>
      </c>
      <c r="G743" s="69">
        <v>2.5</v>
      </c>
      <c r="H743"/>
    </row>
    <row r="744" spans="3:8" s="63" customFormat="1" x14ac:dyDescent="0.25">
      <c r="D744" s="63" t="s">
        <v>205</v>
      </c>
      <c r="E744" s="69">
        <v>89.665277777777774</v>
      </c>
      <c r="F744" s="69">
        <v>30.166666666666668</v>
      </c>
      <c r="G744" s="69">
        <v>119.83194444444445</v>
      </c>
      <c r="H744"/>
    </row>
    <row r="745" spans="3:8" s="63" customFormat="1" x14ac:dyDescent="0.25">
      <c r="C745" s="63" t="s">
        <v>296</v>
      </c>
      <c r="D745" s="63" t="s">
        <v>205</v>
      </c>
      <c r="E745" s="69">
        <v>6.9131944444444455</v>
      </c>
      <c r="F745" s="69">
        <v>0.5</v>
      </c>
      <c r="G745" s="69">
        <v>7.4131944444444455</v>
      </c>
      <c r="H745"/>
    </row>
    <row r="746" spans="3:8" s="63" customFormat="1" x14ac:dyDescent="0.25">
      <c r="C746" s="63" t="s">
        <v>297</v>
      </c>
      <c r="D746" s="63" t="s">
        <v>88</v>
      </c>
      <c r="E746" s="69"/>
      <c r="F746" s="69">
        <v>0.83333333333333337</v>
      </c>
      <c r="G746" s="69">
        <v>0.83333333333333337</v>
      </c>
      <c r="H746"/>
    </row>
    <row r="747" spans="3:8" s="63" customFormat="1" x14ac:dyDescent="0.25">
      <c r="D747" s="63" t="s">
        <v>205</v>
      </c>
      <c r="E747" s="69">
        <v>11.534722222222221</v>
      </c>
      <c r="F747" s="69">
        <v>1.1666666666666667</v>
      </c>
      <c r="G747" s="69">
        <v>12.701388888888888</v>
      </c>
      <c r="H747"/>
    </row>
    <row r="748" spans="3:8" s="63" customFormat="1" x14ac:dyDescent="0.25">
      <c r="C748" s="63" t="s">
        <v>298</v>
      </c>
      <c r="D748" s="63" t="s">
        <v>88</v>
      </c>
      <c r="E748" s="69"/>
      <c r="F748" s="69">
        <v>5</v>
      </c>
      <c r="G748" s="69">
        <v>5</v>
      </c>
      <c r="H748"/>
    </row>
    <row r="749" spans="3:8" s="63" customFormat="1" x14ac:dyDescent="0.25">
      <c r="D749" s="63" t="s">
        <v>205</v>
      </c>
      <c r="E749" s="69">
        <v>24.97152777777778</v>
      </c>
      <c r="F749" s="69">
        <v>6</v>
      </c>
      <c r="G749" s="69">
        <v>30.97152777777778</v>
      </c>
      <c r="H749"/>
    </row>
    <row r="750" spans="3:8" s="63" customFormat="1" x14ac:dyDescent="0.25">
      <c r="C750" s="63" t="s">
        <v>299</v>
      </c>
      <c r="D750" s="63" t="s">
        <v>88</v>
      </c>
      <c r="E750" s="69"/>
      <c r="F750" s="69">
        <v>1.3333333333333333</v>
      </c>
      <c r="G750" s="69">
        <v>1.3333333333333333</v>
      </c>
      <c r="H750"/>
    </row>
    <row r="751" spans="3:8" s="63" customFormat="1" x14ac:dyDescent="0.25">
      <c r="D751" s="63" t="s">
        <v>205</v>
      </c>
      <c r="E751" s="69">
        <v>5.4312499999999995</v>
      </c>
      <c r="F751" s="69">
        <v>0.83333333333333337</v>
      </c>
      <c r="G751" s="69">
        <v>6.2645833333333325</v>
      </c>
      <c r="H751"/>
    </row>
    <row r="752" spans="3:8" s="63" customFormat="1" x14ac:dyDescent="0.25">
      <c r="C752" s="63" t="s">
        <v>300</v>
      </c>
      <c r="D752" s="63" t="s">
        <v>205</v>
      </c>
      <c r="E752" s="69">
        <v>2.994444444444444</v>
      </c>
      <c r="F752" s="69"/>
      <c r="G752" s="69">
        <v>2.994444444444444</v>
      </c>
      <c r="H752"/>
    </row>
    <row r="753" spans="2:8" s="63" customFormat="1" x14ac:dyDescent="0.25">
      <c r="B753" s="63" t="s">
        <v>1517</v>
      </c>
      <c r="E753" s="69">
        <v>194.50138888888893</v>
      </c>
      <c r="F753" s="69">
        <v>66</v>
      </c>
      <c r="G753" s="69">
        <v>260.50138888888893</v>
      </c>
      <c r="H753"/>
    </row>
    <row r="754" spans="2:8" s="63" customFormat="1" x14ac:dyDescent="0.25">
      <c r="B754" s="63" t="s">
        <v>301</v>
      </c>
      <c r="C754" s="63" t="s">
        <v>302</v>
      </c>
      <c r="D754" s="63" t="s">
        <v>198</v>
      </c>
      <c r="E754" s="69"/>
      <c r="F754" s="69">
        <v>0.66666666666666663</v>
      </c>
      <c r="G754" s="69">
        <v>0.66666666666666663</v>
      </c>
      <c r="H754"/>
    </row>
    <row r="755" spans="2:8" s="63" customFormat="1" x14ac:dyDescent="0.25">
      <c r="D755" s="63" t="s">
        <v>74</v>
      </c>
      <c r="E755" s="69">
        <v>3.8270833333333329</v>
      </c>
      <c r="F755" s="69"/>
      <c r="G755" s="69">
        <v>3.8270833333333329</v>
      </c>
      <c r="H755"/>
    </row>
    <row r="756" spans="2:8" s="63" customFormat="1" x14ac:dyDescent="0.25">
      <c r="C756" s="63" t="s">
        <v>303</v>
      </c>
      <c r="D756" s="63" t="s">
        <v>88</v>
      </c>
      <c r="E756" s="69"/>
      <c r="F756" s="69">
        <v>2.1666666666666665</v>
      </c>
      <c r="G756" s="69">
        <v>2.1666666666666665</v>
      </c>
      <c r="H756"/>
    </row>
    <row r="757" spans="2:8" s="63" customFormat="1" x14ac:dyDescent="0.25">
      <c r="D757" s="63" t="s">
        <v>198</v>
      </c>
      <c r="E757" s="69"/>
      <c r="F757" s="69">
        <v>2.5</v>
      </c>
      <c r="G757" s="69">
        <v>2.5</v>
      </c>
      <c r="H757"/>
    </row>
    <row r="758" spans="2:8" s="63" customFormat="1" x14ac:dyDescent="0.25">
      <c r="D758" s="63" t="s">
        <v>74</v>
      </c>
      <c r="E758" s="69">
        <v>17.103472222222223</v>
      </c>
      <c r="F758" s="69"/>
      <c r="G758" s="69">
        <v>17.103472222222223</v>
      </c>
      <c r="H758"/>
    </row>
    <row r="759" spans="2:8" s="63" customFormat="1" x14ac:dyDescent="0.25">
      <c r="C759" s="63" t="s">
        <v>304</v>
      </c>
      <c r="D759" s="63" t="s">
        <v>88</v>
      </c>
      <c r="E759" s="69"/>
      <c r="F759" s="69">
        <v>0.5</v>
      </c>
      <c r="G759" s="69">
        <v>0.5</v>
      </c>
      <c r="H759"/>
    </row>
    <row r="760" spans="2:8" s="63" customFormat="1" x14ac:dyDescent="0.25">
      <c r="D760" s="63" t="s">
        <v>198</v>
      </c>
      <c r="E760" s="69"/>
      <c r="F760" s="69">
        <v>1.5</v>
      </c>
      <c r="G760" s="69">
        <v>1.5</v>
      </c>
      <c r="H760"/>
    </row>
    <row r="761" spans="2:8" s="63" customFormat="1" x14ac:dyDescent="0.25">
      <c r="D761" s="63" t="s">
        <v>74</v>
      </c>
      <c r="E761" s="69">
        <v>12.611805555555556</v>
      </c>
      <c r="F761" s="69"/>
      <c r="G761" s="69">
        <v>12.611805555555556</v>
      </c>
      <c r="H761"/>
    </row>
    <row r="762" spans="2:8" s="63" customFormat="1" x14ac:dyDescent="0.25">
      <c r="C762" s="63" t="s">
        <v>305</v>
      </c>
      <c r="D762" s="63" t="s">
        <v>88</v>
      </c>
      <c r="E762" s="69"/>
      <c r="F762" s="69">
        <v>0.5</v>
      </c>
      <c r="G762" s="69">
        <v>0.5</v>
      </c>
      <c r="H762"/>
    </row>
    <row r="763" spans="2:8" s="63" customFormat="1" x14ac:dyDescent="0.25">
      <c r="D763" s="63" t="s">
        <v>74</v>
      </c>
      <c r="E763" s="69">
        <v>4.0868055555555562</v>
      </c>
      <c r="F763" s="69"/>
      <c r="G763" s="69">
        <v>4.0868055555555562</v>
      </c>
      <c r="H763"/>
    </row>
    <row r="764" spans="2:8" s="63" customFormat="1" x14ac:dyDescent="0.25">
      <c r="C764" s="63" t="s">
        <v>306</v>
      </c>
      <c r="D764" s="63" t="s">
        <v>88</v>
      </c>
      <c r="E764" s="69"/>
      <c r="F764" s="69">
        <v>0.66666666666666663</v>
      </c>
      <c r="G764" s="69">
        <v>0.66666666666666663</v>
      </c>
      <c r="H764"/>
    </row>
    <row r="765" spans="2:8" s="63" customFormat="1" x14ac:dyDescent="0.25">
      <c r="D765" s="63" t="s">
        <v>198</v>
      </c>
      <c r="E765" s="69"/>
      <c r="F765" s="69">
        <v>1.3333333333333333</v>
      </c>
      <c r="G765" s="69">
        <v>1.3333333333333333</v>
      </c>
      <c r="H765"/>
    </row>
    <row r="766" spans="2:8" s="63" customFormat="1" x14ac:dyDescent="0.25">
      <c r="D766" s="63" t="s">
        <v>74</v>
      </c>
      <c r="E766" s="69">
        <v>10.725</v>
      </c>
      <c r="F766" s="69"/>
      <c r="G766" s="69">
        <v>10.725</v>
      </c>
      <c r="H766"/>
    </row>
    <row r="767" spans="2:8" s="63" customFormat="1" x14ac:dyDescent="0.25">
      <c r="C767" s="63" t="s">
        <v>307</v>
      </c>
      <c r="D767" s="63" t="s">
        <v>74</v>
      </c>
      <c r="E767" s="69">
        <v>4.4229166666666666</v>
      </c>
      <c r="F767" s="69"/>
      <c r="G767" s="69">
        <v>4.4229166666666666</v>
      </c>
      <c r="H767"/>
    </row>
    <row r="768" spans="2:8" s="63" customFormat="1" x14ac:dyDescent="0.25">
      <c r="C768" s="63" t="s">
        <v>308</v>
      </c>
      <c r="D768" s="63" t="s">
        <v>88</v>
      </c>
      <c r="E768" s="69"/>
      <c r="F768" s="69">
        <v>1.3333333333333333</v>
      </c>
      <c r="G768" s="69">
        <v>1.3333333333333333</v>
      </c>
      <c r="H768"/>
    </row>
    <row r="769" spans="1:8" s="63" customFormat="1" x14ac:dyDescent="0.25">
      <c r="D769" s="63" t="s">
        <v>198</v>
      </c>
      <c r="E769" s="69"/>
      <c r="F769" s="69">
        <v>1</v>
      </c>
      <c r="G769" s="69">
        <v>1</v>
      </c>
      <c r="H769"/>
    </row>
    <row r="770" spans="1:8" s="63" customFormat="1" x14ac:dyDescent="0.25">
      <c r="D770" s="63" t="s">
        <v>74</v>
      </c>
      <c r="E770" s="69">
        <v>9.6708333333333325</v>
      </c>
      <c r="F770" s="69"/>
      <c r="G770" s="69">
        <v>9.6708333333333325</v>
      </c>
      <c r="H770"/>
    </row>
    <row r="771" spans="1:8" s="63" customFormat="1" x14ac:dyDescent="0.25">
      <c r="C771" s="63" t="s">
        <v>74</v>
      </c>
      <c r="D771" s="63" t="s">
        <v>469</v>
      </c>
      <c r="E771" s="69"/>
      <c r="F771" s="69">
        <v>0.83333333333333337</v>
      </c>
      <c r="G771" s="69">
        <v>0.83333333333333337</v>
      </c>
      <c r="H771"/>
    </row>
    <row r="772" spans="1:8" s="63" customFormat="1" x14ac:dyDescent="0.25">
      <c r="D772" s="63" t="s">
        <v>88</v>
      </c>
      <c r="E772" s="69"/>
      <c r="F772" s="69">
        <v>5</v>
      </c>
      <c r="G772" s="69">
        <v>5</v>
      </c>
      <c r="H772"/>
    </row>
    <row r="773" spans="1:8" s="63" customFormat="1" x14ac:dyDescent="0.25">
      <c r="D773" s="63" t="s">
        <v>198</v>
      </c>
      <c r="E773" s="69"/>
      <c r="F773" s="69">
        <v>7.166666666666667</v>
      </c>
      <c r="G773" s="69">
        <v>7.166666666666667</v>
      </c>
      <c r="H773"/>
    </row>
    <row r="774" spans="1:8" s="63" customFormat="1" x14ac:dyDescent="0.25">
      <c r="D774" s="63" t="s">
        <v>205</v>
      </c>
      <c r="E774" s="69"/>
      <c r="F774" s="69">
        <v>1</v>
      </c>
      <c r="G774" s="69">
        <v>1</v>
      </c>
      <c r="H774"/>
    </row>
    <row r="775" spans="1:8" s="63" customFormat="1" x14ac:dyDescent="0.25">
      <c r="D775" s="63" t="s">
        <v>74</v>
      </c>
      <c r="E775" s="69">
        <v>82.072222222222223</v>
      </c>
      <c r="F775" s="69"/>
      <c r="G775" s="69">
        <v>82.072222222222223</v>
      </c>
      <c r="H775"/>
    </row>
    <row r="776" spans="1:8" s="63" customFormat="1" x14ac:dyDescent="0.25">
      <c r="B776" s="63" t="s">
        <v>1518</v>
      </c>
      <c r="E776" s="69">
        <v>144.52013888888888</v>
      </c>
      <c r="F776" s="69">
        <v>26.166666666666668</v>
      </c>
      <c r="G776" s="69">
        <v>170.68680555555557</v>
      </c>
      <c r="H776"/>
    </row>
    <row r="777" spans="1:8" s="63" customFormat="1" x14ac:dyDescent="0.25">
      <c r="A777" s="63" t="s">
        <v>1519</v>
      </c>
      <c r="E777" s="69">
        <v>841.3854166666664</v>
      </c>
      <c r="F777" s="69">
        <v>250.50000000000003</v>
      </c>
      <c r="G777" s="69">
        <v>1091.8854166666665</v>
      </c>
      <c r="H777"/>
    </row>
    <row r="778" spans="1:8" s="63" customFormat="1" x14ac:dyDescent="0.25">
      <c r="A778" s="63" t="s">
        <v>309</v>
      </c>
      <c r="B778" s="63" t="s">
        <v>310</v>
      </c>
      <c r="C778" s="63" t="s">
        <v>311</v>
      </c>
      <c r="D778" s="63" t="s">
        <v>311</v>
      </c>
      <c r="E778" s="69">
        <v>51.761111111111113</v>
      </c>
      <c r="F778" s="69"/>
      <c r="G778" s="69">
        <v>51.761111111111113</v>
      </c>
      <c r="H778"/>
    </row>
    <row r="779" spans="1:8" s="63" customFormat="1" x14ac:dyDescent="0.25">
      <c r="D779" s="63" t="s">
        <v>88</v>
      </c>
      <c r="E779" s="69"/>
      <c r="F779" s="69">
        <v>2.5</v>
      </c>
      <c r="G779" s="69">
        <v>2.5</v>
      </c>
      <c r="H779"/>
    </row>
    <row r="780" spans="1:8" s="63" customFormat="1" x14ac:dyDescent="0.25">
      <c r="D780" s="63" t="s">
        <v>260</v>
      </c>
      <c r="E780" s="69"/>
      <c r="F780" s="69">
        <v>9.3333333333333339</v>
      </c>
      <c r="G780" s="69">
        <v>9.3333333333333339</v>
      </c>
      <c r="H780"/>
    </row>
    <row r="781" spans="1:8" s="63" customFormat="1" x14ac:dyDescent="0.25">
      <c r="D781" s="63" t="s">
        <v>371</v>
      </c>
      <c r="E781" s="69"/>
      <c r="F781" s="69">
        <v>0.66666666666666663</v>
      </c>
      <c r="G781" s="69">
        <v>0.66666666666666663</v>
      </c>
      <c r="H781"/>
    </row>
    <row r="782" spans="1:8" s="63" customFormat="1" x14ac:dyDescent="0.25">
      <c r="C782" s="63" t="s">
        <v>312</v>
      </c>
      <c r="D782" s="63" t="s">
        <v>311</v>
      </c>
      <c r="E782" s="69">
        <v>8.4180555555555561</v>
      </c>
      <c r="F782" s="69"/>
      <c r="G782" s="69">
        <v>8.4180555555555561</v>
      </c>
      <c r="H782"/>
    </row>
    <row r="783" spans="1:8" s="63" customFormat="1" x14ac:dyDescent="0.25">
      <c r="D783" s="63" t="s">
        <v>260</v>
      </c>
      <c r="E783" s="69"/>
      <c r="F783" s="69">
        <v>1.1666666666666667</v>
      </c>
      <c r="G783" s="69">
        <v>1.1666666666666667</v>
      </c>
      <c r="H783"/>
    </row>
    <row r="784" spans="1:8" s="63" customFormat="1" x14ac:dyDescent="0.25">
      <c r="C784" s="63" t="s">
        <v>313</v>
      </c>
      <c r="D784" s="63" t="s">
        <v>311</v>
      </c>
      <c r="E784" s="69">
        <v>15.988194444444444</v>
      </c>
      <c r="F784" s="69"/>
      <c r="G784" s="69">
        <v>15.988194444444444</v>
      </c>
      <c r="H784"/>
    </row>
    <row r="785" spans="3:8" s="63" customFormat="1" x14ac:dyDescent="0.25">
      <c r="D785" s="63" t="s">
        <v>260</v>
      </c>
      <c r="E785" s="69"/>
      <c r="F785" s="69">
        <v>3.3333333333333335</v>
      </c>
      <c r="G785" s="69">
        <v>3.3333333333333335</v>
      </c>
      <c r="H785"/>
    </row>
    <row r="786" spans="3:8" s="63" customFormat="1" x14ac:dyDescent="0.25">
      <c r="C786" s="63" t="s">
        <v>314</v>
      </c>
      <c r="D786" s="63" t="s">
        <v>311</v>
      </c>
      <c r="E786" s="69">
        <v>4.5451388888888893</v>
      </c>
      <c r="F786" s="69"/>
      <c r="G786" s="69">
        <v>4.5451388888888893</v>
      </c>
      <c r="H786"/>
    </row>
    <row r="787" spans="3:8" s="63" customFormat="1" x14ac:dyDescent="0.25">
      <c r="D787" s="63" t="s">
        <v>260</v>
      </c>
      <c r="E787" s="69"/>
      <c r="F787" s="69">
        <v>0.83333333333333337</v>
      </c>
      <c r="G787" s="69">
        <v>0.83333333333333337</v>
      </c>
      <c r="H787"/>
    </row>
    <row r="788" spans="3:8" s="63" customFormat="1" x14ac:dyDescent="0.25">
      <c r="C788" s="63" t="s">
        <v>315</v>
      </c>
      <c r="D788" s="63" t="s">
        <v>311</v>
      </c>
      <c r="E788" s="69">
        <v>1.2069444444444444</v>
      </c>
      <c r="F788" s="69"/>
      <c r="G788" s="69">
        <v>1.2069444444444444</v>
      </c>
      <c r="H788"/>
    </row>
    <row r="789" spans="3:8" s="63" customFormat="1" x14ac:dyDescent="0.25">
      <c r="C789" s="63" t="s">
        <v>316</v>
      </c>
      <c r="D789" s="63" t="s">
        <v>311</v>
      </c>
      <c r="E789" s="69">
        <v>9.8465277777777782</v>
      </c>
      <c r="F789" s="69"/>
      <c r="G789" s="69">
        <v>9.8465277777777782</v>
      </c>
      <c r="H789"/>
    </row>
    <row r="790" spans="3:8" s="63" customFormat="1" x14ac:dyDescent="0.25">
      <c r="D790" s="63" t="s">
        <v>260</v>
      </c>
      <c r="E790" s="69"/>
      <c r="F790" s="69">
        <v>1.5</v>
      </c>
      <c r="G790" s="69">
        <v>1.5</v>
      </c>
      <c r="H790"/>
    </row>
    <row r="791" spans="3:8" s="63" customFormat="1" x14ac:dyDescent="0.25">
      <c r="C791" s="63" t="s">
        <v>317</v>
      </c>
      <c r="D791" s="63" t="s">
        <v>311</v>
      </c>
      <c r="E791" s="69">
        <v>10.633333333333333</v>
      </c>
      <c r="F791" s="69"/>
      <c r="G791" s="69">
        <v>10.633333333333333</v>
      </c>
      <c r="H791"/>
    </row>
    <row r="792" spans="3:8" s="63" customFormat="1" x14ac:dyDescent="0.25">
      <c r="D792" s="63" t="s">
        <v>88</v>
      </c>
      <c r="E792" s="69"/>
      <c r="F792" s="69">
        <v>0.66666666666666663</v>
      </c>
      <c r="G792" s="69">
        <v>0.66666666666666663</v>
      </c>
      <c r="H792"/>
    </row>
    <row r="793" spans="3:8" s="63" customFormat="1" x14ac:dyDescent="0.25">
      <c r="D793" s="63" t="s">
        <v>77</v>
      </c>
      <c r="E793" s="69">
        <v>2.1312500000000001</v>
      </c>
      <c r="F793" s="69"/>
      <c r="G793" s="69">
        <v>2.1312500000000001</v>
      </c>
      <c r="H793"/>
    </row>
    <row r="794" spans="3:8" s="63" customFormat="1" x14ac:dyDescent="0.25">
      <c r="D794" s="63" t="s">
        <v>260</v>
      </c>
      <c r="E794" s="69"/>
      <c r="F794" s="69">
        <v>2.3333333333333335</v>
      </c>
      <c r="G794" s="69">
        <v>2.3333333333333335</v>
      </c>
      <c r="H794"/>
    </row>
    <row r="795" spans="3:8" s="63" customFormat="1" x14ac:dyDescent="0.25">
      <c r="C795" s="63" t="s">
        <v>318</v>
      </c>
      <c r="D795" s="63" t="s">
        <v>311</v>
      </c>
      <c r="E795" s="69">
        <v>11.4125</v>
      </c>
      <c r="F795" s="69"/>
      <c r="G795" s="69">
        <v>11.4125</v>
      </c>
      <c r="H795"/>
    </row>
    <row r="796" spans="3:8" s="63" customFormat="1" x14ac:dyDescent="0.25">
      <c r="D796" s="63" t="s">
        <v>260</v>
      </c>
      <c r="E796" s="69"/>
      <c r="F796" s="69">
        <v>1.5</v>
      </c>
      <c r="G796" s="69">
        <v>1.5</v>
      </c>
      <c r="H796"/>
    </row>
    <row r="797" spans="3:8" s="63" customFormat="1" x14ac:dyDescent="0.25">
      <c r="C797" s="63" t="s">
        <v>319</v>
      </c>
      <c r="D797" s="63" t="s">
        <v>311</v>
      </c>
      <c r="E797" s="69">
        <v>3.5062500000000001</v>
      </c>
      <c r="F797" s="69"/>
      <c r="G797" s="69">
        <v>3.5062500000000001</v>
      </c>
      <c r="H797"/>
    </row>
    <row r="798" spans="3:8" s="63" customFormat="1" x14ac:dyDescent="0.25">
      <c r="D798" s="63" t="s">
        <v>260</v>
      </c>
      <c r="E798" s="69"/>
      <c r="F798" s="69">
        <v>1.3333333333333333</v>
      </c>
      <c r="G798" s="69">
        <v>1.3333333333333333</v>
      </c>
      <c r="H798"/>
    </row>
    <row r="799" spans="3:8" s="63" customFormat="1" x14ac:dyDescent="0.25">
      <c r="C799" s="63" t="s">
        <v>320</v>
      </c>
      <c r="D799" s="63" t="s">
        <v>311</v>
      </c>
      <c r="E799" s="69">
        <v>3.7659722222222225</v>
      </c>
      <c r="F799" s="69"/>
      <c r="G799" s="69">
        <v>3.7659722222222225</v>
      </c>
      <c r="H799"/>
    </row>
    <row r="800" spans="3:8" s="63" customFormat="1" x14ac:dyDescent="0.25">
      <c r="C800" s="63" t="s">
        <v>321</v>
      </c>
      <c r="D800" s="63" t="s">
        <v>311</v>
      </c>
      <c r="E800" s="69">
        <v>15.47638888888889</v>
      </c>
      <c r="F800" s="69"/>
      <c r="G800" s="69">
        <v>15.47638888888889</v>
      </c>
      <c r="H800"/>
    </row>
    <row r="801" spans="2:8" s="63" customFormat="1" x14ac:dyDescent="0.25">
      <c r="D801" s="63" t="s">
        <v>260</v>
      </c>
      <c r="E801" s="69"/>
      <c r="F801" s="69">
        <v>3.5</v>
      </c>
      <c r="G801" s="69">
        <v>3.5</v>
      </c>
      <c r="H801"/>
    </row>
    <row r="802" spans="2:8" s="63" customFormat="1" x14ac:dyDescent="0.25">
      <c r="B802" s="63" t="s">
        <v>1520</v>
      </c>
      <c r="E802" s="69">
        <v>138.69166666666663</v>
      </c>
      <c r="F802" s="69">
        <v>28.666666666666664</v>
      </c>
      <c r="G802" s="69">
        <v>167.35833333333332</v>
      </c>
      <c r="H802"/>
    </row>
    <row r="803" spans="2:8" s="63" customFormat="1" x14ac:dyDescent="0.25">
      <c r="B803" s="63" t="s">
        <v>322</v>
      </c>
      <c r="C803" s="63" t="s">
        <v>323</v>
      </c>
      <c r="D803" s="63" t="s">
        <v>260</v>
      </c>
      <c r="E803" s="69">
        <v>2.7423611111111108</v>
      </c>
      <c r="F803" s="69">
        <v>1.3333333333333333</v>
      </c>
      <c r="G803" s="69">
        <v>4.0756944444444443</v>
      </c>
      <c r="H803"/>
    </row>
    <row r="804" spans="2:8" s="63" customFormat="1" x14ac:dyDescent="0.25">
      <c r="C804" s="63" t="s">
        <v>324</v>
      </c>
      <c r="D804" s="63" t="s">
        <v>260</v>
      </c>
      <c r="E804" s="69">
        <v>11.137500000000001</v>
      </c>
      <c r="F804" s="69">
        <v>5.333333333333333</v>
      </c>
      <c r="G804" s="69">
        <v>16.470833333333335</v>
      </c>
      <c r="H804"/>
    </row>
    <row r="805" spans="2:8" s="63" customFormat="1" x14ac:dyDescent="0.25">
      <c r="C805" s="63" t="s">
        <v>325</v>
      </c>
      <c r="D805" s="63" t="s">
        <v>260</v>
      </c>
      <c r="E805" s="69">
        <v>1.4131944444444444</v>
      </c>
      <c r="F805" s="69">
        <v>0.66666666666666663</v>
      </c>
      <c r="G805" s="69">
        <v>2.0798611111111112</v>
      </c>
      <c r="H805"/>
    </row>
    <row r="806" spans="2:8" s="63" customFormat="1" x14ac:dyDescent="0.25">
      <c r="C806" s="63" t="s">
        <v>326</v>
      </c>
      <c r="D806" s="63" t="s">
        <v>260</v>
      </c>
      <c r="E806" s="69"/>
      <c r="F806" s="69">
        <v>1</v>
      </c>
      <c r="G806" s="69">
        <v>1</v>
      </c>
      <c r="H806"/>
    </row>
    <row r="807" spans="2:8" s="63" customFormat="1" x14ac:dyDescent="0.25">
      <c r="D807" s="63" t="s">
        <v>239</v>
      </c>
      <c r="E807" s="69">
        <v>1.1229166666666666</v>
      </c>
      <c r="F807" s="69"/>
      <c r="G807" s="69">
        <v>1.1229166666666666</v>
      </c>
      <c r="H807"/>
    </row>
    <row r="808" spans="2:8" s="63" customFormat="1" x14ac:dyDescent="0.25">
      <c r="C808" s="63" t="s">
        <v>327</v>
      </c>
      <c r="D808" s="63" t="s">
        <v>260</v>
      </c>
      <c r="E808" s="69">
        <v>2.5590277777777781</v>
      </c>
      <c r="F808" s="69">
        <v>0.83333333333333337</v>
      </c>
      <c r="G808" s="69">
        <v>3.3923611111111116</v>
      </c>
      <c r="H808"/>
    </row>
    <row r="809" spans="2:8" s="63" customFormat="1" x14ac:dyDescent="0.25">
      <c r="C809" s="63" t="s">
        <v>328</v>
      </c>
      <c r="D809" s="63" t="s">
        <v>260</v>
      </c>
      <c r="E809" s="69">
        <v>2.3680555555555554</v>
      </c>
      <c r="F809" s="69"/>
      <c r="G809" s="69">
        <v>2.3680555555555554</v>
      </c>
      <c r="H809"/>
    </row>
    <row r="810" spans="2:8" s="63" customFormat="1" x14ac:dyDescent="0.25">
      <c r="C810" s="63" t="s">
        <v>329</v>
      </c>
      <c r="D810" s="63" t="s">
        <v>260</v>
      </c>
      <c r="E810" s="69">
        <v>3.995138888888889</v>
      </c>
      <c r="F810" s="69">
        <v>0.66666666666666663</v>
      </c>
      <c r="G810" s="69">
        <v>4.6618055555555555</v>
      </c>
      <c r="H810"/>
    </row>
    <row r="811" spans="2:8" s="63" customFormat="1" x14ac:dyDescent="0.25">
      <c r="C811" s="63" t="s">
        <v>330</v>
      </c>
      <c r="D811" s="63" t="s">
        <v>260</v>
      </c>
      <c r="E811" s="69">
        <v>15.323611111111111</v>
      </c>
      <c r="F811" s="69">
        <v>6.333333333333333</v>
      </c>
      <c r="G811" s="69">
        <v>21.656944444444445</v>
      </c>
      <c r="H811"/>
    </row>
    <row r="812" spans="2:8" s="63" customFormat="1" x14ac:dyDescent="0.25">
      <c r="C812" s="63" t="s">
        <v>331</v>
      </c>
      <c r="D812" s="63" t="s">
        <v>260</v>
      </c>
      <c r="E812" s="69">
        <v>2.5131944444444447</v>
      </c>
      <c r="F812" s="69">
        <v>1.3333333333333333</v>
      </c>
      <c r="G812" s="69">
        <v>3.8465277777777782</v>
      </c>
      <c r="H812"/>
    </row>
    <row r="813" spans="2:8" s="63" customFormat="1" x14ac:dyDescent="0.25">
      <c r="C813" s="63" t="s">
        <v>332</v>
      </c>
      <c r="D813" s="63" t="s">
        <v>260</v>
      </c>
      <c r="E813" s="69">
        <v>18.868055555555557</v>
      </c>
      <c r="F813" s="69">
        <v>5.333333333333333</v>
      </c>
      <c r="G813" s="69">
        <v>24.201388888888889</v>
      </c>
      <c r="H813"/>
    </row>
    <row r="814" spans="2:8" s="63" customFormat="1" x14ac:dyDescent="0.25">
      <c r="D814" s="63" t="s">
        <v>371</v>
      </c>
      <c r="E814" s="69"/>
      <c r="F814" s="69">
        <v>0.5</v>
      </c>
      <c r="G814" s="69">
        <v>0.5</v>
      </c>
      <c r="H814"/>
    </row>
    <row r="815" spans="2:8" s="63" customFormat="1" x14ac:dyDescent="0.25">
      <c r="C815" s="63" t="s">
        <v>333</v>
      </c>
      <c r="D815" s="63" t="s">
        <v>260</v>
      </c>
      <c r="E815" s="69">
        <v>8.2041666666666675</v>
      </c>
      <c r="F815" s="69">
        <v>3</v>
      </c>
      <c r="G815" s="69">
        <v>11.204166666666667</v>
      </c>
      <c r="H815"/>
    </row>
    <row r="816" spans="2:8" s="63" customFormat="1" x14ac:dyDescent="0.25">
      <c r="C816" s="63" t="s">
        <v>260</v>
      </c>
      <c r="D816" s="63" t="s">
        <v>469</v>
      </c>
      <c r="E816" s="69"/>
      <c r="F816" s="69">
        <v>1</v>
      </c>
      <c r="G816" s="69">
        <v>1</v>
      </c>
      <c r="H816"/>
    </row>
    <row r="817" spans="2:8" s="63" customFormat="1" x14ac:dyDescent="0.25">
      <c r="D817" s="63" t="s">
        <v>260</v>
      </c>
      <c r="E817" s="69">
        <v>131.63333333333333</v>
      </c>
      <c r="F817" s="69">
        <v>46.666666666666664</v>
      </c>
      <c r="G817" s="69">
        <v>178.29999999999998</v>
      </c>
      <c r="H817"/>
    </row>
    <row r="818" spans="2:8" s="63" customFormat="1" x14ac:dyDescent="0.25">
      <c r="D818" s="63" t="s">
        <v>371</v>
      </c>
      <c r="E818" s="69"/>
      <c r="F818" s="69">
        <v>0.66666666666666663</v>
      </c>
      <c r="G818" s="69">
        <v>0.66666666666666663</v>
      </c>
      <c r="H818"/>
    </row>
    <row r="819" spans="2:8" s="63" customFormat="1" x14ac:dyDescent="0.25">
      <c r="C819" s="63" t="s">
        <v>334</v>
      </c>
      <c r="D819" s="63" t="s">
        <v>77</v>
      </c>
      <c r="E819" s="69">
        <v>1.1611111111111112</v>
      </c>
      <c r="F819" s="69"/>
      <c r="G819" s="69">
        <v>1.1611111111111112</v>
      </c>
      <c r="H819"/>
    </row>
    <row r="820" spans="2:8" s="63" customFormat="1" x14ac:dyDescent="0.25">
      <c r="D820" s="63" t="s">
        <v>260</v>
      </c>
      <c r="E820" s="69">
        <v>14.399305555555557</v>
      </c>
      <c r="F820" s="69">
        <v>4.333333333333333</v>
      </c>
      <c r="G820" s="69">
        <v>18.732638888888889</v>
      </c>
      <c r="H820"/>
    </row>
    <row r="821" spans="2:8" s="63" customFormat="1" x14ac:dyDescent="0.25">
      <c r="D821" s="63" t="s">
        <v>371</v>
      </c>
      <c r="E821" s="69"/>
      <c r="F821" s="69">
        <v>0.83333333333333337</v>
      </c>
      <c r="G821" s="69">
        <v>0.83333333333333337</v>
      </c>
      <c r="H821"/>
    </row>
    <row r="822" spans="2:8" s="63" customFormat="1" x14ac:dyDescent="0.25">
      <c r="C822" s="63" t="s">
        <v>335</v>
      </c>
      <c r="D822" s="63" t="s">
        <v>77</v>
      </c>
      <c r="E822" s="69">
        <v>1.3979166666666665</v>
      </c>
      <c r="F822" s="69"/>
      <c r="G822" s="69">
        <v>1.3979166666666665</v>
      </c>
      <c r="H822"/>
    </row>
    <row r="823" spans="2:8" s="63" customFormat="1" x14ac:dyDescent="0.25">
      <c r="D823" s="63" t="s">
        <v>260</v>
      </c>
      <c r="E823" s="69"/>
      <c r="F823" s="69">
        <v>0.83333333333333337</v>
      </c>
      <c r="G823" s="69">
        <v>0.83333333333333337</v>
      </c>
      <c r="H823"/>
    </row>
    <row r="824" spans="2:8" s="63" customFormat="1" x14ac:dyDescent="0.25">
      <c r="C824" s="63" t="s">
        <v>336</v>
      </c>
      <c r="D824" s="63" t="s">
        <v>260</v>
      </c>
      <c r="E824" s="69">
        <v>3.2159722222222222</v>
      </c>
      <c r="F824" s="69">
        <v>1.1666666666666667</v>
      </c>
      <c r="G824" s="69">
        <v>4.3826388888888888</v>
      </c>
      <c r="H824"/>
    </row>
    <row r="825" spans="2:8" s="63" customFormat="1" x14ac:dyDescent="0.25">
      <c r="C825" s="63" t="s">
        <v>337</v>
      </c>
      <c r="D825" s="63" t="s">
        <v>77</v>
      </c>
      <c r="E825" s="69">
        <v>11.901388888888889</v>
      </c>
      <c r="F825" s="69"/>
      <c r="G825" s="69">
        <v>11.901388888888889</v>
      </c>
      <c r="H825"/>
    </row>
    <row r="826" spans="2:8" s="63" customFormat="1" x14ac:dyDescent="0.25">
      <c r="D826" s="63" t="s">
        <v>260</v>
      </c>
      <c r="E826" s="69">
        <v>2.3833333333333333</v>
      </c>
      <c r="F826" s="69">
        <v>3</v>
      </c>
      <c r="G826" s="69">
        <v>5.3833333333333329</v>
      </c>
      <c r="H826"/>
    </row>
    <row r="827" spans="2:8" s="63" customFormat="1" x14ac:dyDescent="0.25">
      <c r="C827" s="63" t="s">
        <v>338</v>
      </c>
      <c r="D827" s="63" t="s">
        <v>260</v>
      </c>
      <c r="E827" s="69">
        <v>4.040972222222222</v>
      </c>
      <c r="F827" s="69">
        <v>0.83333333333333337</v>
      </c>
      <c r="G827" s="69">
        <v>4.874305555555555</v>
      </c>
      <c r="H827"/>
    </row>
    <row r="828" spans="2:8" s="63" customFormat="1" x14ac:dyDescent="0.25">
      <c r="C828" s="63" t="s">
        <v>339</v>
      </c>
      <c r="D828" s="63" t="s">
        <v>260</v>
      </c>
      <c r="E828" s="69">
        <v>6.1187499999999995</v>
      </c>
      <c r="F828" s="69">
        <v>1.3333333333333333</v>
      </c>
      <c r="G828" s="69">
        <v>7.4520833333333325</v>
      </c>
      <c r="H828"/>
    </row>
    <row r="829" spans="2:8" s="63" customFormat="1" x14ac:dyDescent="0.25">
      <c r="C829" s="63" t="s">
        <v>340</v>
      </c>
      <c r="D829" s="63" t="s">
        <v>260</v>
      </c>
      <c r="E829" s="69">
        <v>7.3868055555555552</v>
      </c>
      <c r="F829" s="69">
        <v>1.6666666666666667</v>
      </c>
      <c r="G829" s="69">
        <v>9.0534722222222221</v>
      </c>
      <c r="H829"/>
    </row>
    <row r="830" spans="2:8" s="63" customFormat="1" x14ac:dyDescent="0.25">
      <c r="B830" s="63" t="s">
        <v>1521</v>
      </c>
      <c r="E830" s="69">
        <v>253.88611111111112</v>
      </c>
      <c r="F830" s="69">
        <v>88.666666666666657</v>
      </c>
      <c r="G830" s="69">
        <v>342.55277777777781</v>
      </c>
      <c r="H830"/>
    </row>
    <row r="831" spans="2:8" s="63" customFormat="1" x14ac:dyDescent="0.25">
      <c r="B831" s="63" t="s">
        <v>341</v>
      </c>
      <c r="C831" s="63" t="s">
        <v>342</v>
      </c>
      <c r="D831" s="63" t="s">
        <v>260</v>
      </c>
      <c r="E831" s="69">
        <v>5.5</v>
      </c>
      <c r="F831" s="69">
        <v>1.5</v>
      </c>
      <c r="G831" s="69">
        <v>7</v>
      </c>
      <c r="H831"/>
    </row>
    <row r="832" spans="2:8" s="63" customFormat="1" x14ac:dyDescent="0.25">
      <c r="C832" s="63" t="s">
        <v>343</v>
      </c>
      <c r="D832" s="63" t="s">
        <v>260</v>
      </c>
      <c r="E832" s="69">
        <v>3.5291666666666668</v>
      </c>
      <c r="F832" s="69"/>
      <c r="G832" s="69">
        <v>3.5291666666666668</v>
      </c>
      <c r="H832"/>
    </row>
    <row r="833" spans="2:8" s="63" customFormat="1" x14ac:dyDescent="0.25">
      <c r="C833" s="63" t="s">
        <v>344</v>
      </c>
      <c r="D833" s="63" t="s">
        <v>260</v>
      </c>
      <c r="E833" s="69">
        <v>3.5215277777777776</v>
      </c>
      <c r="F833" s="69">
        <v>1.1666666666666667</v>
      </c>
      <c r="G833" s="69">
        <v>4.6881944444444441</v>
      </c>
      <c r="H833"/>
    </row>
    <row r="834" spans="2:8" s="63" customFormat="1" x14ac:dyDescent="0.25">
      <c r="C834" s="63" t="s">
        <v>345</v>
      </c>
      <c r="D834" s="63" t="s">
        <v>260</v>
      </c>
      <c r="E834" s="69">
        <v>3.3916666666666671</v>
      </c>
      <c r="F834" s="69">
        <v>2</v>
      </c>
      <c r="G834" s="69">
        <v>5.3916666666666675</v>
      </c>
      <c r="H834"/>
    </row>
    <row r="835" spans="2:8" s="63" customFormat="1" x14ac:dyDescent="0.25">
      <c r="C835" s="63" t="s">
        <v>346</v>
      </c>
      <c r="D835" s="63" t="s">
        <v>257</v>
      </c>
      <c r="E835" s="69">
        <v>0.60347222222222219</v>
      </c>
      <c r="F835" s="69"/>
      <c r="G835" s="69">
        <v>0.60347222222222219</v>
      </c>
      <c r="H835"/>
    </row>
    <row r="836" spans="2:8" s="63" customFormat="1" x14ac:dyDescent="0.25">
      <c r="D836" s="63" t="s">
        <v>88</v>
      </c>
      <c r="E836" s="69"/>
      <c r="F836" s="69">
        <v>0.5</v>
      </c>
      <c r="G836" s="69">
        <v>0.5</v>
      </c>
      <c r="H836"/>
    </row>
    <row r="837" spans="2:8" s="63" customFormat="1" x14ac:dyDescent="0.25">
      <c r="D837" s="63" t="s">
        <v>77</v>
      </c>
      <c r="E837" s="69">
        <v>0.75624999999999998</v>
      </c>
      <c r="F837" s="69"/>
      <c r="G837" s="69">
        <v>0.75624999999999998</v>
      </c>
      <c r="H837"/>
    </row>
    <row r="838" spans="2:8" s="63" customFormat="1" x14ac:dyDescent="0.25">
      <c r="D838" s="63" t="s">
        <v>260</v>
      </c>
      <c r="E838" s="69">
        <v>11.183333333333332</v>
      </c>
      <c r="F838" s="69">
        <v>5</v>
      </c>
      <c r="G838" s="69">
        <v>16.18333333333333</v>
      </c>
      <c r="H838"/>
    </row>
    <row r="839" spans="2:8" s="63" customFormat="1" x14ac:dyDescent="0.25">
      <c r="B839" s="63" t="s">
        <v>1522</v>
      </c>
      <c r="E839" s="69">
        <v>28.485416666666666</v>
      </c>
      <c r="F839" s="69">
        <v>10.166666666666668</v>
      </c>
      <c r="G839" s="69">
        <v>38.65208333333333</v>
      </c>
      <c r="H839"/>
    </row>
    <row r="840" spans="2:8" s="63" customFormat="1" x14ac:dyDescent="0.25">
      <c r="B840" s="63" t="s">
        <v>347</v>
      </c>
      <c r="C840" s="63" t="s">
        <v>348</v>
      </c>
      <c r="D840" s="63" t="s">
        <v>77</v>
      </c>
      <c r="E840" s="69">
        <v>5.2173611111111109</v>
      </c>
      <c r="F840" s="69"/>
      <c r="G840" s="69">
        <v>5.2173611111111109</v>
      </c>
      <c r="H840"/>
    </row>
    <row r="841" spans="2:8" s="63" customFormat="1" x14ac:dyDescent="0.25">
      <c r="D841" s="63" t="s">
        <v>260</v>
      </c>
      <c r="E841" s="69"/>
      <c r="F841" s="69">
        <v>1.1666666666666667</v>
      </c>
      <c r="G841" s="69">
        <v>1.1666666666666667</v>
      </c>
      <c r="H841"/>
    </row>
    <row r="842" spans="2:8" s="63" customFormat="1" x14ac:dyDescent="0.25">
      <c r="C842" s="63" t="s">
        <v>349</v>
      </c>
      <c r="D842" s="63" t="s">
        <v>77</v>
      </c>
      <c r="E842" s="69">
        <v>1.1993055555555556</v>
      </c>
      <c r="F842" s="69"/>
      <c r="G842" s="69">
        <v>1.1993055555555556</v>
      </c>
      <c r="H842"/>
    </row>
    <row r="843" spans="2:8" s="63" customFormat="1" x14ac:dyDescent="0.25">
      <c r="D843" s="63" t="s">
        <v>260</v>
      </c>
      <c r="E843" s="69">
        <v>1.1916666666666667</v>
      </c>
      <c r="F843" s="69">
        <v>0.66666666666666663</v>
      </c>
      <c r="G843" s="69">
        <v>1.8583333333333334</v>
      </c>
      <c r="H843"/>
    </row>
    <row r="844" spans="2:8" s="63" customFormat="1" x14ac:dyDescent="0.25">
      <c r="C844" s="63" t="s">
        <v>350</v>
      </c>
      <c r="D844" s="63" t="s">
        <v>77</v>
      </c>
      <c r="E844" s="69">
        <v>1.382638888888889</v>
      </c>
      <c r="F844" s="69"/>
      <c r="G844" s="69">
        <v>1.382638888888889</v>
      </c>
      <c r="H844"/>
    </row>
    <row r="845" spans="2:8" s="63" customFormat="1" x14ac:dyDescent="0.25">
      <c r="D845" s="63" t="s">
        <v>260</v>
      </c>
      <c r="E845" s="69"/>
      <c r="F845" s="69">
        <v>0.83333333333333337</v>
      </c>
      <c r="G845" s="69">
        <v>0.83333333333333337</v>
      </c>
      <c r="H845"/>
    </row>
    <row r="846" spans="2:8" s="63" customFormat="1" x14ac:dyDescent="0.25">
      <c r="C846" s="63" t="s">
        <v>77</v>
      </c>
      <c r="D846" s="63" t="s">
        <v>88</v>
      </c>
      <c r="E846" s="69"/>
      <c r="F846" s="69">
        <v>0.83333333333333337</v>
      </c>
      <c r="G846" s="69">
        <v>0.83333333333333337</v>
      </c>
      <c r="H846"/>
    </row>
    <row r="847" spans="2:8" s="63" customFormat="1" x14ac:dyDescent="0.25">
      <c r="D847" s="63" t="s">
        <v>77</v>
      </c>
      <c r="E847" s="69">
        <v>49.515277777777776</v>
      </c>
      <c r="F847" s="69"/>
      <c r="G847" s="69">
        <v>49.515277777777776</v>
      </c>
      <c r="H847"/>
    </row>
    <row r="848" spans="2:8" s="63" customFormat="1" x14ac:dyDescent="0.25">
      <c r="D848" s="63" t="s">
        <v>260</v>
      </c>
      <c r="E848" s="69"/>
      <c r="F848" s="69">
        <v>8.6666666666666661</v>
      </c>
      <c r="G848" s="69">
        <v>8.6666666666666661</v>
      </c>
      <c r="H848"/>
    </row>
    <row r="849" spans="1:8" s="63" customFormat="1" x14ac:dyDescent="0.25">
      <c r="C849" s="63" t="s">
        <v>351</v>
      </c>
      <c r="D849" s="63" t="s">
        <v>77</v>
      </c>
      <c r="E849" s="69">
        <v>13.39861111111111</v>
      </c>
      <c r="F849" s="69"/>
      <c r="G849" s="69">
        <v>13.39861111111111</v>
      </c>
      <c r="H849"/>
    </row>
    <row r="850" spans="1:8" s="63" customFormat="1" x14ac:dyDescent="0.25">
      <c r="D850" s="63" t="s">
        <v>260</v>
      </c>
      <c r="E850" s="69">
        <v>2.9868055555555557</v>
      </c>
      <c r="F850" s="69">
        <v>7.166666666666667</v>
      </c>
      <c r="G850" s="69">
        <v>10.153472222222224</v>
      </c>
      <c r="H850"/>
    </row>
    <row r="851" spans="1:8" s="63" customFormat="1" x14ac:dyDescent="0.25">
      <c r="B851" s="63" t="s">
        <v>1523</v>
      </c>
      <c r="E851" s="69">
        <v>74.891666666666652</v>
      </c>
      <c r="F851" s="69">
        <v>19.333333333333332</v>
      </c>
      <c r="G851" s="69">
        <v>94.224999999999994</v>
      </c>
      <c r="H851"/>
    </row>
    <row r="852" spans="1:8" s="63" customFormat="1" x14ac:dyDescent="0.25">
      <c r="B852" s="63" t="s">
        <v>352</v>
      </c>
      <c r="C852" s="63" t="s">
        <v>353</v>
      </c>
      <c r="D852" s="63" t="s">
        <v>260</v>
      </c>
      <c r="E852" s="69">
        <v>3.5215277777777776</v>
      </c>
      <c r="F852" s="69">
        <v>1.3333333333333333</v>
      </c>
      <c r="G852" s="69">
        <v>4.8548611111111111</v>
      </c>
      <c r="H852"/>
    </row>
    <row r="853" spans="1:8" s="63" customFormat="1" x14ac:dyDescent="0.25">
      <c r="C853" s="63" t="s">
        <v>354</v>
      </c>
      <c r="D853" s="63" t="s">
        <v>260</v>
      </c>
      <c r="E853" s="69">
        <v>13.635416666666666</v>
      </c>
      <c r="F853" s="69">
        <v>4</v>
      </c>
      <c r="G853" s="69">
        <v>17.635416666666664</v>
      </c>
      <c r="H853"/>
    </row>
    <row r="854" spans="1:8" s="63" customFormat="1" x14ac:dyDescent="0.25">
      <c r="C854" s="63" t="s">
        <v>355</v>
      </c>
      <c r="D854" s="63" t="s">
        <v>260</v>
      </c>
      <c r="E854" s="69"/>
      <c r="F854" s="69">
        <v>4.5</v>
      </c>
      <c r="G854" s="69">
        <v>4.5</v>
      </c>
      <c r="H854"/>
    </row>
    <row r="855" spans="1:8" s="63" customFormat="1" x14ac:dyDescent="0.25">
      <c r="C855" s="63" t="s">
        <v>356</v>
      </c>
      <c r="D855" s="63" t="s">
        <v>469</v>
      </c>
      <c r="E855" s="69"/>
      <c r="F855" s="69">
        <v>1.6666666666666667</v>
      </c>
      <c r="G855" s="69">
        <v>1.6666666666666667</v>
      </c>
      <c r="H855"/>
    </row>
    <row r="856" spans="1:8" s="63" customFormat="1" x14ac:dyDescent="0.25">
      <c r="D856" s="63" t="s">
        <v>260</v>
      </c>
      <c r="E856" s="69">
        <v>20.013888888888889</v>
      </c>
      <c r="F856" s="69">
        <v>2.8333333333333335</v>
      </c>
      <c r="G856" s="69">
        <v>22.847222222222221</v>
      </c>
      <c r="H856"/>
    </row>
    <row r="857" spans="1:8" s="63" customFormat="1" x14ac:dyDescent="0.25">
      <c r="B857" s="63" t="s">
        <v>1524</v>
      </c>
      <c r="E857" s="69">
        <v>37.170833333333334</v>
      </c>
      <c r="F857" s="69">
        <v>14.333333333333332</v>
      </c>
      <c r="G857" s="69">
        <v>51.504166666666663</v>
      </c>
      <c r="H857"/>
    </row>
    <row r="858" spans="1:8" s="63" customFormat="1" x14ac:dyDescent="0.25">
      <c r="A858" s="63" t="s">
        <v>1525</v>
      </c>
      <c r="E858" s="69">
        <v>533.12569444444443</v>
      </c>
      <c r="F858" s="69">
        <v>161.16666666666666</v>
      </c>
      <c r="G858" s="69">
        <v>694.29236111111095</v>
      </c>
      <c r="H858"/>
    </row>
    <row r="859" spans="1:8" s="63" customFormat="1" x14ac:dyDescent="0.25">
      <c r="A859" s="63" t="s">
        <v>357</v>
      </c>
      <c r="B859" s="63" t="s">
        <v>358</v>
      </c>
      <c r="C859" s="63" t="s">
        <v>359</v>
      </c>
      <c r="D859" s="63" t="s">
        <v>360</v>
      </c>
      <c r="E859" s="69"/>
      <c r="F859" s="69">
        <v>1.6666666666666667</v>
      </c>
      <c r="G859" s="69">
        <v>1.6666666666666667</v>
      </c>
      <c r="H859"/>
    </row>
    <row r="860" spans="1:8" s="63" customFormat="1" x14ac:dyDescent="0.25">
      <c r="D860" s="63" t="s">
        <v>371</v>
      </c>
      <c r="E860" s="69"/>
      <c r="F860" s="69">
        <v>0.83333333333333337</v>
      </c>
      <c r="G860" s="69">
        <v>0.83333333333333337</v>
      </c>
      <c r="H860"/>
    </row>
    <row r="861" spans="1:8" s="63" customFormat="1" x14ac:dyDescent="0.25">
      <c r="C861" s="63" t="s">
        <v>360</v>
      </c>
      <c r="D861" s="63" t="s">
        <v>469</v>
      </c>
      <c r="E861" s="69"/>
      <c r="F861" s="69">
        <v>1.8333333333333333</v>
      </c>
      <c r="G861" s="69">
        <v>1.8333333333333333</v>
      </c>
      <c r="H861"/>
    </row>
    <row r="862" spans="1:8" s="63" customFormat="1" x14ac:dyDescent="0.25">
      <c r="D862" s="63" t="s">
        <v>360</v>
      </c>
      <c r="E862" s="69">
        <v>50.493055555555564</v>
      </c>
      <c r="F862" s="69">
        <v>22.333333333333332</v>
      </c>
      <c r="G862" s="69">
        <v>72.8263888888889</v>
      </c>
      <c r="H862"/>
    </row>
    <row r="863" spans="1:8" s="63" customFormat="1" x14ac:dyDescent="0.25">
      <c r="D863" s="63" t="s">
        <v>371</v>
      </c>
      <c r="E863" s="69"/>
      <c r="F863" s="69">
        <v>4.5</v>
      </c>
      <c r="G863" s="69">
        <v>4.5</v>
      </c>
      <c r="H863"/>
    </row>
    <row r="864" spans="1:8" s="63" customFormat="1" x14ac:dyDescent="0.25">
      <c r="C864" s="63" t="s">
        <v>362</v>
      </c>
      <c r="D864" s="63" t="s">
        <v>360</v>
      </c>
      <c r="E864" s="69">
        <v>2.7118055555555554</v>
      </c>
      <c r="F864" s="69">
        <v>1.1666666666666667</v>
      </c>
      <c r="G864" s="69">
        <v>3.8784722222222223</v>
      </c>
      <c r="H864"/>
    </row>
    <row r="865" spans="3:8" s="63" customFormat="1" x14ac:dyDescent="0.25">
      <c r="D865" s="63" t="s">
        <v>371</v>
      </c>
      <c r="E865" s="69"/>
      <c r="F865" s="69">
        <v>0.5</v>
      </c>
      <c r="G865" s="69">
        <v>0.5</v>
      </c>
      <c r="H865"/>
    </row>
    <row r="866" spans="3:8" s="63" customFormat="1" x14ac:dyDescent="0.25">
      <c r="C866" s="63" t="s">
        <v>363</v>
      </c>
      <c r="D866" s="63" t="s">
        <v>360</v>
      </c>
      <c r="E866" s="69">
        <v>1.1840277777777777</v>
      </c>
      <c r="F866" s="69"/>
      <c r="G866" s="69">
        <v>1.1840277777777777</v>
      </c>
      <c r="H866"/>
    </row>
    <row r="867" spans="3:8" s="63" customFormat="1" x14ac:dyDescent="0.25">
      <c r="C867" s="63" t="s">
        <v>364</v>
      </c>
      <c r="D867" s="63" t="s">
        <v>360</v>
      </c>
      <c r="E867" s="69"/>
      <c r="F867" s="69">
        <v>0.5</v>
      </c>
      <c r="G867" s="69">
        <v>0.5</v>
      </c>
      <c r="H867"/>
    </row>
    <row r="868" spans="3:8" s="63" customFormat="1" x14ac:dyDescent="0.25">
      <c r="C868" s="63" t="s">
        <v>365</v>
      </c>
      <c r="D868" s="63" t="s">
        <v>360</v>
      </c>
      <c r="E868" s="69">
        <v>3.0097222222222224</v>
      </c>
      <c r="F868" s="69">
        <v>1.3333333333333333</v>
      </c>
      <c r="G868" s="69">
        <v>4.3430555555555559</v>
      </c>
      <c r="H868"/>
    </row>
    <row r="869" spans="3:8" s="63" customFormat="1" x14ac:dyDescent="0.25">
      <c r="D869" s="63" t="s">
        <v>200</v>
      </c>
      <c r="E869" s="69">
        <v>1.0618055555555557</v>
      </c>
      <c r="F869" s="69"/>
      <c r="G869" s="69">
        <v>1.0618055555555557</v>
      </c>
      <c r="H869"/>
    </row>
    <row r="870" spans="3:8" s="63" customFormat="1" x14ac:dyDescent="0.25">
      <c r="C870" s="63" t="s">
        <v>366</v>
      </c>
      <c r="D870" s="63" t="s">
        <v>360</v>
      </c>
      <c r="E870" s="69">
        <v>1.1381944444444445</v>
      </c>
      <c r="F870" s="69">
        <v>1.1666666666666667</v>
      </c>
      <c r="G870" s="69">
        <v>2.3048611111111112</v>
      </c>
      <c r="H870"/>
    </row>
    <row r="871" spans="3:8" s="63" customFormat="1" x14ac:dyDescent="0.25">
      <c r="D871" s="63" t="s">
        <v>371</v>
      </c>
      <c r="E871" s="69"/>
      <c r="F871" s="69">
        <v>1</v>
      </c>
      <c r="G871" s="69">
        <v>1</v>
      </c>
      <c r="H871"/>
    </row>
    <row r="872" spans="3:8" s="63" customFormat="1" x14ac:dyDescent="0.25">
      <c r="C872" s="63" t="s">
        <v>367</v>
      </c>
      <c r="D872" s="63" t="s">
        <v>469</v>
      </c>
      <c r="E872" s="69"/>
      <c r="F872" s="69">
        <v>1.1666666666666667</v>
      </c>
      <c r="G872" s="69">
        <v>1.1666666666666667</v>
      </c>
      <c r="H872"/>
    </row>
    <row r="873" spans="3:8" s="63" customFormat="1" x14ac:dyDescent="0.25">
      <c r="D873" s="63" t="s">
        <v>360</v>
      </c>
      <c r="E873" s="69">
        <v>3.995138888888889</v>
      </c>
      <c r="F873" s="69">
        <v>2</v>
      </c>
      <c r="G873" s="69">
        <v>5.9951388888888886</v>
      </c>
      <c r="H873"/>
    </row>
    <row r="874" spans="3:8" s="63" customFormat="1" x14ac:dyDescent="0.25">
      <c r="D874" s="63" t="s">
        <v>371</v>
      </c>
      <c r="E874" s="69"/>
      <c r="F874" s="69">
        <v>0.5</v>
      </c>
      <c r="G874" s="69">
        <v>0.5</v>
      </c>
      <c r="H874"/>
    </row>
    <row r="875" spans="3:8" s="63" customFormat="1" x14ac:dyDescent="0.25">
      <c r="C875" s="63" t="s">
        <v>368</v>
      </c>
      <c r="D875" s="63" t="s">
        <v>469</v>
      </c>
      <c r="E875" s="69"/>
      <c r="F875" s="69">
        <v>1</v>
      </c>
      <c r="G875" s="69">
        <v>1</v>
      </c>
      <c r="H875"/>
    </row>
    <row r="876" spans="3:8" s="63" customFormat="1" x14ac:dyDescent="0.25">
      <c r="D876" s="63" t="s">
        <v>360</v>
      </c>
      <c r="E876" s="69">
        <v>1.0770833333333334</v>
      </c>
      <c r="F876" s="69">
        <v>1</v>
      </c>
      <c r="G876" s="69">
        <v>2.0770833333333334</v>
      </c>
      <c r="H876"/>
    </row>
    <row r="877" spans="3:8" s="63" customFormat="1" x14ac:dyDescent="0.25">
      <c r="C877" s="63" t="s">
        <v>369</v>
      </c>
      <c r="D877" s="63" t="s">
        <v>360</v>
      </c>
      <c r="E877" s="69">
        <v>2.1236111111111113</v>
      </c>
      <c r="F877" s="69">
        <v>1</v>
      </c>
      <c r="G877" s="69">
        <v>3.1236111111111113</v>
      </c>
      <c r="H877"/>
    </row>
    <row r="878" spans="3:8" s="63" customFormat="1" x14ac:dyDescent="0.25">
      <c r="C878" s="63" t="s">
        <v>370</v>
      </c>
      <c r="D878" s="63" t="s">
        <v>469</v>
      </c>
      <c r="E878" s="69"/>
      <c r="F878" s="69">
        <v>2.8333333333333335</v>
      </c>
      <c r="G878" s="69">
        <v>2.8333333333333335</v>
      </c>
      <c r="H878"/>
    </row>
    <row r="879" spans="3:8" s="63" customFormat="1" x14ac:dyDescent="0.25">
      <c r="D879" s="63" t="s">
        <v>360</v>
      </c>
      <c r="E879" s="69">
        <v>9.3881944444444443</v>
      </c>
      <c r="F879" s="69">
        <v>7.833333333333333</v>
      </c>
      <c r="G879" s="69">
        <v>17.221527777777776</v>
      </c>
      <c r="H879"/>
    </row>
    <row r="880" spans="3:8" s="63" customFormat="1" x14ac:dyDescent="0.25">
      <c r="D880" s="63" t="s">
        <v>371</v>
      </c>
      <c r="E880" s="69">
        <v>1.1993055555555556</v>
      </c>
      <c r="F880" s="69">
        <v>1</v>
      </c>
      <c r="G880" s="69">
        <v>2.1993055555555556</v>
      </c>
      <c r="H880"/>
    </row>
    <row r="881" spans="3:8" s="63" customFormat="1" x14ac:dyDescent="0.25">
      <c r="C881" s="63" t="s">
        <v>372</v>
      </c>
      <c r="D881" s="63" t="s">
        <v>360</v>
      </c>
      <c r="E881" s="69">
        <v>6.5770833333333334</v>
      </c>
      <c r="F881" s="69">
        <v>0.83333333333333337</v>
      </c>
      <c r="G881" s="69">
        <v>7.4104166666666664</v>
      </c>
      <c r="H881"/>
    </row>
    <row r="882" spans="3:8" s="63" customFormat="1" x14ac:dyDescent="0.25">
      <c r="C882" s="63" t="s">
        <v>373</v>
      </c>
      <c r="D882" s="63" t="s">
        <v>360</v>
      </c>
      <c r="E882" s="69">
        <v>0.90138888888888891</v>
      </c>
      <c r="F882" s="69">
        <v>2.3333333333333335</v>
      </c>
      <c r="G882" s="69">
        <v>3.2347222222222225</v>
      </c>
      <c r="H882"/>
    </row>
    <row r="883" spans="3:8" s="63" customFormat="1" x14ac:dyDescent="0.25">
      <c r="D883" s="63" t="s">
        <v>371</v>
      </c>
      <c r="E883" s="69"/>
      <c r="F883" s="69">
        <v>0.5</v>
      </c>
      <c r="G883" s="69">
        <v>0.5</v>
      </c>
      <c r="H883"/>
    </row>
    <row r="884" spans="3:8" s="63" customFormat="1" x14ac:dyDescent="0.25">
      <c r="C884" s="63" t="s">
        <v>374</v>
      </c>
      <c r="D884" s="63" t="s">
        <v>360</v>
      </c>
      <c r="E884" s="69">
        <v>5.8208333333333329</v>
      </c>
      <c r="F884" s="69">
        <v>3.1666666666666665</v>
      </c>
      <c r="G884" s="69">
        <v>8.9874999999999989</v>
      </c>
      <c r="H884"/>
    </row>
    <row r="885" spans="3:8" s="63" customFormat="1" x14ac:dyDescent="0.25">
      <c r="D885" s="63" t="s">
        <v>371</v>
      </c>
      <c r="E885" s="69"/>
      <c r="F885" s="69">
        <v>0.66666666666666663</v>
      </c>
      <c r="G885" s="69">
        <v>0.66666666666666663</v>
      </c>
      <c r="H885"/>
    </row>
    <row r="886" spans="3:8" s="63" customFormat="1" x14ac:dyDescent="0.25">
      <c r="C886" s="63" t="s">
        <v>375</v>
      </c>
      <c r="D886" s="63" t="s">
        <v>469</v>
      </c>
      <c r="E886" s="69"/>
      <c r="F886" s="69">
        <v>1.3333333333333333</v>
      </c>
      <c r="G886" s="69">
        <v>1.3333333333333333</v>
      </c>
      <c r="H886"/>
    </row>
    <row r="887" spans="3:8" s="63" customFormat="1" x14ac:dyDescent="0.25">
      <c r="D887" s="63" t="s">
        <v>84</v>
      </c>
      <c r="E887" s="69">
        <v>1.2069444444444444</v>
      </c>
      <c r="F887" s="69"/>
      <c r="G887" s="69">
        <v>1.2069444444444444</v>
      </c>
      <c r="H887"/>
    </row>
    <row r="888" spans="3:8" s="63" customFormat="1" x14ac:dyDescent="0.25">
      <c r="D888" s="63" t="s">
        <v>360</v>
      </c>
      <c r="E888" s="69">
        <v>0.69513888888888886</v>
      </c>
      <c r="F888" s="69">
        <v>1.3333333333333333</v>
      </c>
      <c r="G888" s="69">
        <v>2.0284722222222222</v>
      </c>
      <c r="H888"/>
    </row>
    <row r="889" spans="3:8" s="63" customFormat="1" x14ac:dyDescent="0.25">
      <c r="C889" s="63" t="s">
        <v>376</v>
      </c>
      <c r="D889" s="63" t="s">
        <v>360</v>
      </c>
      <c r="E889" s="69">
        <v>3.651388888888889</v>
      </c>
      <c r="F889" s="69">
        <v>0.83333333333333337</v>
      </c>
      <c r="G889" s="69">
        <v>4.4847222222222225</v>
      </c>
      <c r="H889"/>
    </row>
    <row r="890" spans="3:8" s="63" customFormat="1" x14ac:dyDescent="0.25">
      <c r="D890" s="63" t="s">
        <v>371</v>
      </c>
      <c r="E890" s="69">
        <v>1.1993055555555556</v>
      </c>
      <c r="F890" s="69"/>
      <c r="G890" s="69">
        <v>1.1993055555555556</v>
      </c>
      <c r="H890"/>
    </row>
    <row r="891" spans="3:8" s="63" customFormat="1" x14ac:dyDescent="0.25">
      <c r="D891" s="63" t="s">
        <v>377</v>
      </c>
      <c r="E891" s="69">
        <v>0.93958333333333333</v>
      </c>
      <c r="F891" s="69"/>
      <c r="G891" s="69">
        <v>0.93958333333333333</v>
      </c>
      <c r="H891"/>
    </row>
    <row r="892" spans="3:8" s="63" customFormat="1" x14ac:dyDescent="0.25">
      <c r="C892" s="63" t="s">
        <v>378</v>
      </c>
      <c r="D892" s="63" t="s">
        <v>360</v>
      </c>
      <c r="E892" s="69">
        <v>7.5854166666666671</v>
      </c>
      <c r="F892" s="69">
        <v>2.3333333333333335</v>
      </c>
      <c r="G892" s="69">
        <v>9.9187500000000011</v>
      </c>
      <c r="H892"/>
    </row>
    <row r="893" spans="3:8" s="63" customFormat="1" x14ac:dyDescent="0.25">
      <c r="D893" s="63" t="s">
        <v>371</v>
      </c>
      <c r="E893" s="69">
        <v>0.7944444444444444</v>
      </c>
      <c r="F893" s="69"/>
      <c r="G893" s="69">
        <v>0.7944444444444444</v>
      </c>
      <c r="H893"/>
    </row>
    <row r="894" spans="3:8" s="63" customFormat="1" x14ac:dyDescent="0.25">
      <c r="C894" s="63" t="s">
        <v>379</v>
      </c>
      <c r="D894" s="63" t="s">
        <v>360</v>
      </c>
      <c r="E894" s="69">
        <v>6.7451388888888886</v>
      </c>
      <c r="F894" s="69">
        <v>2.5</v>
      </c>
      <c r="G894" s="69">
        <v>9.2451388888888886</v>
      </c>
      <c r="H894"/>
    </row>
    <row r="895" spans="3:8" s="63" customFormat="1" x14ac:dyDescent="0.25">
      <c r="D895" s="63" t="s">
        <v>371</v>
      </c>
      <c r="E895" s="69"/>
      <c r="F895" s="69">
        <v>0.5</v>
      </c>
      <c r="G895" s="69">
        <v>0.5</v>
      </c>
      <c r="H895"/>
    </row>
    <row r="896" spans="3:8" s="63" customFormat="1" x14ac:dyDescent="0.25">
      <c r="C896" s="63" t="s">
        <v>380</v>
      </c>
      <c r="D896" s="63" t="s">
        <v>360</v>
      </c>
      <c r="E896" s="69">
        <v>0.64930555555555547</v>
      </c>
      <c r="F896" s="69">
        <v>3.1666666666666665</v>
      </c>
      <c r="G896" s="69">
        <v>3.8159722222222219</v>
      </c>
      <c r="H896"/>
    </row>
    <row r="897" spans="2:8" s="63" customFormat="1" x14ac:dyDescent="0.25">
      <c r="D897" s="63" t="s">
        <v>371</v>
      </c>
      <c r="E897" s="69"/>
      <c r="F897" s="69">
        <v>1.3333333333333333</v>
      </c>
      <c r="G897" s="69">
        <v>1.3333333333333333</v>
      </c>
      <c r="H897"/>
    </row>
    <row r="898" spans="2:8" s="63" customFormat="1" x14ac:dyDescent="0.25">
      <c r="B898" s="63" t="s">
        <v>1526</v>
      </c>
      <c r="E898" s="69">
        <v>114.14791666666667</v>
      </c>
      <c r="F898" s="69">
        <v>75.999999999999986</v>
      </c>
      <c r="G898" s="69">
        <v>190.1479166666667</v>
      </c>
      <c r="H898"/>
    </row>
    <row r="899" spans="2:8" s="63" customFormat="1" x14ac:dyDescent="0.25">
      <c r="B899" s="63" t="s">
        <v>381</v>
      </c>
      <c r="C899" s="63" t="s">
        <v>382</v>
      </c>
      <c r="D899" s="63" t="s">
        <v>361</v>
      </c>
      <c r="E899" s="69">
        <v>3.7736111111111108</v>
      </c>
      <c r="F899" s="69"/>
      <c r="G899" s="69">
        <v>3.7736111111111108</v>
      </c>
      <c r="H899"/>
    </row>
    <row r="900" spans="2:8" s="63" customFormat="1" x14ac:dyDescent="0.25">
      <c r="D900" s="63" t="s">
        <v>371</v>
      </c>
      <c r="E900" s="69"/>
      <c r="F900" s="69">
        <v>0.66666666666666663</v>
      </c>
      <c r="G900" s="69">
        <v>0.66666666666666663</v>
      </c>
      <c r="H900"/>
    </row>
    <row r="901" spans="2:8" s="63" customFormat="1" x14ac:dyDescent="0.25">
      <c r="C901" s="63" t="s">
        <v>383</v>
      </c>
      <c r="D901" s="63" t="s">
        <v>361</v>
      </c>
      <c r="E901" s="69">
        <v>4.3159722222222223</v>
      </c>
      <c r="F901" s="69"/>
      <c r="G901" s="69">
        <v>4.3159722222222223</v>
      </c>
      <c r="H901"/>
    </row>
    <row r="902" spans="2:8" s="63" customFormat="1" x14ac:dyDescent="0.25">
      <c r="D902" s="63" t="s">
        <v>393</v>
      </c>
      <c r="E902" s="69"/>
      <c r="F902" s="69">
        <v>1.5</v>
      </c>
      <c r="G902" s="69">
        <v>1.5</v>
      </c>
      <c r="H902"/>
    </row>
    <row r="903" spans="2:8" s="63" customFormat="1" x14ac:dyDescent="0.25">
      <c r="D903" s="63" t="s">
        <v>371</v>
      </c>
      <c r="E903" s="69"/>
      <c r="F903" s="69">
        <v>0.83333333333333337</v>
      </c>
      <c r="G903" s="69">
        <v>0.83333333333333337</v>
      </c>
      <c r="H903"/>
    </row>
    <row r="904" spans="2:8" s="63" customFormat="1" x14ac:dyDescent="0.25">
      <c r="C904" s="63" t="s">
        <v>384</v>
      </c>
      <c r="D904" s="63" t="s">
        <v>361</v>
      </c>
      <c r="E904" s="69">
        <v>3.4069444444444446</v>
      </c>
      <c r="F904" s="69"/>
      <c r="G904" s="69">
        <v>3.4069444444444446</v>
      </c>
      <c r="H904"/>
    </row>
    <row r="905" spans="2:8" s="63" customFormat="1" x14ac:dyDescent="0.25">
      <c r="D905" s="63" t="s">
        <v>393</v>
      </c>
      <c r="E905" s="69"/>
      <c r="F905" s="69">
        <v>0.66666666666666663</v>
      </c>
      <c r="G905" s="69">
        <v>0.66666666666666663</v>
      </c>
      <c r="H905"/>
    </row>
    <row r="906" spans="2:8" s="63" customFormat="1" x14ac:dyDescent="0.25">
      <c r="C906" s="63" t="s">
        <v>385</v>
      </c>
      <c r="D906" s="63" t="s">
        <v>469</v>
      </c>
      <c r="E906" s="69"/>
      <c r="F906" s="69">
        <v>0.66666666666666663</v>
      </c>
      <c r="G906" s="69">
        <v>0.66666666666666663</v>
      </c>
      <c r="H906"/>
    </row>
    <row r="907" spans="2:8" s="63" customFormat="1" x14ac:dyDescent="0.25">
      <c r="D907" s="63" t="s">
        <v>361</v>
      </c>
      <c r="E907" s="69">
        <v>18.715277777777775</v>
      </c>
      <c r="F907" s="69"/>
      <c r="G907" s="69">
        <v>18.715277777777775</v>
      </c>
      <c r="H907"/>
    </row>
    <row r="908" spans="2:8" s="63" customFormat="1" x14ac:dyDescent="0.25">
      <c r="D908" s="63" t="s">
        <v>393</v>
      </c>
      <c r="E908" s="69"/>
      <c r="F908" s="69">
        <v>6.833333333333333</v>
      </c>
      <c r="G908" s="69">
        <v>6.833333333333333</v>
      </c>
      <c r="H908"/>
    </row>
    <row r="909" spans="2:8" s="63" customFormat="1" x14ac:dyDescent="0.25">
      <c r="D909" s="63" t="s">
        <v>371</v>
      </c>
      <c r="E909" s="69"/>
      <c r="F909" s="69">
        <v>4.5</v>
      </c>
      <c r="G909" s="69">
        <v>4.5</v>
      </c>
      <c r="H909"/>
    </row>
    <row r="910" spans="2:8" s="63" customFormat="1" x14ac:dyDescent="0.25">
      <c r="C910" s="63" t="s">
        <v>386</v>
      </c>
      <c r="D910" s="63" t="s">
        <v>393</v>
      </c>
      <c r="E910" s="69"/>
      <c r="F910" s="69">
        <v>0.83333333333333337</v>
      </c>
      <c r="G910" s="69">
        <v>0.83333333333333337</v>
      </c>
      <c r="H910"/>
    </row>
    <row r="911" spans="2:8" s="63" customFormat="1" x14ac:dyDescent="0.25">
      <c r="C911" s="63" t="s">
        <v>387</v>
      </c>
      <c r="D911" s="63" t="s">
        <v>361</v>
      </c>
      <c r="E911" s="69">
        <v>3.4298611111111108</v>
      </c>
      <c r="F911" s="69"/>
      <c r="G911" s="69">
        <v>3.4298611111111108</v>
      </c>
      <c r="H911"/>
    </row>
    <row r="912" spans="2:8" s="63" customFormat="1" x14ac:dyDescent="0.25">
      <c r="D912" s="63" t="s">
        <v>393</v>
      </c>
      <c r="E912" s="69"/>
      <c r="F912" s="69">
        <v>1.8333333333333333</v>
      </c>
      <c r="G912" s="69">
        <v>1.8333333333333333</v>
      </c>
      <c r="H912"/>
    </row>
    <row r="913" spans="2:8" s="63" customFormat="1" x14ac:dyDescent="0.25">
      <c r="D913" s="63" t="s">
        <v>371</v>
      </c>
      <c r="E913" s="69"/>
      <c r="F913" s="69">
        <v>2</v>
      </c>
      <c r="G913" s="69">
        <v>2</v>
      </c>
      <c r="H913"/>
    </row>
    <row r="914" spans="2:8" s="63" customFormat="1" x14ac:dyDescent="0.25">
      <c r="B914" s="63" t="s">
        <v>1527</v>
      </c>
      <c r="E914" s="69">
        <v>33.641666666666666</v>
      </c>
      <c r="F914" s="69">
        <v>20.333333333333332</v>
      </c>
      <c r="G914" s="69">
        <v>53.975000000000001</v>
      </c>
      <c r="H914"/>
    </row>
    <row r="915" spans="2:8" s="63" customFormat="1" x14ac:dyDescent="0.25">
      <c r="B915" s="63" t="s">
        <v>388</v>
      </c>
      <c r="C915" s="63" t="s">
        <v>389</v>
      </c>
      <c r="D915" s="63" t="s">
        <v>361</v>
      </c>
      <c r="E915" s="69">
        <v>3.0784722222222225</v>
      </c>
      <c r="F915" s="69"/>
      <c r="G915" s="69">
        <v>3.0784722222222225</v>
      </c>
      <c r="H915"/>
    </row>
    <row r="916" spans="2:8" s="63" customFormat="1" x14ac:dyDescent="0.25">
      <c r="D916" s="63" t="s">
        <v>393</v>
      </c>
      <c r="E916" s="69"/>
      <c r="F916" s="69">
        <v>1.1666666666666667</v>
      </c>
      <c r="G916" s="69">
        <v>1.1666666666666667</v>
      </c>
      <c r="H916"/>
    </row>
    <row r="917" spans="2:8" s="63" customFormat="1" x14ac:dyDescent="0.25">
      <c r="C917" s="63" t="s">
        <v>390</v>
      </c>
      <c r="D917" s="63" t="s">
        <v>361</v>
      </c>
      <c r="E917" s="69">
        <v>1.4361111111111111</v>
      </c>
      <c r="F917" s="69"/>
      <c r="G917" s="69">
        <v>1.4361111111111111</v>
      </c>
      <c r="H917"/>
    </row>
    <row r="918" spans="2:8" s="63" customFormat="1" x14ac:dyDescent="0.25">
      <c r="D918" s="63" t="s">
        <v>393</v>
      </c>
      <c r="E918" s="69"/>
      <c r="F918" s="69">
        <v>0.5</v>
      </c>
      <c r="G918" s="69">
        <v>0.5</v>
      </c>
      <c r="H918"/>
    </row>
    <row r="919" spans="2:8" s="63" customFormat="1" x14ac:dyDescent="0.25">
      <c r="C919" s="63" t="s">
        <v>391</v>
      </c>
      <c r="D919" s="63" t="s">
        <v>361</v>
      </c>
      <c r="E919" s="69">
        <v>1.1993055555555556</v>
      </c>
      <c r="F919" s="69"/>
      <c r="G919" s="69">
        <v>1.1993055555555556</v>
      </c>
      <c r="H919"/>
    </row>
    <row r="920" spans="2:8" s="63" customFormat="1" x14ac:dyDescent="0.25">
      <c r="D920" s="63" t="s">
        <v>371</v>
      </c>
      <c r="E920" s="69"/>
      <c r="F920" s="69">
        <v>0.66666666666666663</v>
      </c>
      <c r="G920" s="69">
        <v>0.66666666666666663</v>
      </c>
      <c r="H920"/>
    </row>
    <row r="921" spans="2:8" s="63" customFormat="1" x14ac:dyDescent="0.25">
      <c r="C921" s="63" t="s">
        <v>392</v>
      </c>
      <c r="D921" s="63" t="s">
        <v>393</v>
      </c>
      <c r="E921" s="69"/>
      <c r="F921" s="69">
        <v>0.83333333333333337</v>
      </c>
      <c r="G921" s="69">
        <v>0.83333333333333337</v>
      </c>
      <c r="H921"/>
    </row>
    <row r="922" spans="2:8" s="63" customFormat="1" x14ac:dyDescent="0.25">
      <c r="C922" s="63" t="s">
        <v>393</v>
      </c>
      <c r="D922" s="63" t="s">
        <v>469</v>
      </c>
      <c r="E922" s="69"/>
      <c r="F922" s="69">
        <v>2.1666666666666665</v>
      </c>
      <c r="G922" s="69">
        <v>2.1666666666666665</v>
      </c>
      <c r="H922"/>
    </row>
    <row r="923" spans="2:8" s="63" customFormat="1" x14ac:dyDescent="0.25">
      <c r="D923" s="63" t="s">
        <v>361</v>
      </c>
      <c r="E923" s="69">
        <v>42.56388888888889</v>
      </c>
      <c r="F923" s="69"/>
      <c r="G923" s="69">
        <v>42.56388888888889</v>
      </c>
      <c r="H923"/>
    </row>
    <row r="924" spans="2:8" s="63" customFormat="1" x14ac:dyDescent="0.25">
      <c r="D924" s="63" t="s">
        <v>393</v>
      </c>
      <c r="E924" s="69"/>
      <c r="F924" s="69">
        <v>9.8333333333333339</v>
      </c>
      <c r="G924" s="69">
        <v>9.8333333333333339</v>
      </c>
      <c r="H924"/>
    </row>
    <row r="925" spans="2:8" s="63" customFormat="1" x14ac:dyDescent="0.25">
      <c r="D925" s="63" t="s">
        <v>371</v>
      </c>
      <c r="E925" s="69"/>
      <c r="F925" s="69">
        <v>2.6666666666666665</v>
      </c>
      <c r="G925" s="69">
        <v>2.6666666666666665</v>
      </c>
      <c r="H925"/>
    </row>
    <row r="926" spans="2:8" s="63" customFormat="1" x14ac:dyDescent="0.25">
      <c r="C926" s="63" t="s">
        <v>394</v>
      </c>
      <c r="D926" s="63" t="s">
        <v>361</v>
      </c>
      <c r="E926" s="69">
        <v>5.7673611111111107</v>
      </c>
      <c r="F926" s="69"/>
      <c r="G926" s="69">
        <v>5.7673611111111107</v>
      </c>
      <c r="H926"/>
    </row>
    <row r="927" spans="2:8" s="63" customFormat="1" x14ac:dyDescent="0.25">
      <c r="C927" s="63" t="s">
        <v>395</v>
      </c>
      <c r="D927" s="63" t="s">
        <v>361</v>
      </c>
      <c r="E927" s="69">
        <v>3.8576388888888893</v>
      </c>
      <c r="F927" s="69"/>
      <c r="G927" s="69">
        <v>3.8576388888888893</v>
      </c>
      <c r="H927"/>
    </row>
    <row r="928" spans="2:8" s="63" customFormat="1" x14ac:dyDescent="0.25">
      <c r="C928" s="63" t="s">
        <v>396</v>
      </c>
      <c r="D928" s="63" t="s">
        <v>361</v>
      </c>
      <c r="E928" s="69">
        <v>8.5173611111111125</v>
      </c>
      <c r="F928" s="69"/>
      <c r="G928" s="69">
        <v>8.5173611111111125</v>
      </c>
      <c r="H928"/>
    </row>
    <row r="929" spans="3:8" s="63" customFormat="1" x14ac:dyDescent="0.25">
      <c r="D929" s="63" t="s">
        <v>393</v>
      </c>
      <c r="E929" s="69"/>
      <c r="F929" s="69">
        <v>2</v>
      </c>
      <c r="G929" s="69">
        <v>2</v>
      </c>
      <c r="H929"/>
    </row>
    <row r="930" spans="3:8" s="63" customFormat="1" x14ac:dyDescent="0.25">
      <c r="D930" s="63" t="s">
        <v>371</v>
      </c>
      <c r="E930" s="69"/>
      <c r="F930" s="69">
        <v>1.5</v>
      </c>
      <c r="G930" s="69">
        <v>1.5</v>
      </c>
      <c r="H930"/>
    </row>
    <row r="931" spans="3:8" s="63" customFormat="1" x14ac:dyDescent="0.25">
      <c r="C931" s="63" t="s">
        <v>397</v>
      </c>
      <c r="D931" s="63" t="s">
        <v>361</v>
      </c>
      <c r="E931" s="69">
        <v>7.4861111111111116</v>
      </c>
      <c r="F931" s="69"/>
      <c r="G931" s="69">
        <v>7.4861111111111116</v>
      </c>
      <c r="H931"/>
    </row>
    <row r="932" spans="3:8" s="63" customFormat="1" x14ac:dyDescent="0.25">
      <c r="D932" s="63" t="s">
        <v>393</v>
      </c>
      <c r="E932" s="69"/>
      <c r="F932" s="69">
        <v>0.83333333333333337</v>
      </c>
      <c r="G932" s="69">
        <v>0.83333333333333337</v>
      </c>
      <c r="H932"/>
    </row>
    <row r="933" spans="3:8" s="63" customFormat="1" x14ac:dyDescent="0.25">
      <c r="C933" s="63" t="s">
        <v>398</v>
      </c>
      <c r="D933" s="63" t="s">
        <v>361</v>
      </c>
      <c r="E933" s="69">
        <v>2.0930555555555554</v>
      </c>
      <c r="F933" s="69"/>
      <c r="G933" s="69">
        <v>2.0930555555555554</v>
      </c>
      <c r="H933"/>
    </row>
    <row r="934" spans="3:8" s="63" customFormat="1" x14ac:dyDescent="0.25">
      <c r="C934" s="63" t="s">
        <v>399</v>
      </c>
      <c r="D934" s="63" t="s">
        <v>361</v>
      </c>
      <c r="E934" s="69">
        <v>5.7368055555555557</v>
      </c>
      <c r="F934" s="69"/>
      <c r="G934" s="69">
        <v>5.7368055555555557</v>
      </c>
      <c r="H934"/>
    </row>
    <row r="935" spans="3:8" s="63" customFormat="1" x14ac:dyDescent="0.25">
      <c r="D935" s="63" t="s">
        <v>393</v>
      </c>
      <c r="E935" s="69"/>
      <c r="F935" s="69">
        <v>1.8333333333333333</v>
      </c>
      <c r="G935" s="69">
        <v>1.8333333333333333</v>
      </c>
      <c r="H935"/>
    </row>
    <row r="936" spans="3:8" s="63" customFormat="1" x14ac:dyDescent="0.25">
      <c r="D936" s="63" t="s">
        <v>371</v>
      </c>
      <c r="E936" s="69"/>
      <c r="F936" s="69">
        <v>0.66666666666666663</v>
      </c>
      <c r="G936" s="69">
        <v>0.66666666666666663</v>
      </c>
      <c r="H936"/>
    </row>
    <row r="937" spans="3:8" s="63" customFormat="1" x14ac:dyDescent="0.25">
      <c r="C937" s="63" t="s">
        <v>400</v>
      </c>
      <c r="D937" s="63" t="s">
        <v>361</v>
      </c>
      <c r="E937" s="69">
        <v>1.3979166666666665</v>
      </c>
      <c r="F937" s="69"/>
      <c r="G937" s="69">
        <v>1.3979166666666665</v>
      </c>
      <c r="H937"/>
    </row>
    <row r="938" spans="3:8" s="63" customFormat="1" x14ac:dyDescent="0.25">
      <c r="D938" s="63" t="s">
        <v>371</v>
      </c>
      <c r="E938" s="69"/>
      <c r="F938" s="69">
        <v>0.66666666666666663</v>
      </c>
      <c r="G938" s="69">
        <v>0.66666666666666663</v>
      </c>
      <c r="H938"/>
    </row>
    <row r="939" spans="3:8" s="63" customFormat="1" x14ac:dyDescent="0.25">
      <c r="C939" s="63" t="s">
        <v>401</v>
      </c>
      <c r="D939" s="63" t="s">
        <v>361</v>
      </c>
      <c r="E939" s="69">
        <v>2.40625</v>
      </c>
      <c r="F939" s="69"/>
      <c r="G939" s="69">
        <v>2.40625</v>
      </c>
      <c r="H939"/>
    </row>
    <row r="940" spans="3:8" s="63" customFormat="1" x14ac:dyDescent="0.25">
      <c r="D940" s="63" t="s">
        <v>371</v>
      </c>
      <c r="E940" s="69"/>
      <c r="F940" s="69">
        <v>0.66666666666666663</v>
      </c>
      <c r="G940" s="69">
        <v>0.66666666666666663</v>
      </c>
      <c r="H940"/>
    </row>
    <row r="941" spans="3:8" s="63" customFormat="1" x14ac:dyDescent="0.25">
      <c r="C941" s="63" t="s">
        <v>402</v>
      </c>
      <c r="D941" s="63" t="s">
        <v>393</v>
      </c>
      <c r="E941" s="69"/>
      <c r="F941" s="69">
        <v>1.1666666666666667</v>
      </c>
      <c r="G941" s="69">
        <v>1.1666666666666667</v>
      </c>
      <c r="H941"/>
    </row>
    <row r="942" spans="3:8" s="63" customFormat="1" x14ac:dyDescent="0.25">
      <c r="C942" s="63" t="s">
        <v>403</v>
      </c>
      <c r="D942" s="63" t="s">
        <v>361</v>
      </c>
      <c r="E942" s="69">
        <v>6.5847222222222221</v>
      </c>
      <c r="F942" s="69"/>
      <c r="G942" s="69">
        <v>6.5847222222222221</v>
      </c>
      <c r="H942"/>
    </row>
    <row r="943" spans="3:8" s="63" customFormat="1" x14ac:dyDescent="0.25">
      <c r="D943" s="63" t="s">
        <v>393</v>
      </c>
      <c r="E943" s="69"/>
      <c r="F943" s="69">
        <v>3</v>
      </c>
      <c r="G943" s="69">
        <v>3</v>
      </c>
      <c r="H943"/>
    </row>
    <row r="944" spans="3:8" s="63" customFormat="1" x14ac:dyDescent="0.25">
      <c r="D944" s="63" t="s">
        <v>371</v>
      </c>
      <c r="E944" s="69"/>
      <c r="F944" s="69">
        <v>1</v>
      </c>
      <c r="G944" s="69">
        <v>1</v>
      </c>
      <c r="H944"/>
    </row>
    <row r="945" spans="2:8" s="63" customFormat="1" x14ac:dyDescent="0.25">
      <c r="C945" s="63" t="s">
        <v>404</v>
      </c>
      <c r="D945" s="63" t="s">
        <v>361</v>
      </c>
      <c r="E945" s="69">
        <v>4.8659722222222221</v>
      </c>
      <c r="F945" s="69"/>
      <c r="G945" s="69">
        <v>4.8659722222222221</v>
      </c>
      <c r="H945"/>
    </row>
    <row r="946" spans="2:8" s="63" customFormat="1" x14ac:dyDescent="0.25">
      <c r="D946" s="63" t="s">
        <v>393</v>
      </c>
      <c r="E946" s="69"/>
      <c r="F946" s="69">
        <v>0.5</v>
      </c>
      <c r="G946" s="69">
        <v>0.5</v>
      </c>
      <c r="H946"/>
    </row>
    <row r="947" spans="2:8" s="63" customFormat="1" x14ac:dyDescent="0.25">
      <c r="B947" s="63" t="s">
        <v>1528</v>
      </c>
      <c r="E947" s="69">
        <v>96.990972222222226</v>
      </c>
      <c r="F947" s="69">
        <v>31.666666666666671</v>
      </c>
      <c r="G947" s="69">
        <v>128.6576388888889</v>
      </c>
      <c r="H947"/>
    </row>
    <row r="948" spans="2:8" s="63" customFormat="1" x14ac:dyDescent="0.25">
      <c r="B948" s="63" t="s">
        <v>405</v>
      </c>
      <c r="C948" s="63" t="s">
        <v>406</v>
      </c>
      <c r="D948" s="63" t="s">
        <v>361</v>
      </c>
      <c r="E948" s="69">
        <v>6.6000000000000005</v>
      </c>
      <c r="F948" s="69"/>
      <c r="G948" s="69">
        <v>6.6000000000000005</v>
      </c>
      <c r="H948"/>
    </row>
    <row r="949" spans="2:8" s="63" customFormat="1" x14ac:dyDescent="0.25">
      <c r="D949" s="63" t="s">
        <v>393</v>
      </c>
      <c r="E949" s="69"/>
      <c r="F949" s="69">
        <v>2</v>
      </c>
      <c r="G949" s="69">
        <v>2</v>
      </c>
      <c r="H949"/>
    </row>
    <row r="950" spans="2:8" s="63" customFormat="1" x14ac:dyDescent="0.25">
      <c r="C950" s="63" t="s">
        <v>361</v>
      </c>
      <c r="D950" s="63" t="s">
        <v>469</v>
      </c>
      <c r="E950" s="69"/>
      <c r="F950" s="69">
        <v>2</v>
      </c>
      <c r="G950" s="69">
        <v>2</v>
      </c>
      <c r="H950"/>
    </row>
    <row r="951" spans="2:8" s="63" customFormat="1" x14ac:dyDescent="0.25">
      <c r="D951" s="63" t="s">
        <v>360</v>
      </c>
      <c r="E951" s="69">
        <v>0.53472222222222221</v>
      </c>
      <c r="F951" s="69"/>
      <c r="G951" s="69">
        <v>0.53472222222222221</v>
      </c>
      <c r="H951"/>
    </row>
    <row r="952" spans="2:8" s="63" customFormat="1" x14ac:dyDescent="0.25">
      <c r="D952" s="63" t="s">
        <v>361</v>
      </c>
      <c r="E952" s="69">
        <v>90.559027777777771</v>
      </c>
      <c r="F952" s="69"/>
      <c r="G952" s="69">
        <v>90.559027777777771</v>
      </c>
      <c r="H952"/>
    </row>
    <row r="953" spans="2:8" s="63" customFormat="1" x14ac:dyDescent="0.25">
      <c r="D953" s="63" t="s">
        <v>393</v>
      </c>
      <c r="E953" s="69"/>
      <c r="F953" s="69">
        <v>14.333333333333334</v>
      </c>
      <c r="G953" s="69">
        <v>14.333333333333334</v>
      </c>
      <c r="H953"/>
    </row>
    <row r="954" spans="2:8" s="63" customFormat="1" x14ac:dyDescent="0.25">
      <c r="D954" s="63" t="s">
        <v>371</v>
      </c>
      <c r="E954" s="69"/>
      <c r="F954" s="69">
        <v>6.333333333333333</v>
      </c>
      <c r="G954" s="69">
        <v>6.333333333333333</v>
      </c>
      <c r="H954"/>
    </row>
    <row r="955" spans="2:8" s="63" customFormat="1" x14ac:dyDescent="0.25">
      <c r="C955" s="63" t="s">
        <v>407</v>
      </c>
      <c r="D955" s="63" t="s">
        <v>361</v>
      </c>
      <c r="E955" s="69">
        <v>2.3298611111111112</v>
      </c>
      <c r="F955" s="69"/>
      <c r="G955" s="69">
        <v>2.3298611111111112</v>
      </c>
      <c r="H955"/>
    </row>
    <row r="956" spans="2:8" s="63" customFormat="1" x14ac:dyDescent="0.25">
      <c r="D956" s="63" t="s">
        <v>393</v>
      </c>
      <c r="E956" s="69"/>
      <c r="F956" s="69">
        <v>0.83333333333333337</v>
      </c>
      <c r="G956" s="69">
        <v>0.83333333333333337</v>
      </c>
      <c r="H956"/>
    </row>
    <row r="957" spans="2:8" s="63" customFormat="1" x14ac:dyDescent="0.25">
      <c r="C957" s="63" t="s">
        <v>408</v>
      </c>
      <c r="D957" s="63" t="s">
        <v>361</v>
      </c>
      <c r="E957" s="69">
        <v>2.4979166666666668</v>
      </c>
      <c r="F957" s="69"/>
      <c r="G957" s="69">
        <v>2.4979166666666668</v>
      </c>
      <c r="H957"/>
    </row>
    <row r="958" spans="2:8" s="63" customFormat="1" x14ac:dyDescent="0.25">
      <c r="D958" s="63" t="s">
        <v>393</v>
      </c>
      <c r="E958" s="69"/>
      <c r="F958" s="69">
        <v>0.83333333333333337</v>
      </c>
      <c r="G958" s="69">
        <v>0.83333333333333337</v>
      </c>
      <c r="H958"/>
    </row>
    <row r="959" spans="2:8" s="63" customFormat="1" x14ac:dyDescent="0.25">
      <c r="C959" s="63" t="s">
        <v>409</v>
      </c>
      <c r="D959" s="63" t="s">
        <v>361</v>
      </c>
      <c r="E959" s="69">
        <v>1.3902777777777777</v>
      </c>
      <c r="F959" s="69"/>
      <c r="G959" s="69">
        <v>1.3902777777777777</v>
      </c>
      <c r="H959"/>
    </row>
    <row r="960" spans="2:8" s="63" customFormat="1" x14ac:dyDescent="0.25">
      <c r="D960" s="63" t="s">
        <v>393</v>
      </c>
      <c r="E960" s="69"/>
      <c r="F960" s="69">
        <v>1.3333333333333333</v>
      </c>
      <c r="G960" s="69">
        <v>1.3333333333333333</v>
      </c>
      <c r="H960"/>
    </row>
    <row r="961" spans="3:8" s="63" customFormat="1" x14ac:dyDescent="0.25">
      <c r="C961" s="63" t="s">
        <v>410</v>
      </c>
      <c r="D961" s="63" t="s">
        <v>393</v>
      </c>
      <c r="E961" s="69"/>
      <c r="F961" s="69">
        <v>0.66666666666666663</v>
      </c>
      <c r="G961" s="69">
        <v>0.66666666666666663</v>
      </c>
      <c r="H961"/>
    </row>
    <row r="962" spans="3:8" s="63" customFormat="1" x14ac:dyDescent="0.25">
      <c r="D962" s="63" t="s">
        <v>371</v>
      </c>
      <c r="E962" s="69"/>
      <c r="F962" s="69">
        <v>0.5</v>
      </c>
      <c r="G962" s="69">
        <v>0.5</v>
      </c>
      <c r="H962"/>
    </row>
    <row r="963" spans="3:8" s="63" customFormat="1" x14ac:dyDescent="0.25">
      <c r="D963" s="63" t="s">
        <v>377</v>
      </c>
      <c r="E963" s="69">
        <v>1.0618055555555557</v>
      </c>
      <c r="F963" s="69"/>
      <c r="G963" s="69">
        <v>1.0618055555555557</v>
      </c>
      <c r="H963"/>
    </row>
    <row r="964" spans="3:8" s="63" customFormat="1" x14ac:dyDescent="0.25">
      <c r="C964" s="63" t="s">
        <v>411</v>
      </c>
      <c r="D964" s="63" t="s">
        <v>361</v>
      </c>
      <c r="E964" s="69">
        <v>3.9569444444444444</v>
      </c>
      <c r="F964" s="69"/>
      <c r="G964" s="69">
        <v>3.9569444444444444</v>
      </c>
      <c r="H964"/>
    </row>
    <row r="965" spans="3:8" s="63" customFormat="1" x14ac:dyDescent="0.25">
      <c r="D965" s="63" t="s">
        <v>371</v>
      </c>
      <c r="E965" s="69"/>
      <c r="F965" s="69">
        <v>0.5</v>
      </c>
      <c r="G965" s="69">
        <v>0.5</v>
      </c>
      <c r="H965"/>
    </row>
    <row r="966" spans="3:8" s="63" customFormat="1" x14ac:dyDescent="0.25">
      <c r="C966" s="63" t="s">
        <v>412</v>
      </c>
      <c r="D966" s="63" t="s">
        <v>469</v>
      </c>
      <c r="E966" s="69"/>
      <c r="F966" s="69">
        <v>1</v>
      </c>
      <c r="G966" s="69">
        <v>1</v>
      </c>
      <c r="H966"/>
    </row>
    <row r="967" spans="3:8" s="63" customFormat="1" x14ac:dyDescent="0.25">
      <c r="D967" s="63" t="s">
        <v>361</v>
      </c>
      <c r="E967" s="69">
        <v>12.7875</v>
      </c>
      <c r="F967" s="69"/>
      <c r="G967" s="69">
        <v>12.7875</v>
      </c>
      <c r="H967"/>
    </row>
    <row r="968" spans="3:8" s="63" customFormat="1" x14ac:dyDescent="0.25">
      <c r="D968" s="63" t="s">
        <v>393</v>
      </c>
      <c r="E968" s="69"/>
      <c r="F968" s="69">
        <v>1.8333333333333333</v>
      </c>
      <c r="G968" s="69">
        <v>1.8333333333333333</v>
      </c>
      <c r="H968"/>
    </row>
    <row r="969" spans="3:8" s="63" customFormat="1" x14ac:dyDescent="0.25">
      <c r="D969" s="63" t="s">
        <v>371</v>
      </c>
      <c r="E969" s="69"/>
      <c r="F969" s="69">
        <v>0.83333333333333337</v>
      </c>
      <c r="G969" s="69">
        <v>0.83333333333333337</v>
      </c>
      <c r="H969"/>
    </row>
    <row r="970" spans="3:8" s="63" customFormat="1" x14ac:dyDescent="0.25">
      <c r="C970" s="63" t="s">
        <v>413</v>
      </c>
      <c r="D970" s="63" t="s">
        <v>361</v>
      </c>
      <c r="E970" s="69">
        <v>1.9631944444444445</v>
      </c>
      <c r="F970" s="69"/>
      <c r="G970" s="69">
        <v>1.9631944444444445</v>
      </c>
      <c r="H970"/>
    </row>
    <row r="971" spans="3:8" s="63" customFormat="1" x14ac:dyDescent="0.25">
      <c r="D971" s="63" t="s">
        <v>393</v>
      </c>
      <c r="E971" s="69"/>
      <c r="F971" s="69">
        <v>0.66666666666666663</v>
      </c>
      <c r="G971" s="69">
        <v>0.66666666666666663</v>
      </c>
      <c r="H971"/>
    </row>
    <row r="972" spans="3:8" s="63" customFormat="1" x14ac:dyDescent="0.25">
      <c r="C972" s="63" t="s">
        <v>414</v>
      </c>
      <c r="D972" s="63" t="s">
        <v>361</v>
      </c>
      <c r="E972" s="69">
        <v>3.4222222222222225</v>
      </c>
      <c r="F972" s="69"/>
      <c r="G972" s="69">
        <v>3.4222222222222225</v>
      </c>
      <c r="H972"/>
    </row>
    <row r="973" spans="3:8" s="63" customFormat="1" x14ac:dyDescent="0.25">
      <c r="D973" s="63" t="s">
        <v>393</v>
      </c>
      <c r="E973" s="69"/>
      <c r="F973" s="69">
        <v>1.8333333333333333</v>
      </c>
      <c r="G973" s="69">
        <v>1.8333333333333333</v>
      </c>
      <c r="H973"/>
    </row>
    <row r="974" spans="3:8" s="63" customFormat="1" x14ac:dyDescent="0.25">
      <c r="C974" s="63" t="s">
        <v>415</v>
      </c>
      <c r="D974" s="63" t="s">
        <v>361</v>
      </c>
      <c r="E974" s="69">
        <v>1.6576388888888889</v>
      </c>
      <c r="F974" s="69"/>
      <c r="G974" s="69">
        <v>1.6576388888888889</v>
      </c>
      <c r="H974"/>
    </row>
    <row r="975" spans="3:8" s="63" customFormat="1" x14ac:dyDescent="0.25">
      <c r="D975" s="63" t="s">
        <v>393</v>
      </c>
      <c r="E975" s="69"/>
      <c r="F975" s="69">
        <v>0.66666666666666663</v>
      </c>
      <c r="G975" s="69">
        <v>0.66666666666666663</v>
      </c>
      <c r="H975"/>
    </row>
    <row r="976" spans="3:8" s="63" customFormat="1" x14ac:dyDescent="0.25">
      <c r="D976" s="63" t="s">
        <v>371</v>
      </c>
      <c r="E976" s="69"/>
      <c r="F976" s="69">
        <v>0.66666666666666663</v>
      </c>
      <c r="G976" s="69">
        <v>0.66666666666666663</v>
      </c>
      <c r="H976"/>
    </row>
    <row r="977" spans="2:8" s="63" customFormat="1" x14ac:dyDescent="0.25">
      <c r="C977" s="63" t="s">
        <v>416</v>
      </c>
      <c r="D977" s="63" t="s">
        <v>361</v>
      </c>
      <c r="E977" s="69">
        <v>1.4055555555555557</v>
      </c>
      <c r="F977" s="69"/>
      <c r="G977" s="69">
        <v>1.4055555555555557</v>
      </c>
      <c r="H977"/>
    </row>
    <row r="978" spans="2:8" s="63" customFormat="1" x14ac:dyDescent="0.25">
      <c r="D978" s="63" t="s">
        <v>377</v>
      </c>
      <c r="E978" s="69">
        <v>0.88611111111111107</v>
      </c>
      <c r="F978" s="69"/>
      <c r="G978" s="69">
        <v>0.88611111111111107</v>
      </c>
      <c r="H978"/>
    </row>
    <row r="979" spans="2:8" s="63" customFormat="1" x14ac:dyDescent="0.25">
      <c r="C979" s="63" t="s">
        <v>417</v>
      </c>
      <c r="D979" s="63" t="s">
        <v>361</v>
      </c>
      <c r="E979" s="69">
        <v>3.5749999999999997</v>
      </c>
      <c r="F979" s="69"/>
      <c r="G979" s="69">
        <v>3.5749999999999997</v>
      </c>
      <c r="H979"/>
    </row>
    <row r="980" spans="2:8" s="63" customFormat="1" x14ac:dyDescent="0.25">
      <c r="D980" s="63" t="s">
        <v>393</v>
      </c>
      <c r="E980" s="69"/>
      <c r="F980" s="69">
        <v>1.1666666666666667</v>
      </c>
      <c r="G980" s="69">
        <v>1.1666666666666667</v>
      </c>
      <c r="H980"/>
    </row>
    <row r="981" spans="2:8" s="63" customFormat="1" x14ac:dyDescent="0.25">
      <c r="B981" s="63" t="s">
        <v>1529</v>
      </c>
      <c r="E981" s="69">
        <v>134.62777777777777</v>
      </c>
      <c r="F981" s="69">
        <v>37.999999999999993</v>
      </c>
      <c r="G981" s="69">
        <v>172.62777777777777</v>
      </c>
      <c r="H981"/>
    </row>
    <row r="982" spans="2:8" s="63" customFormat="1" x14ac:dyDescent="0.25">
      <c r="B982" s="63" t="s">
        <v>418</v>
      </c>
      <c r="C982" s="63" t="s">
        <v>419</v>
      </c>
      <c r="D982" s="63" t="s">
        <v>371</v>
      </c>
      <c r="E982" s="69">
        <v>28.149305555555554</v>
      </c>
      <c r="F982" s="69">
        <v>6.666666666666667</v>
      </c>
      <c r="G982" s="69">
        <v>34.815972222222221</v>
      </c>
      <c r="H982"/>
    </row>
    <row r="983" spans="2:8" s="63" customFormat="1" x14ac:dyDescent="0.25">
      <c r="C983" s="63" t="s">
        <v>420</v>
      </c>
      <c r="D983" s="63" t="s">
        <v>371</v>
      </c>
      <c r="E983" s="69">
        <v>7.990277777777778</v>
      </c>
      <c r="F983" s="69">
        <v>3.3333333333333335</v>
      </c>
      <c r="G983" s="69">
        <v>11.323611111111111</v>
      </c>
      <c r="H983"/>
    </row>
    <row r="984" spans="2:8" s="63" customFormat="1" x14ac:dyDescent="0.25">
      <c r="C984" s="63" t="s">
        <v>421</v>
      </c>
      <c r="D984" s="63" t="s">
        <v>371</v>
      </c>
      <c r="E984" s="69">
        <v>12.680555555555557</v>
      </c>
      <c r="F984" s="69">
        <v>5.166666666666667</v>
      </c>
      <c r="G984" s="69">
        <v>17.847222222222225</v>
      </c>
      <c r="H984"/>
    </row>
    <row r="985" spans="2:8" s="63" customFormat="1" x14ac:dyDescent="0.25">
      <c r="C985" s="63" t="s">
        <v>422</v>
      </c>
      <c r="D985" s="63" t="s">
        <v>371</v>
      </c>
      <c r="E985" s="69">
        <v>11.863194444444444</v>
      </c>
      <c r="F985" s="69">
        <v>6</v>
      </c>
      <c r="G985" s="69">
        <v>17.863194444444446</v>
      </c>
      <c r="H985"/>
    </row>
    <row r="986" spans="2:8" s="63" customFormat="1" x14ac:dyDescent="0.25">
      <c r="C986" s="63" t="s">
        <v>423</v>
      </c>
      <c r="D986" s="63" t="s">
        <v>371</v>
      </c>
      <c r="E986" s="69">
        <v>9.8006944444444439</v>
      </c>
      <c r="F986" s="69">
        <v>3.1666666666666665</v>
      </c>
      <c r="G986" s="69">
        <v>12.96736111111111</v>
      </c>
      <c r="H986"/>
    </row>
    <row r="987" spans="2:8" s="63" customFormat="1" x14ac:dyDescent="0.25">
      <c r="C987" s="63" t="s">
        <v>424</v>
      </c>
      <c r="D987" s="63" t="s">
        <v>371</v>
      </c>
      <c r="E987" s="69">
        <v>11.794444444444444</v>
      </c>
      <c r="F987" s="69">
        <v>1.5</v>
      </c>
      <c r="G987" s="69">
        <v>13.294444444444444</v>
      </c>
      <c r="H987"/>
    </row>
    <row r="988" spans="2:8" s="63" customFormat="1" x14ac:dyDescent="0.25">
      <c r="C988" s="63" t="s">
        <v>425</v>
      </c>
      <c r="D988" s="63" t="s">
        <v>371</v>
      </c>
      <c r="E988" s="69">
        <v>9.6861111111111118</v>
      </c>
      <c r="F988" s="69">
        <v>1.6666666666666667</v>
      </c>
      <c r="G988" s="69">
        <v>11.352777777777778</v>
      </c>
      <c r="H988"/>
    </row>
    <row r="989" spans="2:8" s="63" customFormat="1" x14ac:dyDescent="0.25">
      <c r="C989" s="63" t="s">
        <v>426</v>
      </c>
      <c r="D989" s="63" t="s">
        <v>371</v>
      </c>
      <c r="E989" s="69">
        <v>48.323611111111113</v>
      </c>
      <c r="F989" s="69">
        <v>17.833333333333332</v>
      </c>
      <c r="G989" s="69">
        <v>66.156944444444449</v>
      </c>
      <c r="H989"/>
    </row>
    <row r="990" spans="2:8" s="63" customFormat="1" x14ac:dyDescent="0.25">
      <c r="C990" s="63" t="s">
        <v>427</v>
      </c>
      <c r="D990" s="63" t="s">
        <v>371</v>
      </c>
      <c r="E990" s="69">
        <v>5.9965277777777786</v>
      </c>
      <c r="F990" s="69">
        <v>3</v>
      </c>
      <c r="G990" s="69">
        <v>8.9965277777777786</v>
      </c>
      <c r="H990"/>
    </row>
    <row r="991" spans="2:8" s="63" customFormat="1" x14ac:dyDescent="0.25">
      <c r="C991" s="63" t="s">
        <v>428</v>
      </c>
      <c r="D991" s="63" t="s">
        <v>371</v>
      </c>
      <c r="E991" s="69">
        <v>14.811805555555557</v>
      </c>
      <c r="F991" s="69">
        <v>2</v>
      </c>
      <c r="G991" s="69">
        <v>16.811805555555559</v>
      </c>
      <c r="H991"/>
    </row>
    <row r="992" spans="2:8" s="63" customFormat="1" x14ac:dyDescent="0.25">
      <c r="C992" s="63" t="s">
        <v>429</v>
      </c>
      <c r="D992" s="63" t="s">
        <v>371</v>
      </c>
      <c r="E992" s="69">
        <v>3.5826388888888889</v>
      </c>
      <c r="F992" s="69">
        <v>1.5</v>
      </c>
      <c r="G992" s="69">
        <v>5.0826388888888889</v>
      </c>
      <c r="H992"/>
    </row>
    <row r="993" spans="2:8" s="63" customFormat="1" x14ac:dyDescent="0.25">
      <c r="C993" s="63" t="s">
        <v>430</v>
      </c>
      <c r="D993" s="63" t="s">
        <v>371</v>
      </c>
      <c r="E993" s="69">
        <v>16.698611111111109</v>
      </c>
      <c r="F993" s="69">
        <v>4.666666666666667</v>
      </c>
      <c r="G993" s="69">
        <v>21.365277777777777</v>
      </c>
      <c r="H993"/>
    </row>
    <row r="994" spans="2:8" s="63" customFormat="1" x14ac:dyDescent="0.25">
      <c r="C994" s="63" t="s">
        <v>431</v>
      </c>
      <c r="D994" s="63" t="s">
        <v>371</v>
      </c>
      <c r="E994" s="69">
        <v>3.0479166666666671</v>
      </c>
      <c r="F994" s="69">
        <v>3.3333333333333335</v>
      </c>
      <c r="G994" s="69">
        <v>6.3812500000000005</v>
      </c>
      <c r="H994"/>
    </row>
    <row r="995" spans="2:8" s="63" customFormat="1" x14ac:dyDescent="0.25">
      <c r="C995" s="63" t="s">
        <v>432</v>
      </c>
      <c r="D995" s="63" t="s">
        <v>371</v>
      </c>
      <c r="E995" s="69">
        <v>6.416666666666667</v>
      </c>
      <c r="F995" s="69">
        <v>0.83333333333333337</v>
      </c>
      <c r="G995" s="69">
        <v>7.25</v>
      </c>
      <c r="H995"/>
    </row>
    <row r="996" spans="2:8" s="63" customFormat="1" x14ac:dyDescent="0.25">
      <c r="C996" s="63" t="s">
        <v>433</v>
      </c>
      <c r="D996" s="63" t="s">
        <v>371</v>
      </c>
      <c r="E996" s="69">
        <v>14.468055555555557</v>
      </c>
      <c r="F996" s="69">
        <v>3.8333333333333335</v>
      </c>
      <c r="G996" s="69">
        <v>18.301388888888891</v>
      </c>
      <c r="H996"/>
    </row>
    <row r="997" spans="2:8" s="63" customFormat="1" x14ac:dyDescent="0.25">
      <c r="C997" s="63" t="s">
        <v>434</v>
      </c>
      <c r="D997" s="63" t="s">
        <v>469</v>
      </c>
      <c r="E997" s="69"/>
      <c r="F997" s="69">
        <v>0.5</v>
      </c>
      <c r="G997" s="69">
        <v>0.5</v>
      </c>
      <c r="H997"/>
    </row>
    <row r="998" spans="2:8" s="63" customFormat="1" x14ac:dyDescent="0.25">
      <c r="D998" s="63" t="s">
        <v>371</v>
      </c>
      <c r="E998" s="69">
        <v>12.199305555555556</v>
      </c>
      <c r="F998" s="69">
        <v>1.1666666666666667</v>
      </c>
      <c r="G998" s="69">
        <v>13.365972222222222</v>
      </c>
      <c r="H998"/>
    </row>
    <row r="999" spans="2:8" s="63" customFormat="1" x14ac:dyDescent="0.25">
      <c r="D999" s="63" t="s">
        <v>377</v>
      </c>
      <c r="E999" s="69">
        <v>1.1993055555555556</v>
      </c>
      <c r="F999" s="69"/>
      <c r="G999" s="69">
        <v>1.1993055555555556</v>
      </c>
      <c r="H999"/>
    </row>
    <row r="1000" spans="2:8" s="63" customFormat="1" x14ac:dyDescent="0.25">
      <c r="C1000" s="63" t="s">
        <v>435</v>
      </c>
      <c r="D1000" s="63" t="s">
        <v>371</v>
      </c>
      <c r="E1000" s="69">
        <v>24.772916666666664</v>
      </c>
      <c r="F1000" s="69">
        <v>6</v>
      </c>
      <c r="G1000" s="69">
        <v>30.772916666666664</v>
      </c>
      <c r="H1000"/>
    </row>
    <row r="1001" spans="2:8" s="63" customFormat="1" x14ac:dyDescent="0.25">
      <c r="C1001" s="63" t="s">
        <v>371</v>
      </c>
      <c r="D1001" s="63" t="s">
        <v>469</v>
      </c>
      <c r="E1001" s="69"/>
      <c r="F1001" s="69">
        <v>6.333333333333333</v>
      </c>
      <c r="G1001" s="69">
        <v>6.333333333333333</v>
      </c>
      <c r="H1001"/>
    </row>
    <row r="1002" spans="2:8" s="63" customFormat="1" x14ac:dyDescent="0.25">
      <c r="D1002" s="63" t="s">
        <v>371</v>
      </c>
      <c r="E1002" s="69">
        <v>327.69305555555553</v>
      </c>
      <c r="F1002" s="69">
        <v>169.66666666666666</v>
      </c>
      <c r="G1002" s="69">
        <v>497.35972222222222</v>
      </c>
      <c r="H1002"/>
    </row>
    <row r="1003" spans="2:8" s="63" customFormat="1" x14ac:dyDescent="0.25">
      <c r="C1003" s="63" t="s">
        <v>436</v>
      </c>
      <c r="D1003" s="63" t="s">
        <v>371</v>
      </c>
      <c r="E1003" s="69">
        <v>20.090277777777775</v>
      </c>
      <c r="F1003" s="69">
        <v>10</v>
      </c>
      <c r="G1003" s="69">
        <v>30.090277777777775</v>
      </c>
      <c r="H1003"/>
    </row>
    <row r="1004" spans="2:8" s="63" customFormat="1" x14ac:dyDescent="0.25">
      <c r="C1004" s="63" t="s">
        <v>437</v>
      </c>
      <c r="D1004" s="63" t="s">
        <v>371</v>
      </c>
      <c r="E1004" s="69">
        <v>6.2638888888888884</v>
      </c>
      <c r="F1004" s="69">
        <v>4.833333333333333</v>
      </c>
      <c r="G1004" s="69">
        <v>11.097222222222221</v>
      </c>
      <c r="H1004"/>
    </row>
    <row r="1005" spans="2:8" s="63" customFormat="1" x14ac:dyDescent="0.25">
      <c r="B1005" s="63" t="s">
        <v>1530</v>
      </c>
      <c r="E1005" s="69">
        <v>597.5291666666667</v>
      </c>
      <c r="F1005" s="69">
        <v>262.99999999999994</v>
      </c>
      <c r="G1005" s="69">
        <v>860.5291666666667</v>
      </c>
      <c r="H1005"/>
    </row>
    <row r="1006" spans="2:8" s="63" customFormat="1" x14ac:dyDescent="0.25">
      <c r="B1006" s="63" t="s">
        <v>438</v>
      </c>
      <c r="C1006" s="63" t="s">
        <v>439</v>
      </c>
      <c r="D1006" s="63" t="s">
        <v>371</v>
      </c>
      <c r="E1006" s="69">
        <v>4.9805555555555552</v>
      </c>
      <c r="F1006" s="69">
        <v>1.3333333333333333</v>
      </c>
      <c r="G1006" s="69">
        <v>6.3138888888888882</v>
      </c>
      <c r="H1006"/>
    </row>
    <row r="1007" spans="2:8" s="63" customFormat="1" x14ac:dyDescent="0.25">
      <c r="C1007" s="63" t="s">
        <v>440</v>
      </c>
      <c r="D1007" s="63" t="s">
        <v>371</v>
      </c>
      <c r="E1007" s="69">
        <v>2.3298611111111112</v>
      </c>
      <c r="F1007" s="69">
        <v>2.1666666666666665</v>
      </c>
      <c r="G1007" s="69">
        <v>4.4965277777777777</v>
      </c>
      <c r="H1007"/>
    </row>
    <row r="1008" spans="2:8" s="63" customFormat="1" x14ac:dyDescent="0.25">
      <c r="C1008" s="63" t="s">
        <v>441</v>
      </c>
      <c r="D1008" s="63" t="s">
        <v>469</v>
      </c>
      <c r="E1008" s="69"/>
      <c r="F1008" s="69">
        <v>0.83333333333333337</v>
      </c>
      <c r="G1008" s="69">
        <v>0.83333333333333337</v>
      </c>
      <c r="H1008"/>
    </row>
    <row r="1009" spans="2:8" s="63" customFormat="1" x14ac:dyDescent="0.25">
      <c r="D1009" s="63" t="s">
        <v>371</v>
      </c>
      <c r="E1009" s="69">
        <v>30.540277777777778</v>
      </c>
      <c r="F1009" s="69">
        <v>7.833333333333333</v>
      </c>
      <c r="G1009" s="69">
        <v>38.37361111111111</v>
      </c>
      <c r="H1009"/>
    </row>
    <row r="1010" spans="2:8" s="63" customFormat="1" x14ac:dyDescent="0.25">
      <c r="C1010" s="63" t="s">
        <v>442</v>
      </c>
      <c r="D1010" s="63" t="s">
        <v>371</v>
      </c>
      <c r="E1010" s="69">
        <v>3.3840277777777779</v>
      </c>
      <c r="F1010" s="69">
        <v>2</v>
      </c>
      <c r="G1010" s="69">
        <v>5.3840277777777779</v>
      </c>
      <c r="H1010"/>
    </row>
    <row r="1011" spans="2:8" s="63" customFormat="1" x14ac:dyDescent="0.25">
      <c r="C1011" s="63" t="s">
        <v>443</v>
      </c>
      <c r="D1011" s="63" t="s">
        <v>360</v>
      </c>
      <c r="E1011" s="69"/>
      <c r="F1011" s="69">
        <v>0.66666666666666663</v>
      </c>
      <c r="G1011" s="69">
        <v>0.66666666666666663</v>
      </c>
      <c r="H1011"/>
    </row>
    <row r="1012" spans="2:8" s="63" customFormat="1" x14ac:dyDescent="0.25">
      <c r="D1012" s="63" t="s">
        <v>371</v>
      </c>
      <c r="E1012" s="69">
        <v>13.383333333333333</v>
      </c>
      <c r="F1012" s="69">
        <v>4.5</v>
      </c>
      <c r="G1012" s="69">
        <v>17.883333333333333</v>
      </c>
      <c r="H1012"/>
    </row>
    <row r="1013" spans="2:8" s="63" customFormat="1" x14ac:dyDescent="0.25">
      <c r="C1013" s="63" t="s">
        <v>444</v>
      </c>
      <c r="D1013" s="63" t="s">
        <v>371</v>
      </c>
      <c r="E1013" s="69">
        <v>4.8048611111111112</v>
      </c>
      <c r="F1013" s="69">
        <v>1.3333333333333333</v>
      </c>
      <c r="G1013" s="69">
        <v>6.1381944444444443</v>
      </c>
      <c r="H1013"/>
    </row>
    <row r="1014" spans="2:8" s="63" customFormat="1" x14ac:dyDescent="0.25">
      <c r="C1014" s="63" t="s">
        <v>445</v>
      </c>
      <c r="D1014" s="63" t="s">
        <v>371</v>
      </c>
      <c r="E1014" s="69">
        <v>4.7972222222222225</v>
      </c>
      <c r="F1014" s="69">
        <v>2.3333333333333335</v>
      </c>
      <c r="G1014" s="69">
        <v>7.1305555555555564</v>
      </c>
      <c r="H1014"/>
    </row>
    <row r="1015" spans="2:8" s="63" customFormat="1" x14ac:dyDescent="0.25">
      <c r="C1015" s="63" t="s">
        <v>732</v>
      </c>
      <c r="D1015" s="63" t="s">
        <v>371</v>
      </c>
      <c r="E1015" s="69"/>
      <c r="F1015" s="69">
        <v>1.8333333333333333</v>
      </c>
      <c r="G1015" s="69">
        <v>1.8333333333333333</v>
      </c>
      <c r="H1015"/>
    </row>
    <row r="1016" spans="2:8" s="63" customFormat="1" x14ac:dyDescent="0.25">
      <c r="C1016" s="63" t="s">
        <v>446</v>
      </c>
      <c r="D1016" s="63" t="s">
        <v>371</v>
      </c>
      <c r="E1016" s="69">
        <v>6.416666666666667</v>
      </c>
      <c r="F1016" s="69">
        <v>1</v>
      </c>
      <c r="G1016" s="69">
        <v>7.416666666666667</v>
      </c>
      <c r="H1016"/>
    </row>
    <row r="1017" spans="2:8" s="63" customFormat="1" x14ac:dyDescent="0.25">
      <c r="C1017" s="63" t="s">
        <v>447</v>
      </c>
      <c r="D1017" s="63" t="s">
        <v>371</v>
      </c>
      <c r="E1017" s="69">
        <v>3.5749999999999997</v>
      </c>
      <c r="F1017" s="69"/>
      <c r="G1017" s="69">
        <v>3.5749999999999997</v>
      </c>
      <c r="H1017"/>
    </row>
    <row r="1018" spans="2:8" s="63" customFormat="1" x14ac:dyDescent="0.25">
      <c r="C1018" s="63" t="s">
        <v>448</v>
      </c>
      <c r="D1018" s="63" t="s">
        <v>371</v>
      </c>
      <c r="E1018" s="69">
        <v>2.994444444444444</v>
      </c>
      <c r="F1018" s="69">
        <v>1.3333333333333333</v>
      </c>
      <c r="G1018" s="69">
        <v>4.3277777777777775</v>
      </c>
      <c r="H1018"/>
    </row>
    <row r="1019" spans="2:8" s="63" customFormat="1" x14ac:dyDescent="0.25">
      <c r="B1019" s="63" t="s">
        <v>1531</v>
      </c>
      <c r="E1019" s="69">
        <v>77.206249999999997</v>
      </c>
      <c r="F1019" s="69">
        <v>27.166666666666661</v>
      </c>
      <c r="G1019" s="69">
        <v>104.37291666666668</v>
      </c>
      <c r="H1019"/>
    </row>
    <row r="1020" spans="2:8" s="63" customFormat="1" x14ac:dyDescent="0.25">
      <c r="B1020" s="63" t="s">
        <v>449</v>
      </c>
      <c r="C1020" s="63" t="s">
        <v>450</v>
      </c>
      <c r="D1020" s="63" t="s">
        <v>371</v>
      </c>
      <c r="E1020" s="69"/>
      <c r="F1020" s="69">
        <v>1.3333333333333333</v>
      </c>
      <c r="G1020" s="69">
        <v>1.3333333333333333</v>
      </c>
      <c r="H1020"/>
    </row>
    <row r="1021" spans="2:8" s="63" customFormat="1" x14ac:dyDescent="0.25">
      <c r="D1021" s="63" t="s">
        <v>377</v>
      </c>
      <c r="E1021" s="69">
        <v>3.1548611111111113</v>
      </c>
      <c r="F1021" s="69"/>
      <c r="G1021" s="69">
        <v>3.1548611111111113</v>
      </c>
      <c r="H1021"/>
    </row>
    <row r="1022" spans="2:8" s="63" customFormat="1" x14ac:dyDescent="0.25">
      <c r="C1022" s="63" t="s">
        <v>451</v>
      </c>
      <c r="D1022" s="63" t="s">
        <v>371</v>
      </c>
      <c r="E1022" s="69"/>
      <c r="F1022" s="69">
        <v>1</v>
      </c>
      <c r="G1022" s="69">
        <v>1</v>
      </c>
      <c r="H1022"/>
    </row>
    <row r="1023" spans="2:8" s="63" customFormat="1" x14ac:dyDescent="0.25">
      <c r="D1023" s="63" t="s">
        <v>377</v>
      </c>
      <c r="E1023" s="69">
        <v>15.377083333333333</v>
      </c>
      <c r="F1023" s="69"/>
      <c r="G1023" s="69">
        <v>15.377083333333333</v>
      </c>
      <c r="H1023"/>
    </row>
    <row r="1024" spans="2:8" s="63" customFormat="1" x14ac:dyDescent="0.25">
      <c r="C1024" s="63" t="s">
        <v>452</v>
      </c>
      <c r="D1024" s="63" t="s">
        <v>393</v>
      </c>
      <c r="E1024" s="69"/>
      <c r="F1024" s="69">
        <v>0.5</v>
      </c>
      <c r="G1024" s="69">
        <v>0.5</v>
      </c>
      <c r="H1024"/>
    </row>
    <row r="1025" spans="2:9" x14ac:dyDescent="0.25">
      <c r="B1025" s="63"/>
      <c r="C1025" s="63"/>
      <c r="D1025" s="63" t="s">
        <v>371</v>
      </c>
      <c r="E1025" s="69">
        <v>0.53472222222222221</v>
      </c>
      <c r="F1025" s="69">
        <v>3.3333333333333335</v>
      </c>
      <c r="G1025" s="69">
        <v>3.8680555555555558</v>
      </c>
      <c r="H1025"/>
      <c r="I1025" s="63"/>
    </row>
    <row r="1026" spans="2:9" x14ac:dyDescent="0.25">
      <c r="B1026" s="63"/>
      <c r="C1026" s="63"/>
      <c r="D1026" s="63" t="s">
        <v>377</v>
      </c>
      <c r="E1026" s="69">
        <v>18.936805555555555</v>
      </c>
      <c r="F1026" s="69"/>
      <c r="G1026" s="69">
        <v>18.936805555555555</v>
      </c>
      <c r="H1026"/>
      <c r="I1026" s="63"/>
    </row>
    <row r="1027" spans="2:9" x14ac:dyDescent="0.25">
      <c r="B1027" s="63"/>
      <c r="C1027" s="63" t="s">
        <v>453</v>
      </c>
      <c r="D1027" s="63" t="s">
        <v>393</v>
      </c>
      <c r="E1027" s="69"/>
      <c r="F1027" s="69">
        <v>0.5</v>
      </c>
      <c r="G1027" s="69">
        <v>0.5</v>
      </c>
      <c r="H1027"/>
      <c r="I1027" s="63"/>
    </row>
    <row r="1028" spans="2:9" x14ac:dyDescent="0.25">
      <c r="B1028" s="63"/>
      <c r="C1028" s="63"/>
      <c r="D1028" s="63" t="s">
        <v>371</v>
      </c>
      <c r="E1028" s="69"/>
      <c r="F1028" s="69">
        <v>3.8333333333333335</v>
      </c>
      <c r="G1028" s="69">
        <v>3.8333333333333335</v>
      </c>
      <c r="H1028"/>
      <c r="I1028" s="63"/>
    </row>
    <row r="1029" spans="2:9" x14ac:dyDescent="0.25">
      <c r="B1029" s="63"/>
      <c r="C1029" s="63"/>
      <c r="D1029" s="63" t="s">
        <v>377</v>
      </c>
      <c r="E1029" s="69">
        <v>12.497222222222222</v>
      </c>
      <c r="F1029" s="69"/>
      <c r="G1029" s="69">
        <v>12.497222222222222</v>
      </c>
      <c r="H1029"/>
      <c r="I1029" s="63"/>
    </row>
    <row r="1030" spans="2:9" x14ac:dyDescent="0.25">
      <c r="B1030" s="63"/>
      <c r="C1030" s="63" t="s">
        <v>454</v>
      </c>
      <c r="D1030" s="63" t="s">
        <v>371</v>
      </c>
      <c r="E1030" s="69"/>
      <c r="F1030" s="69">
        <v>1.8333333333333333</v>
      </c>
      <c r="G1030" s="69">
        <v>1.8333333333333333</v>
      </c>
      <c r="H1030"/>
      <c r="I1030" s="63"/>
    </row>
    <row r="1031" spans="2:9" x14ac:dyDescent="0.25">
      <c r="B1031" s="63"/>
      <c r="C1031" s="63"/>
      <c r="D1031" s="63" t="s">
        <v>377</v>
      </c>
      <c r="E1031" s="69">
        <v>6.8826388888888888</v>
      </c>
      <c r="F1031" s="69"/>
      <c r="G1031" s="69">
        <v>6.8826388888888888</v>
      </c>
      <c r="H1031"/>
    </row>
    <row r="1032" spans="2:9" x14ac:dyDescent="0.25">
      <c r="B1032" s="63"/>
      <c r="C1032" s="63" t="s">
        <v>455</v>
      </c>
      <c r="D1032" s="63" t="s">
        <v>377</v>
      </c>
      <c r="E1032" s="69">
        <v>3.8423611111111113</v>
      </c>
      <c r="F1032" s="69"/>
      <c r="G1032" s="69">
        <v>3.8423611111111113</v>
      </c>
      <c r="H1032"/>
    </row>
    <row r="1033" spans="2:9" x14ac:dyDescent="0.25">
      <c r="B1033" s="63"/>
      <c r="C1033" s="63" t="s">
        <v>456</v>
      </c>
      <c r="D1033" s="63" t="s">
        <v>371</v>
      </c>
      <c r="E1033" s="69"/>
      <c r="F1033" s="69">
        <v>2.3333333333333335</v>
      </c>
      <c r="G1033" s="69">
        <v>2.3333333333333335</v>
      </c>
      <c r="H1033"/>
    </row>
    <row r="1034" spans="2:9" x14ac:dyDescent="0.25">
      <c r="B1034" s="63"/>
      <c r="C1034" s="63"/>
      <c r="D1034" s="63" t="s">
        <v>377</v>
      </c>
      <c r="E1034" s="69">
        <v>18.264583333333334</v>
      </c>
      <c r="F1034" s="69"/>
      <c r="G1034" s="69">
        <v>18.264583333333334</v>
      </c>
      <c r="H1034"/>
    </row>
    <row r="1035" spans="2:9" x14ac:dyDescent="0.25">
      <c r="B1035" s="63"/>
      <c r="C1035" s="63" t="s">
        <v>457</v>
      </c>
      <c r="D1035" s="63" t="s">
        <v>371</v>
      </c>
      <c r="E1035" s="69"/>
      <c r="F1035" s="69">
        <v>1.6666666666666667</v>
      </c>
      <c r="G1035" s="69">
        <v>1.6666666666666667</v>
      </c>
      <c r="H1035"/>
    </row>
    <row r="1036" spans="2:9" x14ac:dyDescent="0.25">
      <c r="B1036" s="63"/>
      <c r="C1036" s="63"/>
      <c r="D1036" s="63" t="s">
        <v>377</v>
      </c>
      <c r="E1036" s="69">
        <v>12.38263888888889</v>
      </c>
      <c r="F1036" s="69"/>
      <c r="G1036" s="69">
        <v>12.38263888888889</v>
      </c>
      <c r="H1036"/>
    </row>
    <row r="1037" spans="2:9" x14ac:dyDescent="0.25">
      <c r="B1037" s="63"/>
      <c r="C1037" s="63" t="s">
        <v>458</v>
      </c>
      <c r="D1037" s="63" t="s">
        <v>371</v>
      </c>
      <c r="E1037" s="69"/>
      <c r="F1037" s="69">
        <v>1</v>
      </c>
      <c r="G1037" s="69">
        <v>1</v>
      </c>
      <c r="H1037"/>
    </row>
    <row r="1038" spans="2:9" x14ac:dyDescent="0.25">
      <c r="B1038" s="63"/>
      <c r="C1038" s="63"/>
      <c r="D1038" s="63" t="s">
        <v>377</v>
      </c>
      <c r="E1038" s="69">
        <v>3.0708333333333333</v>
      </c>
      <c r="F1038" s="69"/>
      <c r="G1038" s="69">
        <v>3.0708333333333333</v>
      </c>
      <c r="H1038"/>
    </row>
    <row r="1039" spans="2:9" x14ac:dyDescent="0.25">
      <c r="B1039" s="63"/>
      <c r="C1039" s="63" t="s">
        <v>459</v>
      </c>
      <c r="D1039" s="63" t="s">
        <v>371</v>
      </c>
      <c r="E1039" s="69"/>
      <c r="F1039" s="69">
        <v>0.83333333333333337</v>
      </c>
      <c r="G1039" s="69">
        <v>0.83333333333333337</v>
      </c>
      <c r="H1039"/>
    </row>
    <row r="1040" spans="2:9" x14ac:dyDescent="0.25">
      <c r="B1040" s="63"/>
      <c r="C1040" s="63"/>
      <c r="D1040" s="63" t="s">
        <v>377</v>
      </c>
      <c r="E1040" s="69">
        <v>4.5222222222222221</v>
      </c>
      <c r="F1040" s="69"/>
      <c r="G1040" s="69">
        <v>4.5222222222222221</v>
      </c>
      <c r="H1040"/>
    </row>
    <row r="1041" spans="2:8" x14ac:dyDescent="0.25">
      <c r="B1041" s="63"/>
      <c r="C1041" s="63" t="s">
        <v>460</v>
      </c>
      <c r="D1041" s="63" t="s">
        <v>360</v>
      </c>
      <c r="E1041" s="69"/>
      <c r="F1041" s="69">
        <v>0.5</v>
      </c>
      <c r="G1041" s="69">
        <v>0.5</v>
      </c>
      <c r="H1041"/>
    </row>
    <row r="1042" spans="2:8" x14ac:dyDescent="0.25">
      <c r="B1042" s="63"/>
      <c r="C1042" s="63"/>
      <c r="D1042" s="63" t="s">
        <v>371</v>
      </c>
      <c r="E1042" s="69"/>
      <c r="F1042" s="69">
        <v>3.1666666666666665</v>
      </c>
      <c r="G1042" s="69">
        <v>3.1666666666666665</v>
      </c>
      <c r="H1042"/>
    </row>
    <row r="1043" spans="2:8" x14ac:dyDescent="0.25">
      <c r="B1043" s="63"/>
      <c r="C1043" s="63"/>
      <c r="D1043" s="63" t="s">
        <v>377</v>
      </c>
      <c r="E1043" s="69">
        <v>10.862499999999999</v>
      </c>
      <c r="F1043" s="69"/>
      <c r="G1043" s="69">
        <v>10.862499999999999</v>
      </c>
      <c r="H1043"/>
    </row>
    <row r="1044" spans="2:8" x14ac:dyDescent="0.25">
      <c r="B1044" s="63"/>
      <c r="C1044" s="63" t="s">
        <v>461</v>
      </c>
      <c r="D1044" s="63" t="s">
        <v>371</v>
      </c>
      <c r="E1044" s="69"/>
      <c r="F1044" s="69">
        <v>1.5</v>
      </c>
      <c r="G1044" s="69">
        <v>1.5</v>
      </c>
      <c r="H1044"/>
    </row>
    <row r="1045" spans="2:8" x14ac:dyDescent="0.25">
      <c r="B1045" s="63"/>
      <c r="C1045" s="63"/>
      <c r="D1045" s="63" t="s">
        <v>377</v>
      </c>
      <c r="E1045" s="69">
        <v>5.8131944444444441</v>
      </c>
      <c r="F1045" s="69"/>
      <c r="G1045" s="69">
        <v>5.8131944444444441</v>
      </c>
      <c r="H1045"/>
    </row>
    <row r="1046" spans="2:8" x14ac:dyDescent="0.25">
      <c r="B1046" s="63"/>
      <c r="C1046" s="63" t="s">
        <v>462</v>
      </c>
      <c r="D1046" s="63" t="s">
        <v>371</v>
      </c>
      <c r="E1046" s="69"/>
      <c r="F1046" s="69">
        <v>1</v>
      </c>
      <c r="G1046" s="69">
        <v>1</v>
      </c>
      <c r="H1046"/>
    </row>
    <row r="1047" spans="2:8" x14ac:dyDescent="0.25">
      <c r="B1047" s="63"/>
      <c r="C1047" s="63"/>
      <c r="D1047" s="63" t="s">
        <v>377</v>
      </c>
      <c r="E1047" s="69">
        <v>5.9965277777777786</v>
      </c>
      <c r="F1047" s="69"/>
      <c r="G1047" s="69">
        <v>5.9965277777777786</v>
      </c>
      <c r="H1047"/>
    </row>
    <row r="1048" spans="2:8" x14ac:dyDescent="0.25">
      <c r="B1048" s="63"/>
      <c r="C1048" s="63" t="s">
        <v>463</v>
      </c>
      <c r="D1048" s="63" t="s">
        <v>371</v>
      </c>
      <c r="E1048" s="69"/>
      <c r="F1048" s="69">
        <v>1.5</v>
      </c>
      <c r="G1048" s="69">
        <v>1.5</v>
      </c>
      <c r="H1048"/>
    </row>
    <row r="1049" spans="2:8" x14ac:dyDescent="0.25">
      <c r="B1049" s="63"/>
      <c r="C1049" s="63"/>
      <c r="D1049" s="63" t="s">
        <v>377</v>
      </c>
      <c r="E1049" s="69">
        <v>15.453472222222222</v>
      </c>
      <c r="F1049" s="69"/>
      <c r="G1049" s="69">
        <v>15.453472222222222</v>
      </c>
      <c r="H1049"/>
    </row>
    <row r="1050" spans="2:8" x14ac:dyDescent="0.25">
      <c r="B1050" s="63"/>
      <c r="C1050" s="63" t="s">
        <v>464</v>
      </c>
      <c r="D1050" s="63" t="s">
        <v>371</v>
      </c>
      <c r="E1050" s="69"/>
      <c r="F1050" s="69">
        <v>0.83333333333333337</v>
      </c>
      <c r="G1050" s="69">
        <v>0.83333333333333337</v>
      </c>
      <c r="H1050"/>
    </row>
    <row r="1051" spans="2:8" x14ac:dyDescent="0.25">
      <c r="B1051" s="63"/>
      <c r="C1051" s="63"/>
      <c r="D1051" s="63" t="s">
        <v>377</v>
      </c>
      <c r="E1051" s="69">
        <v>4.0791666666666666</v>
      </c>
      <c r="F1051" s="69"/>
      <c r="G1051" s="69">
        <v>4.0791666666666666</v>
      </c>
      <c r="H1051"/>
    </row>
    <row r="1052" spans="2:8" x14ac:dyDescent="0.25">
      <c r="B1052" s="63"/>
      <c r="C1052" s="63" t="s">
        <v>465</v>
      </c>
      <c r="D1052" s="63" t="s">
        <v>371</v>
      </c>
      <c r="E1052" s="69"/>
      <c r="F1052" s="69">
        <v>3.1666666666666665</v>
      </c>
      <c r="G1052" s="69">
        <v>3.1666666666666665</v>
      </c>
      <c r="H1052"/>
    </row>
    <row r="1053" spans="2:8" x14ac:dyDescent="0.25">
      <c r="B1053" s="63"/>
      <c r="C1053" s="63"/>
      <c r="D1053" s="63" t="s">
        <v>377</v>
      </c>
      <c r="E1053" s="69">
        <v>22.626388888888886</v>
      </c>
      <c r="F1053" s="69"/>
      <c r="G1053" s="69">
        <v>22.626388888888886</v>
      </c>
      <c r="H1053"/>
    </row>
    <row r="1054" spans="2:8" x14ac:dyDescent="0.25">
      <c r="B1054" s="63"/>
      <c r="C1054" s="63" t="s">
        <v>377</v>
      </c>
      <c r="D1054" s="63" t="s">
        <v>393</v>
      </c>
      <c r="E1054" s="69"/>
      <c r="F1054" s="69">
        <v>2.3333333333333335</v>
      </c>
      <c r="G1054" s="69">
        <v>2.3333333333333335</v>
      </c>
      <c r="H1054"/>
    </row>
    <row r="1055" spans="2:8" x14ac:dyDescent="0.25">
      <c r="B1055" s="63"/>
      <c r="C1055" s="63"/>
      <c r="D1055" s="63" t="s">
        <v>371</v>
      </c>
      <c r="E1055" s="69"/>
      <c r="F1055" s="69">
        <v>20.666666666666668</v>
      </c>
      <c r="G1055" s="69">
        <v>20.666666666666668</v>
      </c>
      <c r="H1055"/>
    </row>
    <row r="1056" spans="2:8" x14ac:dyDescent="0.25">
      <c r="B1056" s="63"/>
      <c r="C1056" s="63"/>
      <c r="D1056" s="63" t="s">
        <v>377</v>
      </c>
      <c r="E1056" s="69">
        <v>141.28888888888889</v>
      </c>
      <c r="F1056" s="69"/>
      <c r="G1056" s="69">
        <v>141.28888888888889</v>
      </c>
      <c r="H1056"/>
    </row>
    <row r="1057" spans="1:8" x14ac:dyDescent="0.25">
      <c r="B1057" s="63" t="s">
        <v>1532</v>
      </c>
      <c r="C1057" s="63"/>
      <c r="D1057" s="63"/>
      <c r="E1057" s="69">
        <v>305.58611111111111</v>
      </c>
      <c r="F1057" s="69">
        <v>52.833333333333343</v>
      </c>
      <c r="G1057" s="69">
        <v>358.41944444444448</v>
      </c>
      <c r="H1057"/>
    </row>
    <row r="1058" spans="1:8" x14ac:dyDescent="0.25">
      <c r="A1058" s="63" t="s">
        <v>1533</v>
      </c>
      <c r="B1058" s="63"/>
      <c r="C1058" s="63"/>
      <c r="D1058" s="63"/>
      <c r="E1058" s="69">
        <v>1359.7298611111114</v>
      </c>
      <c r="F1058" s="69">
        <v>508.99999999999983</v>
      </c>
      <c r="G1058" s="69">
        <v>1868.7298611111114</v>
      </c>
      <c r="H1058"/>
    </row>
    <row r="1059" spans="1:8" x14ac:dyDescent="0.25">
      <c r="A1059" s="63" t="s">
        <v>466</v>
      </c>
      <c r="B1059" s="63" t="s">
        <v>467</v>
      </c>
      <c r="C1059" s="63" t="s">
        <v>468</v>
      </c>
      <c r="D1059" s="63" t="s">
        <v>469</v>
      </c>
      <c r="E1059" s="69">
        <v>4.7437499999999995</v>
      </c>
      <c r="F1059" s="69">
        <v>1.1666666666666667</v>
      </c>
      <c r="G1059" s="69">
        <v>5.9104166666666664</v>
      </c>
      <c r="H1059"/>
    </row>
    <row r="1060" spans="1:8" x14ac:dyDescent="0.25">
      <c r="B1060" s="63"/>
      <c r="C1060" s="63"/>
      <c r="D1060" s="63" t="s">
        <v>84</v>
      </c>
      <c r="E1060" s="69">
        <v>0.59583333333333333</v>
      </c>
      <c r="F1060" s="69"/>
      <c r="G1060" s="69">
        <v>0.59583333333333333</v>
      </c>
      <c r="H1060"/>
    </row>
    <row r="1061" spans="1:8" x14ac:dyDescent="0.25">
      <c r="B1061" s="63"/>
      <c r="C1061" s="63"/>
      <c r="D1061" s="63" t="s">
        <v>56</v>
      </c>
      <c r="E1061" s="69">
        <v>0.99305555555555569</v>
      </c>
      <c r="F1061" s="69"/>
      <c r="G1061" s="69">
        <v>0.99305555555555569</v>
      </c>
      <c r="H1061"/>
    </row>
    <row r="1062" spans="1:8" x14ac:dyDescent="0.25">
      <c r="B1062" s="63"/>
      <c r="C1062" s="63" t="s">
        <v>469</v>
      </c>
      <c r="D1062" s="63" t="s">
        <v>469</v>
      </c>
      <c r="E1062" s="69">
        <v>134.88750000000002</v>
      </c>
      <c r="F1062" s="69">
        <v>87.833333333333329</v>
      </c>
      <c r="G1062" s="69">
        <v>222.72083333333336</v>
      </c>
      <c r="H1062"/>
    </row>
    <row r="1063" spans="1:8" x14ac:dyDescent="0.25">
      <c r="B1063" s="63"/>
      <c r="C1063" s="63"/>
      <c r="D1063" s="63" t="s">
        <v>84</v>
      </c>
      <c r="E1063" s="69">
        <v>3.2847222222222228</v>
      </c>
      <c r="F1063" s="69"/>
      <c r="G1063" s="69">
        <v>3.2847222222222228</v>
      </c>
      <c r="H1063"/>
    </row>
    <row r="1064" spans="1:8" x14ac:dyDescent="0.25">
      <c r="B1064" s="63"/>
      <c r="C1064" s="63"/>
      <c r="D1064" s="63" t="s">
        <v>39</v>
      </c>
      <c r="E1064" s="69">
        <v>0.72569444444444453</v>
      </c>
      <c r="F1064" s="69"/>
      <c r="G1064" s="69">
        <v>0.72569444444444453</v>
      </c>
      <c r="H1064"/>
    </row>
    <row r="1065" spans="1:8" x14ac:dyDescent="0.25">
      <c r="B1065" s="63"/>
      <c r="C1065" s="63" t="s">
        <v>470</v>
      </c>
      <c r="D1065" s="63" t="s">
        <v>469</v>
      </c>
      <c r="E1065" s="69"/>
      <c r="F1065" s="69">
        <v>2.8333333333333335</v>
      </c>
      <c r="G1065" s="69">
        <v>2.8333333333333335</v>
      </c>
      <c r="H1065"/>
    </row>
    <row r="1066" spans="1:8" x14ac:dyDescent="0.25">
      <c r="B1066" s="63"/>
      <c r="C1066" s="63"/>
      <c r="D1066" s="63" t="s">
        <v>84</v>
      </c>
      <c r="E1066" s="69">
        <v>6.8520833333333329</v>
      </c>
      <c r="F1066" s="69"/>
      <c r="G1066" s="69">
        <v>6.8520833333333329</v>
      </c>
      <c r="H1066"/>
    </row>
    <row r="1067" spans="1:8" x14ac:dyDescent="0.25">
      <c r="B1067" s="63"/>
      <c r="C1067" s="63" t="s">
        <v>471</v>
      </c>
      <c r="D1067" s="63" t="s">
        <v>469</v>
      </c>
      <c r="E1067" s="69">
        <v>5.3548611111111102</v>
      </c>
      <c r="F1067" s="69">
        <v>4.5</v>
      </c>
      <c r="G1067" s="69">
        <v>9.8548611111111093</v>
      </c>
      <c r="H1067"/>
    </row>
    <row r="1068" spans="1:8" x14ac:dyDescent="0.25">
      <c r="B1068" s="63"/>
      <c r="C1068" s="63"/>
      <c r="D1068" s="63" t="s">
        <v>84</v>
      </c>
      <c r="E1068" s="69">
        <v>4.5222222222222221</v>
      </c>
      <c r="F1068" s="69"/>
      <c r="G1068" s="69">
        <v>4.5222222222222221</v>
      </c>
      <c r="H1068"/>
    </row>
    <row r="1069" spans="1:8" x14ac:dyDescent="0.25">
      <c r="B1069" s="63"/>
      <c r="C1069" s="63"/>
      <c r="D1069" s="63" t="s">
        <v>371</v>
      </c>
      <c r="E1069" s="69">
        <v>0.69513888888888886</v>
      </c>
      <c r="F1069" s="69"/>
      <c r="G1069" s="69">
        <v>0.69513888888888886</v>
      </c>
      <c r="H1069"/>
    </row>
    <row r="1070" spans="1:8" x14ac:dyDescent="0.25">
      <c r="B1070" s="63"/>
      <c r="C1070" s="63" t="s">
        <v>472</v>
      </c>
      <c r="D1070" s="63" t="s">
        <v>469</v>
      </c>
      <c r="E1070" s="69">
        <v>6.1416666666666666</v>
      </c>
      <c r="F1070" s="69">
        <v>1.6666666666666667</v>
      </c>
      <c r="G1070" s="69">
        <v>7.8083333333333336</v>
      </c>
      <c r="H1070"/>
    </row>
    <row r="1071" spans="1:8" x14ac:dyDescent="0.25">
      <c r="B1071" s="63"/>
      <c r="C1071" s="63"/>
      <c r="D1071" s="63" t="s">
        <v>84</v>
      </c>
      <c r="E1071" s="69">
        <v>3.3687499999999999</v>
      </c>
      <c r="F1071" s="69"/>
      <c r="G1071" s="69">
        <v>3.3687499999999999</v>
      </c>
      <c r="H1071"/>
    </row>
    <row r="1072" spans="1:8" x14ac:dyDescent="0.25">
      <c r="B1072" s="63"/>
      <c r="C1072" s="63" t="s">
        <v>473</v>
      </c>
      <c r="D1072" s="63" t="s">
        <v>469</v>
      </c>
      <c r="E1072" s="69">
        <v>31.197222222222223</v>
      </c>
      <c r="F1072" s="69">
        <v>15.666666666666666</v>
      </c>
      <c r="G1072" s="69">
        <v>46.863888888888887</v>
      </c>
      <c r="H1072"/>
    </row>
    <row r="1073" spans="2:8" x14ac:dyDescent="0.25">
      <c r="B1073" s="63"/>
      <c r="C1073" s="63"/>
      <c r="D1073" s="63" t="s">
        <v>84</v>
      </c>
      <c r="E1073" s="69">
        <v>5.3090277777777777</v>
      </c>
      <c r="F1073" s="69"/>
      <c r="G1073" s="69">
        <v>5.3090277777777777</v>
      </c>
      <c r="H1073"/>
    </row>
    <row r="1074" spans="2:8" x14ac:dyDescent="0.25">
      <c r="B1074" s="63"/>
      <c r="C1074" s="63" t="s">
        <v>474</v>
      </c>
      <c r="D1074" s="63" t="s">
        <v>469</v>
      </c>
      <c r="E1074" s="69">
        <v>4.7208333333333332</v>
      </c>
      <c r="F1074" s="69">
        <v>3.1666666666666665</v>
      </c>
      <c r="G1074" s="69">
        <v>7.8874999999999993</v>
      </c>
      <c r="H1074"/>
    </row>
    <row r="1075" spans="2:8" x14ac:dyDescent="0.25">
      <c r="B1075" s="63"/>
      <c r="C1075" s="63"/>
      <c r="D1075" s="63" t="s">
        <v>84</v>
      </c>
      <c r="E1075" s="69">
        <v>3.2923611111111111</v>
      </c>
      <c r="F1075" s="69"/>
      <c r="G1075" s="69">
        <v>3.2923611111111111</v>
      </c>
      <c r="H1075"/>
    </row>
    <row r="1076" spans="2:8" x14ac:dyDescent="0.25">
      <c r="B1076" s="63"/>
      <c r="C1076" s="63"/>
      <c r="D1076" s="63" t="s">
        <v>56</v>
      </c>
      <c r="E1076" s="69">
        <v>0.93194444444444446</v>
      </c>
      <c r="F1076" s="69"/>
      <c r="G1076" s="69">
        <v>0.93194444444444446</v>
      </c>
      <c r="H1076"/>
    </row>
    <row r="1077" spans="2:8" x14ac:dyDescent="0.25">
      <c r="B1077" s="63"/>
      <c r="C1077" s="63" t="s">
        <v>475</v>
      </c>
      <c r="D1077" s="63" t="s">
        <v>469</v>
      </c>
      <c r="E1077" s="69">
        <v>5.3777777777777773</v>
      </c>
      <c r="F1077" s="69">
        <v>2</v>
      </c>
      <c r="G1077" s="69">
        <v>7.3777777777777773</v>
      </c>
      <c r="H1077"/>
    </row>
    <row r="1078" spans="2:8" x14ac:dyDescent="0.25">
      <c r="B1078" s="63"/>
      <c r="C1078" s="63"/>
      <c r="D1078" s="63" t="s">
        <v>84</v>
      </c>
      <c r="E1078" s="69">
        <v>1.9097222222222221</v>
      </c>
      <c r="F1078" s="69"/>
      <c r="G1078" s="69">
        <v>1.9097222222222221</v>
      </c>
      <c r="H1078"/>
    </row>
    <row r="1079" spans="2:8" x14ac:dyDescent="0.25">
      <c r="B1079" s="63"/>
      <c r="C1079" s="63" t="s">
        <v>56</v>
      </c>
      <c r="D1079" s="63" t="s">
        <v>469</v>
      </c>
      <c r="E1079" s="69"/>
      <c r="F1079" s="69">
        <v>15.166666666666666</v>
      </c>
      <c r="G1079" s="69">
        <v>15.166666666666666</v>
      </c>
      <c r="H1079"/>
    </row>
    <row r="1080" spans="2:8" x14ac:dyDescent="0.25">
      <c r="B1080" s="63"/>
      <c r="C1080" s="63"/>
      <c r="D1080" s="63" t="s">
        <v>56</v>
      </c>
      <c r="E1080" s="69">
        <v>50.210416666666667</v>
      </c>
      <c r="F1080" s="69"/>
      <c r="G1080" s="69">
        <v>50.210416666666667</v>
      </c>
      <c r="H1080"/>
    </row>
    <row r="1081" spans="2:8" x14ac:dyDescent="0.25">
      <c r="B1081" s="63"/>
      <c r="C1081" s="63"/>
      <c r="D1081" s="63" t="s">
        <v>39</v>
      </c>
      <c r="E1081" s="69"/>
      <c r="F1081" s="69">
        <v>0.5</v>
      </c>
      <c r="G1081" s="69">
        <v>0.5</v>
      </c>
      <c r="H1081"/>
    </row>
    <row r="1082" spans="2:8" x14ac:dyDescent="0.25">
      <c r="B1082" s="63"/>
      <c r="C1082" s="63" t="s">
        <v>476</v>
      </c>
      <c r="D1082" s="63" t="s">
        <v>469</v>
      </c>
      <c r="E1082" s="69">
        <v>4.2166666666666668</v>
      </c>
      <c r="F1082" s="69">
        <v>10.5</v>
      </c>
      <c r="G1082" s="69">
        <v>14.716666666666667</v>
      </c>
      <c r="H1082"/>
    </row>
    <row r="1083" spans="2:8" x14ac:dyDescent="0.25">
      <c r="B1083" s="63"/>
      <c r="C1083" s="63"/>
      <c r="D1083" s="63" t="s">
        <v>84</v>
      </c>
      <c r="E1083" s="69">
        <v>2.75</v>
      </c>
      <c r="F1083" s="69"/>
      <c r="G1083" s="69">
        <v>2.75</v>
      </c>
      <c r="H1083"/>
    </row>
    <row r="1084" spans="2:8" x14ac:dyDescent="0.25">
      <c r="B1084" s="63"/>
      <c r="C1084" s="63"/>
      <c r="D1084" s="63" t="s">
        <v>56</v>
      </c>
      <c r="E1084" s="69">
        <v>0.54999999999999993</v>
      </c>
      <c r="F1084" s="69"/>
      <c r="G1084" s="69">
        <v>0.54999999999999993</v>
      </c>
      <c r="H1084"/>
    </row>
    <row r="1085" spans="2:8" x14ac:dyDescent="0.25">
      <c r="B1085" s="63" t="s">
        <v>1534</v>
      </c>
      <c r="C1085" s="63"/>
      <c r="D1085" s="63"/>
      <c r="E1085" s="69">
        <v>282.63125000000002</v>
      </c>
      <c r="F1085" s="69">
        <v>145</v>
      </c>
      <c r="G1085" s="69">
        <v>427.63125000000008</v>
      </c>
      <c r="H1085"/>
    </row>
    <row r="1086" spans="2:8" x14ac:dyDescent="0.25">
      <c r="B1086" s="63" t="s">
        <v>477</v>
      </c>
      <c r="C1086" s="63" t="s">
        <v>84</v>
      </c>
      <c r="D1086" s="63" t="s">
        <v>469</v>
      </c>
      <c r="E1086" s="69"/>
      <c r="F1086" s="69">
        <v>18</v>
      </c>
      <c r="G1086" s="69">
        <v>18</v>
      </c>
      <c r="H1086"/>
    </row>
    <row r="1087" spans="2:8" x14ac:dyDescent="0.25">
      <c r="B1087" s="63"/>
      <c r="C1087" s="63"/>
      <c r="D1087" s="63" t="s">
        <v>84</v>
      </c>
      <c r="E1087" s="69">
        <v>75.487499999999997</v>
      </c>
      <c r="F1087" s="69"/>
      <c r="G1087" s="69">
        <v>75.487499999999997</v>
      </c>
      <c r="H1087"/>
    </row>
    <row r="1088" spans="2:8" x14ac:dyDescent="0.25">
      <c r="B1088" s="63"/>
      <c r="C1088" s="63" t="s">
        <v>478</v>
      </c>
      <c r="D1088" s="63" t="s">
        <v>469</v>
      </c>
      <c r="E1088" s="69"/>
      <c r="F1088" s="69">
        <v>4.333333333333333</v>
      </c>
      <c r="G1088" s="69">
        <v>4.333333333333333</v>
      </c>
      <c r="H1088"/>
    </row>
    <row r="1089" spans="2:8" x14ac:dyDescent="0.25">
      <c r="B1089" s="63"/>
      <c r="C1089" s="63"/>
      <c r="D1089" s="63" t="s">
        <v>84</v>
      </c>
      <c r="E1089" s="69">
        <v>20.174305555555556</v>
      </c>
      <c r="F1089" s="69"/>
      <c r="G1089" s="69">
        <v>20.174305555555556</v>
      </c>
      <c r="H1089"/>
    </row>
    <row r="1090" spans="2:8" x14ac:dyDescent="0.25">
      <c r="B1090" s="63"/>
      <c r="C1090" s="63" t="s">
        <v>479</v>
      </c>
      <c r="D1090" s="63" t="s">
        <v>469</v>
      </c>
      <c r="E1090" s="69"/>
      <c r="F1090" s="69">
        <v>1.6666666666666667</v>
      </c>
      <c r="G1090" s="69">
        <v>1.6666666666666667</v>
      </c>
      <c r="H1090"/>
    </row>
    <row r="1091" spans="2:8" x14ac:dyDescent="0.25">
      <c r="B1091" s="63"/>
      <c r="C1091" s="63"/>
      <c r="D1091" s="63" t="s">
        <v>84</v>
      </c>
      <c r="E1091" s="69">
        <v>8.1124999999999989</v>
      </c>
      <c r="F1091" s="69"/>
      <c r="G1091" s="69">
        <v>8.1124999999999989</v>
      </c>
      <c r="H1091"/>
    </row>
    <row r="1092" spans="2:8" x14ac:dyDescent="0.25">
      <c r="B1092" s="63"/>
      <c r="C1092" s="63" t="s">
        <v>480</v>
      </c>
      <c r="D1092" s="63" t="s">
        <v>469</v>
      </c>
      <c r="E1092" s="69"/>
      <c r="F1092" s="69">
        <v>2.5</v>
      </c>
      <c r="G1092" s="69">
        <v>2.5</v>
      </c>
      <c r="H1092"/>
    </row>
    <row r="1093" spans="2:8" x14ac:dyDescent="0.25">
      <c r="B1093" s="63"/>
      <c r="C1093" s="63"/>
      <c r="D1093" s="63" t="s">
        <v>84</v>
      </c>
      <c r="E1093" s="69">
        <v>13.559027777777777</v>
      </c>
      <c r="F1093" s="69"/>
      <c r="G1093" s="69">
        <v>13.559027777777777</v>
      </c>
      <c r="H1093"/>
    </row>
    <row r="1094" spans="2:8" x14ac:dyDescent="0.25">
      <c r="B1094" s="63"/>
      <c r="C1094" s="63" t="s">
        <v>481</v>
      </c>
      <c r="D1094" s="63" t="s">
        <v>469</v>
      </c>
      <c r="E1094" s="69"/>
      <c r="F1094" s="69">
        <v>0.66666666666666663</v>
      </c>
      <c r="G1094" s="69">
        <v>0.66666666666666663</v>
      </c>
      <c r="H1094"/>
    </row>
    <row r="1095" spans="2:8" x14ac:dyDescent="0.25">
      <c r="B1095" s="63"/>
      <c r="C1095" s="63"/>
      <c r="D1095" s="63" t="s">
        <v>84</v>
      </c>
      <c r="E1095" s="69">
        <v>6.9284722222222221</v>
      </c>
      <c r="F1095" s="69"/>
      <c r="G1095" s="69">
        <v>6.9284722222222221</v>
      </c>
      <c r="H1095"/>
    </row>
    <row r="1096" spans="2:8" x14ac:dyDescent="0.25">
      <c r="B1096" s="63"/>
      <c r="C1096" s="63" t="s">
        <v>482</v>
      </c>
      <c r="D1096" s="63" t="s">
        <v>469</v>
      </c>
      <c r="E1096" s="69"/>
      <c r="F1096" s="69">
        <v>2.3333333333333335</v>
      </c>
      <c r="G1096" s="69">
        <v>2.3333333333333335</v>
      </c>
      <c r="H1096"/>
    </row>
    <row r="1097" spans="2:8" x14ac:dyDescent="0.25">
      <c r="B1097" s="63"/>
      <c r="C1097" s="63"/>
      <c r="D1097" s="63" t="s">
        <v>84</v>
      </c>
      <c r="E1097" s="69">
        <v>11.114583333333334</v>
      </c>
      <c r="F1097" s="69"/>
      <c r="G1097" s="69">
        <v>11.114583333333334</v>
      </c>
      <c r="H1097"/>
    </row>
    <row r="1098" spans="2:8" x14ac:dyDescent="0.25">
      <c r="B1098" s="63"/>
      <c r="C1098" s="63"/>
      <c r="D1098" s="63" t="s">
        <v>39</v>
      </c>
      <c r="E1098" s="69">
        <v>0.99305555555555569</v>
      </c>
      <c r="F1098" s="69"/>
      <c r="G1098" s="69">
        <v>0.99305555555555569</v>
      </c>
      <c r="H1098"/>
    </row>
    <row r="1099" spans="2:8" x14ac:dyDescent="0.25">
      <c r="B1099" s="63"/>
      <c r="C1099" s="63" t="s">
        <v>483</v>
      </c>
      <c r="D1099" s="63" t="s">
        <v>469</v>
      </c>
      <c r="E1099" s="69"/>
      <c r="F1099" s="69">
        <v>4</v>
      </c>
      <c r="G1099" s="69">
        <v>4</v>
      </c>
      <c r="H1099"/>
    </row>
    <row r="1100" spans="2:8" x14ac:dyDescent="0.25">
      <c r="B1100" s="63"/>
      <c r="C1100" s="63"/>
      <c r="D1100" s="63" t="s">
        <v>84</v>
      </c>
      <c r="E1100" s="69">
        <v>22.771527777777777</v>
      </c>
      <c r="F1100" s="69"/>
      <c r="G1100" s="69">
        <v>22.771527777777777</v>
      </c>
      <c r="H1100"/>
    </row>
    <row r="1101" spans="2:8" x14ac:dyDescent="0.25">
      <c r="B1101" s="63"/>
      <c r="C1101" s="63" t="s">
        <v>484</v>
      </c>
      <c r="D1101" s="63" t="s">
        <v>469</v>
      </c>
      <c r="E1101" s="69"/>
      <c r="F1101" s="69">
        <v>3.3333333333333335</v>
      </c>
      <c r="G1101" s="69">
        <v>3.3333333333333335</v>
      </c>
      <c r="H1101"/>
    </row>
    <row r="1102" spans="2:8" x14ac:dyDescent="0.25">
      <c r="B1102" s="63"/>
      <c r="C1102" s="63"/>
      <c r="D1102" s="63" t="s">
        <v>84</v>
      </c>
      <c r="E1102" s="69">
        <v>2.3069444444444445</v>
      </c>
      <c r="F1102" s="69"/>
      <c r="G1102" s="69">
        <v>2.3069444444444445</v>
      </c>
      <c r="H1102"/>
    </row>
    <row r="1103" spans="2:8" x14ac:dyDescent="0.25">
      <c r="B1103" s="63" t="s">
        <v>1535</v>
      </c>
      <c r="C1103" s="63"/>
      <c r="D1103" s="63"/>
      <c r="E1103" s="69">
        <v>161.44791666666666</v>
      </c>
      <c r="F1103" s="69">
        <v>36.833333333333336</v>
      </c>
      <c r="G1103" s="69">
        <v>198.28124999999997</v>
      </c>
      <c r="H1103"/>
    </row>
    <row r="1104" spans="2:8" x14ac:dyDescent="0.25">
      <c r="B1104" s="63" t="s">
        <v>485</v>
      </c>
      <c r="C1104" s="63" t="s">
        <v>486</v>
      </c>
      <c r="D1104" s="63" t="s">
        <v>76</v>
      </c>
      <c r="E1104" s="69">
        <v>6.156944444444445</v>
      </c>
      <c r="F1104" s="69">
        <v>2</v>
      </c>
      <c r="G1104" s="69">
        <v>8.156944444444445</v>
      </c>
      <c r="H1104"/>
    </row>
    <row r="1105" spans="2:8" x14ac:dyDescent="0.25">
      <c r="B1105" s="63"/>
      <c r="C1105" s="63"/>
      <c r="D1105" s="63" t="s">
        <v>87</v>
      </c>
      <c r="E1105" s="69">
        <v>1.0465277777777777</v>
      </c>
      <c r="F1105" s="69"/>
      <c r="G1105" s="69">
        <v>1.0465277777777777</v>
      </c>
      <c r="H1105"/>
    </row>
    <row r="1106" spans="2:8" x14ac:dyDescent="0.25">
      <c r="B1106" s="63"/>
      <c r="C1106" s="63" t="s">
        <v>76</v>
      </c>
      <c r="D1106" s="63" t="s">
        <v>469</v>
      </c>
      <c r="E1106" s="69"/>
      <c r="F1106" s="69">
        <v>3.3333333333333335</v>
      </c>
      <c r="G1106" s="69">
        <v>3.3333333333333335</v>
      </c>
      <c r="H1106"/>
    </row>
    <row r="1107" spans="2:8" x14ac:dyDescent="0.25">
      <c r="B1107" s="63"/>
      <c r="C1107" s="63"/>
      <c r="D1107" s="63" t="s">
        <v>76</v>
      </c>
      <c r="E1107" s="69">
        <v>422.14791666666662</v>
      </c>
      <c r="F1107" s="69">
        <v>77.333333333333329</v>
      </c>
      <c r="G1107" s="69">
        <v>499.48124999999993</v>
      </c>
      <c r="H1107"/>
    </row>
    <row r="1108" spans="2:8" x14ac:dyDescent="0.25">
      <c r="B1108" s="63"/>
      <c r="C1108" s="63"/>
      <c r="D1108" s="63" t="s">
        <v>39</v>
      </c>
      <c r="E1108" s="69"/>
      <c r="F1108" s="69">
        <v>2</v>
      </c>
      <c r="G1108" s="69">
        <v>2</v>
      </c>
      <c r="H1108"/>
    </row>
    <row r="1109" spans="2:8" x14ac:dyDescent="0.25">
      <c r="B1109" s="63"/>
      <c r="C1109" s="63"/>
      <c r="D1109" s="63" t="s">
        <v>18</v>
      </c>
      <c r="E1109" s="69"/>
      <c r="F1109" s="69">
        <v>0.66666666666666663</v>
      </c>
      <c r="G1109" s="69">
        <v>0.66666666666666663</v>
      </c>
      <c r="H1109"/>
    </row>
    <row r="1110" spans="2:8" x14ac:dyDescent="0.25">
      <c r="B1110" s="63"/>
      <c r="C1110" s="63" t="s">
        <v>487</v>
      </c>
      <c r="D1110" s="63" t="s">
        <v>76</v>
      </c>
      <c r="E1110" s="69">
        <v>7.0430555555555552</v>
      </c>
      <c r="F1110" s="69">
        <v>2</v>
      </c>
      <c r="G1110" s="69">
        <v>9.0430555555555543</v>
      </c>
      <c r="H1110"/>
    </row>
    <row r="1111" spans="2:8" x14ac:dyDescent="0.25">
      <c r="B1111" s="63"/>
      <c r="C1111" s="63" t="s">
        <v>488</v>
      </c>
      <c r="D1111" s="63" t="s">
        <v>76</v>
      </c>
      <c r="E1111" s="69">
        <v>2.3833333333333333</v>
      </c>
      <c r="F1111" s="69">
        <v>1</v>
      </c>
      <c r="G1111" s="69">
        <v>3.3833333333333333</v>
      </c>
      <c r="H1111"/>
    </row>
    <row r="1112" spans="2:8" x14ac:dyDescent="0.25">
      <c r="B1112" s="63"/>
      <c r="C1112" s="63" t="s">
        <v>489</v>
      </c>
      <c r="D1112" s="63" t="s">
        <v>469</v>
      </c>
      <c r="E1112" s="69"/>
      <c r="F1112" s="69">
        <v>0.5</v>
      </c>
      <c r="G1112" s="69">
        <v>0.5</v>
      </c>
      <c r="H1112"/>
    </row>
    <row r="1113" spans="2:8" x14ac:dyDescent="0.25">
      <c r="B1113" s="63"/>
      <c r="C1113" s="63"/>
      <c r="D1113" s="63" t="s">
        <v>76</v>
      </c>
      <c r="E1113" s="69">
        <v>22.511805555555554</v>
      </c>
      <c r="F1113" s="69">
        <v>3.1666666666666665</v>
      </c>
      <c r="G1113" s="69">
        <v>25.678472222222222</v>
      </c>
      <c r="H1113"/>
    </row>
    <row r="1114" spans="2:8" x14ac:dyDescent="0.25">
      <c r="B1114" s="63"/>
      <c r="C1114" s="63" t="s">
        <v>490</v>
      </c>
      <c r="D1114" s="63" t="s">
        <v>76</v>
      </c>
      <c r="E1114" s="69">
        <v>22.939583333333331</v>
      </c>
      <c r="F1114" s="69">
        <v>3.5</v>
      </c>
      <c r="G1114" s="69">
        <v>26.439583333333331</v>
      </c>
      <c r="H1114"/>
    </row>
    <row r="1115" spans="2:8" x14ac:dyDescent="0.25">
      <c r="B1115" s="63"/>
      <c r="C1115" s="63" t="s">
        <v>491</v>
      </c>
      <c r="D1115" s="63" t="s">
        <v>76</v>
      </c>
      <c r="E1115" s="69">
        <v>12.02361111111111</v>
      </c>
      <c r="F1115" s="69">
        <v>1.3333333333333333</v>
      </c>
      <c r="G1115" s="69">
        <v>13.356944444444444</v>
      </c>
      <c r="H1115"/>
    </row>
    <row r="1116" spans="2:8" x14ac:dyDescent="0.25">
      <c r="B1116" s="63"/>
      <c r="C1116" s="63" t="s">
        <v>492</v>
      </c>
      <c r="D1116" s="63" t="s">
        <v>76</v>
      </c>
      <c r="E1116" s="69">
        <v>2.4368055555555554</v>
      </c>
      <c r="F1116" s="69">
        <v>1.5</v>
      </c>
      <c r="G1116" s="69">
        <v>3.9368055555555554</v>
      </c>
      <c r="H1116"/>
    </row>
    <row r="1117" spans="2:8" x14ac:dyDescent="0.25">
      <c r="B1117" s="63"/>
      <c r="C1117" s="63" t="s">
        <v>493</v>
      </c>
      <c r="D1117" s="63" t="s">
        <v>76</v>
      </c>
      <c r="E1117" s="69">
        <v>7.7</v>
      </c>
      <c r="F1117" s="69">
        <v>0.66666666666666663</v>
      </c>
      <c r="G1117" s="69">
        <v>8.3666666666666671</v>
      </c>
      <c r="H1117"/>
    </row>
    <row r="1118" spans="2:8" x14ac:dyDescent="0.25">
      <c r="B1118" s="63"/>
      <c r="C1118" s="63" t="s">
        <v>494</v>
      </c>
      <c r="D1118" s="63" t="s">
        <v>76</v>
      </c>
      <c r="E1118" s="69">
        <v>9.4340277777777786</v>
      </c>
      <c r="F1118" s="69">
        <v>1.1666666666666667</v>
      </c>
      <c r="G1118" s="69">
        <v>10.600694444444445</v>
      </c>
      <c r="H1118"/>
    </row>
    <row r="1119" spans="2:8" x14ac:dyDescent="0.25">
      <c r="B1119" s="63" t="s">
        <v>1536</v>
      </c>
      <c r="C1119" s="63"/>
      <c r="D1119" s="63"/>
      <c r="E1119" s="69">
        <v>515.82361111111106</v>
      </c>
      <c r="F1119" s="69">
        <v>100.16666666666667</v>
      </c>
      <c r="G1119" s="69">
        <v>615.99027777777769</v>
      </c>
      <c r="H1119"/>
    </row>
    <row r="1120" spans="2:8" x14ac:dyDescent="0.25">
      <c r="B1120" s="63" t="s">
        <v>495</v>
      </c>
      <c r="C1120" s="63" t="s">
        <v>496</v>
      </c>
      <c r="D1120" s="63" t="s">
        <v>469</v>
      </c>
      <c r="E1120" s="69"/>
      <c r="F1120" s="69">
        <v>2.1666666666666665</v>
      </c>
      <c r="G1120" s="69">
        <v>2.1666666666666665</v>
      </c>
      <c r="H1120"/>
    </row>
    <row r="1121" spans="2:8" x14ac:dyDescent="0.25">
      <c r="B1121" s="63"/>
      <c r="C1121" s="63"/>
      <c r="D1121" s="63" t="s">
        <v>76</v>
      </c>
      <c r="E1121" s="69"/>
      <c r="F1121" s="69">
        <v>2.1666666666666665</v>
      </c>
      <c r="G1121" s="69">
        <v>2.1666666666666665</v>
      </c>
      <c r="H1121"/>
    </row>
    <row r="1122" spans="2:8" x14ac:dyDescent="0.25">
      <c r="B1122" s="63"/>
      <c r="C1122" s="63"/>
      <c r="D1122" s="63" t="s">
        <v>87</v>
      </c>
      <c r="E1122" s="69">
        <v>14.78888888888889</v>
      </c>
      <c r="F1122" s="69"/>
      <c r="G1122" s="69">
        <v>14.78888888888889</v>
      </c>
      <c r="H1122"/>
    </row>
    <row r="1123" spans="2:8" x14ac:dyDescent="0.25">
      <c r="B1123" s="63"/>
      <c r="C1123" s="63"/>
      <c r="D1123" s="63" t="s">
        <v>26</v>
      </c>
      <c r="E1123" s="69">
        <v>2.1236111111111113</v>
      </c>
      <c r="F1123" s="69"/>
      <c r="G1123" s="69">
        <v>2.1236111111111113</v>
      </c>
      <c r="H1123"/>
    </row>
    <row r="1124" spans="2:8" x14ac:dyDescent="0.25">
      <c r="B1124" s="63"/>
      <c r="C1124" s="63" t="s">
        <v>497</v>
      </c>
      <c r="D1124" s="63" t="s">
        <v>469</v>
      </c>
      <c r="E1124" s="69"/>
      <c r="F1124" s="69">
        <v>2.8333333333333335</v>
      </c>
      <c r="G1124" s="69">
        <v>2.8333333333333335</v>
      </c>
      <c r="H1124"/>
    </row>
    <row r="1125" spans="2:8" x14ac:dyDescent="0.25">
      <c r="B1125" s="63"/>
      <c r="C1125" s="63"/>
      <c r="D1125" s="63" t="s">
        <v>76</v>
      </c>
      <c r="E1125" s="69"/>
      <c r="F1125" s="69">
        <v>2.6666666666666665</v>
      </c>
      <c r="G1125" s="69">
        <v>2.6666666666666665</v>
      </c>
      <c r="H1125"/>
    </row>
    <row r="1126" spans="2:8" x14ac:dyDescent="0.25">
      <c r="B1126" s="63"/>
      <c r="C1126" s="63"/>
      <c r="D1126" s="63" t="s">
        <v>39</v>
      </c>
      <c r="E1126" s="69">
        <v>1.1152777777777778</v>
      </c>
      <c r="F1126" s="69">
        <v>1.3333333333333333</v>
      </c>
      <c r="G1126" s="69">
        <v>2.4486111111111111</v>
      </c>
      <c r="H1126"/>
    </row>
    <row r="1127" spans="2:8" x14ac:dyDescent="0.25">
      <c r="B1127" s="63"/>
      <c r="C1127" s="63"/>
      <c r="D1127" s="63" t="s">
        <v>26</v>
      </c>
      <c r="E1127" s="69">
        <v>20.663194444444443</v>
      </c>
      <c r="F1127" s="69"/>
      <c r="G1127" s="69">
        <v>20.663194444444443</v>
      </c>
      <c r="H1127"/>
    </row>
    <row r="1128" spans="2:8" x14ac:dyDescent="0.25">
      <c r="B1128" s="63"/>
      <c r="C1128" s="63" t="s">
        <v>498</v>
      </c>
      <c r="D1128" s="63" t="s">
        <v>469</v>
      </c>
      <c r="E1128" s="69"/>
      <c r="F1128" s="69">
        <v>0.66666666666666663</v>
      </c>
      <c r="G1128" s="69">
        <v>0.66666666666666663</v>
      </c>
      <c r="H1128"/>
    </row>
    <row r="1129" spans="2:8" x14ac:dyDescent="0.25">
      <c r="B1129" s="63"/>
      <c r="C1129" s="63"/>
      <c r="D1129" s="63" t="s">
        <v>76</v>
      </c>
      <c r="E1129" s="69"/>
      <c r="F1129" s="69">
        <v>1</v>
      </c>
      <c r="G1129" s="69">
        <v>1</v>
      </c>
      <c r="H1129"/>
    </row>
    <row r="1130" spans="2:8" x14ac:dyDescent="0.25">
      <c r="B1130" s="63"/>
      <c r="C1130" s="63"/>
      <c r="D1130" s="63" t="s">
        <v>87</v>
      </c>
      <c r="E1130" s="69">
        <v>7.2569444444444455</v>
      </c>
      <c r="F1130" s="69"/>
      <c r="G1130" s="69">
        <v>7.2569444444444455</v>
      </c>
      <c r="H1130"/>
    </row>
    <row r="1131" spans="2:8" x14ac:dyDescent="0.25">
      <c r="B1131" s="63"/>
      <c r="C1131" s="63" t="s">
        <v>499</v>
      </c>
      <c r="D1131" s="63" t="s">
        <v>469</v>
      </c>
      <c r="E1131" s="69"/>
      <c r="F1131" s="69">
        <v>2.6666666666666665</v>
      </c>
      <c r="G1131" s="69">
        <v>2.6666666666666665</v>
      </c>
      <c r="H1131"/>
    </row>
    <row r="1132" spans="2:8" x14ac:dyDescent="0.25">
      <c r="B1132" s="63"/>
      <c r="C1132" s="63"/>
      <c r="D1132" s="63" t="s">
        <v>76</v>
      </c>
      <c r="E1132" s="69"/>
      <c r="F1132" s="69">
        <v>3.3333333333333335</v>
      </c>
      <c r="G1132" s="69">
        <v>3.3333333333333335</v>
      </c>
      <c r="H1132"/>
    </row>
    <row r="1133" spans="2:8" x14ac:dyDescent="0.25">
      <c r="B1133" s="63"/>
      <c r="C1133" s="63"/>
      <c r="D1133" s="63" t="s">
        <v>87</v>
      </c>
      <c r="E1133" s="69">
        <v>1.1916666666666667</v>
      </c>
      <c r="F1133" s="69"/>
      <c r="G1133" s="69">
        <v>1.1916666666666667</v>
      </c>
      <c r="H1133"/>
    </row>
    <row r="1134" spans="2:8" x14ac:dyDescent="0.25">
      <c r="B1134" s="63"/>
      <c r="C1134" s="63"/>
      <c r="D1134" s="63" t="s">
        <v>39</v>
      </c>
      <c r="E1134" s="69">
        <v>1.2451388888888888</v>
      </c>
      <c r="F1134" s="69">
        <v>0.83333333333333337</v>
      </c>
      <c r="G1134" s="69">
        <v>2.0784722222222221</v>
      </c>
      <c r="H1134"/>
    </row>
    <row r="1135" spans="2:8" x14ac:dyDescent="0.25">
      <c r="B1135" s="63"/>
      <c r="C1135" s="63"/>
      <c r="D1135" s="63" t="s">
        <v>26</v>
      </c>
      <c r="E1135" s="69">
        <v>22.252083333333331</v>
      </c>
      <c r="F1135" s="69"/>
      <c r="G1135" s="69">
        <v>22.252083333333331</v>
      </c>
      <c r="H1135"/>
    </row>
    <row r="1136" spans="2:8" x14ac:dyDescent="0.25">
      <c r="B1136" s="63"/>
      <c r="C1136" s="63" t="s">
        <v>500</v>
      </c>
      <c r="D1136" s="63" t="s">
        <v>469</v>
      </c>
      <c r="E1136" s="69"/>
      <c r="F1136" s="69">
        <v>0.5</v>
      </c>
      <c r="G1136" s="69">
        <v>0.5</v>
      </c>
      <c r="H1136"/>
    </row>
    <row r="1137" spans="2:8" x14ac:dyDescent="0.25">
      <c r="B1137" s="63"/>
      <c r="C1137" s="63"/>
      <c r="D1137" s="63" t="s">
        <v>76</v>
      </c>
      <c r="E1137" s="69"/>
      <c r="F1137" s="69">
        <v>0.83333333333333337</v>
      </c>
      <c r="G1137" s="69">
        <v>0.83333333333333337</v>
      </c>
      <c r="H1137"/>
    </row>
    <row r="1138" spans="2:8" x14ac:dyDescent="0.25">
      <c r="B1138" s="63"/>
      <c r="C1138" s="63"/>
      <c r="D1138" s="63" t="s">
        <v>26</v>
      </c>
      <c r="E1138" s="69">
        <v>6.7986111111111116</v>
      </c>
      <c r="F1138" s="69"/>
      <c r="G1138" s="69">
        <v>6.7986111111111116</v>
      </c>
      <c r="H1138"/>
    </row>
    <row r="1139" spans="2:8" x14ac:dyDescent="0.25">
      <c r="B1139" s="63"/>
      <c r="C1139" s="63" t="s">
        <v>26</v>
      </c>
      <c r="D1139" s="63" t="s">
        <v>469</v>
      </c>
      <c r="E1139" s="69"/>
      <c r="F1139" s="69">
        <v>6.5</v>
      </c>
      <c r="G1139" s="69">
        <v>6.5</v>
      </c>
      <c r="H1139"/>
    </row>
    <row r="1140" spans="2:8" x14ac:dyDescent="0.25">
      <c r="B1140" s="63"/>
      <c r="C1140" s="63"/>
      <c r="D1140" s="63" t="s">
        <v>76</v>
      </c>
      <c r="E1140" s="69">
        <v>1.1993055555555556</v>
      </c>
      <c r="F1140" s="69">
        <v>8</v>
      </c>
      <c r="G1140" s="69">
        <v>9.1993055555555561</v>
      </c>
      <c r="H1140"/>
    </row>
    <row r="1141" spans="2:8" x14ac:dyDescent="0.25">
      <c r="B1141" s="63"/>
      <c r="C1141" s="63"/>
      <c r="D1141" s="63" t="s">
        <v>39</v>
      </c>
      <c r="E1141" s="69">
        <v>1.0770833333333334</v>
      </c>
      <c r="F1141" s="69">
        <v>1.6666666666666667</v>
      </c>
      <c r="G1141" s="69">
        <v>2.7437500000000004</v>
      </c>
      <c r="H1141"/>
    </row>
    <row r="1142" spans="2:8" x14ac:dyDescent="0.25">
      <c r="B1142" s="63"/>
      <c r="C1142" s="63"/>
      <c r="D1142" s="63" t="s">
        <v>26</v>
      </c>
      <c r="E1142" s="69">
        <v>58.200694444444444</v>
      </c>
      <c r="F1142" s="69"/>
      <c r="G1142" s="69">
        <v>58.200694444444444</v>
      </c>
      <c r="H1142"/>
    </row>
    <row r="1143" spans="2:8" x14ac:dyDescent="0.25">
      <c r="B1143" s="63" t="s">
        <v>1537</v>
      </c>
      <c r="C1143" s="63"/>
      <c r="D1143" s="63"/>
      <c r="E1143" s="69">
        <v>137.91249999999999</v>
      </c>
      <c r="F1143" s="69">
        <v>37.166666666666664</v>
      </c>
      <c r="G1143" s="69">
        <v>175.07916666666665</v>
      </c>
      <c r="H1143"/>
    </row>
    <row r="1144" spans="2:8" x14ac:dyDescent="0.25">
      <c r="B1144" s="63" t="s">
        <v>501</v>
      </c>
      <c r="C1144" s="63" t="s">
        <v>502</v>
      </c>
      <c r="D1144" s="63" t="s">
        <v>469</v>
      </c>
      <c r="E1144" s="69"/>
      <c r="F1144" s="69">
        <v>0.66666666666666663</v>
      </c>
      <c r="G1144" s="69">
        <v>0.66666666666666663</v>
      </c>
      <c r="H1144"/>
    </row>
    <row r="1145" spans="2:8" x14ac:dyDescent="0.25">
      <c r="B1145" s="63"/>
      <c r="C1145" s="63"/>
      <c r="D1145" s="63" t="s">
        <v>76</v>
      </c>
      <c r="E1145" s="69"/>
      <c r="F1145" s="69">
        <v>1</v>
      </c>
      <c r="G1145" s="69">
        <v>1</v>
      </c>
      <c r="H1145"/>
    </row>
    <row r="1146" spans="2:8" x14ac:dyDescent="0.25">
      <c r="B1146" s="63"/>
      <c r="C1146" s="63"/>
      <c r="D1146" s="63" t="s">
        <v>87</v>
      </c>
      <c r="E1146" s="69">
        <v>5.5076388888888888</v>
      </c>
      <c r="F1146" s="69"/>
      <c r="G1146" s="69">
        <v>5.5076388888888888</v>
      </c>
      <c r="H1146"/>
    </row>
    <row r="1147" spans="2:8" x14ac:dyDescent="0.25">
      <c r="B1147" s="63"/>
      <c r="C1147" s="63" t="s">
        <v>503</v>
      </c>
      <c r="D1147" s="63" t="s">
        <v>469</v>
      </c>
      <c r="E1147" s="69"/>
      <c r="F1147" s="69">
        <v>0.66666666666666663</v>
      </c>
      <c r="G1147" s="69">
        <v>0.66666666666666663</v>
      </c>
      <c r="H1147"/>
    </row>
    <row r="1148" spans="2:8" x14ac:dyDescent="0.25">
      <c r="B1148" s="63"/>
      <c r="C1148" s="63"/>
      <c r="D1148" s="63" t="s">
        <v>76</v>
      </c>
      <c r="E1148" s="69">
        <v>1.1076388888888891</v>
      </c>
      <c r="F1148" s="69">
        <v>0.83333333333333337</v>
      </c>
      <c r="G1148" s="69">
        <v>1.9409722222222223</v>
      </c>
      <c r="H1148"/>
    </row>
    <row r="1149" spans="2:8" x14ac:dyDescent="0.25">
      <c r="B1149" s="63"/>
      <c r="C1149" s="63"/>
      <c r="D1149" s="63" t="s">
        <v>87</v>
      </c>
      <c r="E1149" s="69">
        <v>7.593055555555555</v>
      </c>
      <c r="F1149" s="69"/>
      <c r="G1149" s="69">
        <v>7.593055555555555</v>
      </c>
      <c r="H1149"/>
    </row>
    <row r="1150" spans="2:8" x14ac:dyDescent="0.25">
      <c r="B1150" s="63"/>
      <c r="C1150" s="63" t="s">
        <v>504</v>
      </c>
      <c r="D1150" s="63" t="s">
        <v>469</v>
      </c>
      <c r="E1150" s="69"/>
      <c r="F1150" s="69">
        <v>1.3333333333333333</v>
      </c>
      <c r="G1150" s="69">
        <v>1.3333333333333333</v>
      </c>
      <c r="H1150"/>
    </row>
    <row r="1151" spans="2:8" x14ac:dyDescent="0.25">
      <c r="B1151" s="63"/>
      <c r="C1151" s="63"/>
      <c r="D1151" s="63" t="s">
        <v>76</v>
      </c>
      <c r="E1151" s="69"/>
      <c r="F1151" s="69">
        <v>4.333333333333333</v>
      </c>
      <c r="G1151" s="69">
        <v>4.333333333333333</v>
      </c>
      <c r="H1151"/>
    </row>
    <row r="1152" spans="2:8" x14ac:dyDescent="0.25">
      <c r="B1152" s="63"/>
      <c r="C1152" s="63"/>
      <c r="D1152" s="63" t="s">
        <v>87</v>
      </c>
      <c r="E1152" s="69">
        <v>27.293749999999999</v>
      </c>
      <c r="F1152" s="69"/>
      <c r="G1152" s="69">
        <v>27.293749999999999</v>
      </c>
      <c r="H1152"/>
    </row>
    <row r="1153" spans="2:8" x14ac:dyDescent="0.25">
      <c r="B1153" s="63"/>
      <c r="C1153" s="63"/>
      <c r="D1153" s="63" t="s">
        <v>26</v>
      </c>
      <c r="E1153" s="69">
        <v>0.86319444444444438</v>
      </c>
      <c r="F1153" s="69"/>
      <c r="G1153" s="69">
        <v>0.86319444444444438</v>
      </c>
      <c r="H1153"/>
    </row>
    <row r="1154" spans="2:8" x14ac:dyDescent="0.25">
      <c r="B1154" s="63"/>
      <c r="C1154" s="63" t="s">
        <v>505</v>
      </c>
      <c r="D1154" s="63" t="s">
        <v>469</v>
      </c>
      <c r="E1154" s="69"/>
      <c r="F1154" s="69">
        <v>3</v>
      </c>
      <c r="G1154" s="69">
        <v>3</v>
      </c>
      <c r="H1154"/>
    </row>
    <row r="1155" spans="2:8" x14ac:dyDescent="0.25">
      <c r="B1155" s="63"/>
      <c r="C1155" s="63"/>
      <c r="D1155" s="63" t="s">
        <v>76</v>
      </c>
      <c r="E1155" s="69"/>
      <c r="F1155" s="69">
        <v>3.1666666666666665</v>
      </c>
      <c r="G1155" s="69">
        <v>3.1666666666666665</v>
      </c>
      <c r="H1155"/>
    </row>
    <row r="1156" spans="2:8" x14ac:dyDescent="0.25">
      <c r="B1156" s="63"/>
      <c r="C1156" s="63"/>
      <c r="D1156" s="63" t="s">
        <v>87</v>
      </c>
      <c r="E1156" s="69">
        <v>25.445138888888888</v>
      </c>
      <c r="F1156" s="69"/>
      <c r="G1156" s="69">
        <v>25.445138888888888</v>
      </c>
      <c r="H1156"/>
    </row>
    <row r="1157" spans="2:8" x14ac:dyDescent="0.25">
      <c r="B1157" s="63"/>
      <c r="C1157" s="63" t="s">
        <v>87</v>
      </c>
      <c r="D1157" s="63" t="s">
        <v>469</v>
      </c>
      <c r="E1157" s="69"/>
      <c r="F1157" s="69">
        <v>3.6666666666666665</v>
      </c>
      <c r="G1157" s="69">
        <v>3.6666666666666665</v>
      </c>
      <c r="H1157"/>
    </row>
    <row r="1158" spans="2:8" x14ac:dyDescent="0.25">
      <c r="B1158" s="63"/>
      <c r="C1158" s="63"/>
      <c r="D1158" s="63" t="s">
        <v>76</v>
      </c>
      <c r="E1158" s="69"/>
      <c r="F1158" s="69">
        <v>4.333333333333333</v>
      </c>
      <c r="G1158" s="69">
        <v>4.333333333333333</v>
      </c>
      <c r="H1158"/>
    </row>
    <row r="1159" spans="2:8" x14ac:dyDescent="0.25">
      <c r="B1159" s="63"/>
      <c r="C1159" s="63"/>
      <c r="D1159" s="63" t="s">
        <v>87</v>
      </c>
      <c r="E1159" s="69">
        <v>38.943055555555553</v>
      </c>
      <c r="F1159" s="69"/>
      <c r="G1159" s="69">
        <v>38.943055555555553</v>
      </c>
      <c r="H1159"/>
    </row>
    <row r="1160" spans="2:8" x14ac:dyDescent="0.25">
      <c r="B1160" s="63"/>
      <c r="C1160" s="63"/>
      <c r="D1160" s="63" t="s">
        <v>39</v>
      </c>
      <c r="E1160" s="69"/>
      <c r="F1160" s="69">
        <v>0.66666666666666663</v>
      </c>
      <c r="G1160" s="69">
        <v>0.66666666666666663</v>
      </c>
      <c r="H1160"/>
    </row>
    <row r="1161" spans="2:8" x14ac:dyDescent="0.25">
      <c r="B1161" s="63"/>
      <c r="C1161" s="63" t="s">
        <v>506</v>
      </c>
      <c r="D1161" s="63" t="s">
        <v>469</v>
      </c>
      <c r="E1161" s="69"/>
      <c r="F1161" s="69">
        <v>1.5</v>
      </c>
      <c r="G1161" s="69">
        <v>1.5</v>
      </c>
      <c r="H1161"/>
    </row>
    <row r="1162" spans="2:8" x14ac:dyDescent="0.25">
      <c r="B1162" s="63"/>
      <c r="C1162" s="63"/>
      <c r="D1162" s="63" t="s">
        <v>76</v>
      </c>
      <c r="E1162" s="69"/>
      <c r="F1162" s="69">
        <v>2.3333333333333335</v>
      </c>
      <c r="G1162" s="69">
        <v>2.3333333333333335</v>
      </c>
      <c r="H1162"/>
    </row>
    <row r="1163" spans="2:8" x14ac:dyDescent="0.25">
      <c r="B1163" s="63"/>
      <c r="C1163" s="63"/>
      <c r="D1163" s="63" t="s">
        <v>87</v>
      </c>
      <c r="E1163" s="69">
        <v>16.270833333333332</v>
      </c>
      <c r="F1163" s="69"/>
      <c r="G1163" s="69">
        <v>16.270833333333332</v>
      </c>
      <c r="H1163"/>
    </row>
    <row r="1164" spans="2:8" x14ac:dyDescent="0.25">
      <c r="B1164" s="63" t="s">
        <v>1538</v>
      </c>
      <c r="C1164" s="63"/>
      <c r="D1164" s="63"/>
      <c r="E1164" s="69">
        <v>123.02430555555556</v>
      </c>
      <c r="F1164" s="69">
        <v>27.499999999999996</v>
      </c>
      <c r="G1164" s="69">
        <v>150.52430555555554</v>
      </c>
      <c r="H1164"/>
    </row>
    <row r="1165" spans="2:8" x14ac:dyDescent="0.25">
      <c r="B1165" s="63" t="s">
        <v>507</v>
      </c>
      <c r="C1165" s="63" t="s">
        <v>508</v>
      </c>
      <c r="D1165" s="63" t="s">
        <v>39</v>
      </c>
      <c r="E1165" s="69">
        <v>0.50416666666666665</v>
      </c>
      <c r="F1165" s="69">
        <v>3.5</v>
      </c>
      <c r="G1165" s="69">
        <v>4.0041666666666664</v>
      </c>
      <c r="H1165"/>
    </row>
    <row r="1166" spans="2:8" x14ac:dyDescent="0.25">
      <c r="B1166" s="63"/>
      <c r="C1166" s="63"/>
      <c r="D1166" s="63" t="s">
        <v>509</v>
      </c>
      <c r="E1166" s="69">
        <v>46.154166666666669</v>
      </c>
      <c r="F1166" s="69"/>
      <c r="G1166" s="69">
        <v>46.154166666666669</v>
      </c>
      <c r="H1166"/>
    </row>
    <row r="1167" spans="2:8" x14ac:dyDescent="0.25">
      <c r="B1167" s="63"/>
      <c r="C1167" s="63" t="s">
        <v>510</v>
      </c>
      <c r="D1167" s="63" t="s">
        <v>39</v>
      </c>
      <c r="E1167" s="69">
        <v>1.1076388888888891</v>
      </c>
      <c r="F1167" s="69">
        <v>1.3333333333333333</v>
      </c>
      <c r="G1167" s="69">
        <v>2.4409722222222223</v>
      </c>
      <c r="H1167"/>
    </row>
    <row r="1168" spans="2:8" x14ac:dyDescent="0.25">
      <c r="B1168" s="63"/>
      <c r="C1168" s="63"/>
      <c r="D1168" s="63" t="s">
        <v>509</v>
      </c>
      <c r="E1168" s="69">
        <v>3.6972222222222224</v>
      </c>
      <c r="F1168" s="69"/>
      <c r="G1168" s="69">
        <v>3.6972222222222224</v>
      </c>
      <c r="H1168"/>
    </row>
    <row r="1169" spans="2:8" x14ac:dyDescent="0.25">
      <c r="B1169" s="63"/>
      <c r="C1169" s="63" t="s">
        <v>511</v>
      </c>
      <c r="D1169" s="63" t="s">
        <v>25</v>
      </c>
      <c r="E1169" s="69">
        <v>31.166666666666668</v>
      </c>
      <c r="F1169" s="69"/>
      <c r="G1169" s="69">
        <v>31.166666666666668</v>
      </c>
      <c r="H1169"/>
    </row>
    <row r="1170" spans="2:8" x14ac:dyDescent="0.25">
      <c r="B1170" s="63"/>
      <c r="C1170" s="63"/>
      <c r="D1170" s="63" t="s">
        <v>39</v>
      </c>
      <c r="E1170" s="69"/>
      <c r="F1170" s="69">
        <v>7</v>
      </c>
      <c r="G1170" s="69">
        <v>7</v>
      </c>
      <c r="H1170"/>
    </row>
    <row r="1171" spans="2:8" x14ac:dyDescent="0.25">
      <c r="B1171" s="63"/>
      <c r="C1171" s="63" t="s">
        <v>25</v>
      </c>
      <c r="D1171" s="63" t="s">
        <v>469</v>
      </c>
      <c r="E1171" s="69"/>
      <c r="F1171" s="69">
        <v>1.5</v>
      </c>
      <c r="G1171" s="69">
        <v>1.5</v>
      </c>
      <c r="H1171"/>
    </row>
    <row r="1172" spans="2:8" x14ac:dyDescent="0.25">
      <c r="B1172" s="63"/>
      <c r="C1172" s="63"/>
      <c r="D1172" s="63" t="s">
        <v>25</v>
      </c>
      <c r="E1172" s="69">
        <v>95.799305555555563</v>
      </c>
      <c r="F1172" s="69"/>
      <c r="G1172" s="69">
        <v>95.799305555555563</v>
      </c>
      <c r="H1172"/>
    </row>
    <row r="1173" spans="2:8" x14ac:dyDescent="0.25">
      <c r="B1173" s="63"/>
      <c r="C1173" s="63"/>
      <c r="D1173" s="63" t="s">
        <v>39</v>
      </c>
      <c r="E1173" s="69"/>
      <c r="F1173" s="69">
        <v>11.333333333333334</v>
      </c>
      <c r="G1173" s="69">
        <v>11.333333333333334</v>
      </c>
      <c r="H1173"/>
    </row>
    <row r="1174" spans="2:8" x14ac:dyDescent="0.25">
      <c r="B1174" s="63"/>
      <c r="C1174" s="63" t="s">
        <v>512</v>
      </c>
      <c r="D1174" s="63" t="s">
        <v>469</v>
      </c>
      <c r="E1174" s="69"/>
      <c r="F1174" s="69">
        <v>2.1666666666666665</v>
      </c>
      <c r="G1174" s="69">
        <v>2.1666666666666665</v>
      </c>
      <c r="H1174"/>
    </row>
    <row r="1175" spans="2:8" x14ac:dyDescent="0.25">
      <c r="B1175" s="63"/>
      <c r="C1175" s="63"/>
      <c r="D1175" s="63" t="s">
        <v>25</v>
      </c>
      <c r="E1175" s="69">
        <v>33.916666666666664</v>
      </c>
      <c r="F1175" s="69"/>
      <c r="G1175" s="69">
        <v>33.916666666666664</v>
      </c>
      <c r="H1175"/>
    </row>
    <row r="1176" spans="2:8" x14ac:dyDescent="0.25">
      <c r="B1176" s="63"/>
      <c r="C1176" s="63"/>
      <c r="D1176" s="63" t="s">
        <v>39</v>
      </c>
      <c r="E1176" s="69"/>
      <c r="F1176" s="69">
        <v>6.333333333333333</v>
      </c>
      <c r="G1176" s="69">
        <v>6.333333333333333</v>
      </c>
      <c r="H1176"/>
    </row>
    <row r="1177" spans="2:8" x14ac:dyDescent="0.25">
      <c r="B1177" s="63"/>
      <c r="C1177" s="63" t="s">
        <v>513</v>
      </c>
      <c r="D1177" s="63" t="s">
        <v>469</v>
      </c>
      <c r="E1177" s="69"/>
      <c r="F1177" s="69">
        <v>0.83333333333333337</v>
      </c>
      <c r="G1177" s="69">
        <v>0.83333333333333337</v>
      </c>
      <c r="H1177"/>
    </row>
    <row r="1178" spans="2:8" x14ac:dyDescent="0.25">
      <c r="B1178" s="63"/>
      <c r="C1178" s="63"/>
      <c r="D1178" s="63" t="s">
        <v>39</v>
      </c>
      <c r="E1178" s="69"/>
      <c r="F1178" s="69">
        <v>4.833333333333333</v>
      </c>
      <c r="G1178" s="69">
        <v>4.833333333333333</v>
      </c>
      <c r="H1178"/>
    </row>
    <row r="1179" spans="2:8" x14ac:dyDescent="0.25">
      <c r="B1179" s="63"/>
      <c r="C1179" s="63"/>
      <c r="D1179" s="63" t="s">
        <v>509</v>
      </c>
      <c r="E1179" s="69">
        <v>24.2</v>
      </c>
      <c r="F1179" s="69"/>
      <c r="G1179" s="69">
        <v>24.2</v>
      </c>
      <c r="H1179"/>
    </row>
    <row r="1180" spans="2:8" x14ac:dyDescent="0.25">
      <c r="B1180" s="63"/>
      <c r="C1180" s="63" t="s">
        <v>514</v>
      </c>
      <c r="D1180" s="63" t="s">
        <v>39</v>
      </c>
      <c r="E1180" s="69"/>
      <c r="F1180" s="69">
        <v>7.166666666666667</v>
      </c>
      <c r="G1180" s="69">
        <v>7.166666666666667</v>
      </c>
      <c r="H1180"/>
    </row>
    <row r="1181" spans="2:8" x14ac:dyDescent="0.25">
      <c r="B1181" s="63"/>
      <c r="C1181" s="63"/>
      <c r="D1181" s="63" t="s">
        <v>509</v>
      </c>
      <c r="E1181" s="69">
        <v>28.027083333333334</v>
      </c>
      <c r="F1181" s="69"/>
      <c r="G1181" s="69">
        <v>28.027083333333334</v>
      </c>
      <c r="H1181"/>
    </row>
    <row r="1182" spans="2:8" x14ac:dyDescent="0.25">
      <c r="B1182" s="63"/>
      <c r="C1182" s="63" t="s">
        <v>515</v>
      </c>
      <c r="D1182" s="63" t="s">
        <v>39</v>
      </c>
      <c r="E1182" s="69"/>
      <c r="F1182" s="69">
        <v>3</v>
      </c>
      <c r="G1182" s="69">
        <v>3</v>
      </c>
      <c r="H1182"/>
    </row>
    <row r="1183" spans="2:8" x14ac:dyDescent="0.25">
      <c r="B1183" s="63"/>
      <c r="C1183" s="63"/>
      <c r="D1183" s="63" t="s">
        <v>509</v>
      </c>
      <c r="E1183" s="69">
        <v>16.278472222222224</v>
      </c>
      <c r="F1183" s="69"/>
      <c r="G1183" s="69">
        <v>16.278472222222224</v>
      </c>
      <c r="H1183"/>
    </row>
    <row r="1184" spans="2:8" x14ac:dyDescent="0.25">
      <c r="B1184" s="63"/>
      <c r="C1184" s="63" t="s">
        <v>509</v>
      </c>
      <c r="D1184" s="63" t="s">
        <v>469</v>
      </c>
      <c r="E1184" s="69"/>
      <c r="F1184" s="69">
        <v>3.1666666666666665</v>
      </c>
      <c r="G1184" s="69">
        <v>3.1666666666666665</v>
      </c>
      <c r="H1184"/>
    </row>
    <row r="1185" spans="2:8" x14ac:dyDescent="0.25">
      <c r="B1185" s="63"/>
      <c r="C1185" s="63"/>
      <c r="D1185" s="63" t="s">
        <v>39</v>
      </c>
      <c r="E1185" s="69">
        <v>1.5125</v>
      </c>
      <c r="F1185" s="69">
        <v>17.333333333333332</v>
      </c>
      <c r="G1185" s="69">
        <v>18.845833333333331</v>
      </c>
      <c r="H1185"/>
    </row>
    <row r="1186" spans="2:8" x14ac:dyDescent="0.25">
      <c r="B1186" s="63"/>
      <c r="C1186" s="63"/>
      <c r="D1186" s="63" t="s">
        <v>509</v>
      </c>
      <c r="E1186" s="69">
        <v>110.70277777777778</v>
      </c>
      <c r="F1186" s="69"/>
      <c r="G1186" s="69">
        <v>110.70277777777778</v>
      </c>
      <c r="H1186"/>
    </row>
    <row r="1187" spans="2:8" x14ac:dyDescent="0.25">
      <c r="B1187" s="63" t="s">
        <v>1539</v>
      </c>
      <c r="C1187" s="63"/>
      <c r="D1187" s="63"/>
      <c r="E1187" s="69">
        <v>393.06666666666661</v>
      </c>
      <c r="F1187" s="69">
        <v>69.5</v>
      </c>
      <c r="G1187" s="69">
        <v>462.56666666666672</v>
      </c>
      <c r="H1187"/>
    </row>
    <row r="1188" spans="2:8" x14ac:dyDescent="0.25">
      <c r="B1188" s="63" t="s">
        <v>516</v>
      </c>
      <c r="C1188" s="63" t="s">
        <v>517</v>
      </c>
      <c r="D1188" s="63" t="s">
        <v>39</v>
      </c>
      <c r="E1188" s="69">
        <v>34.856249999999996</v>
      </c>
      <c r="F1188" s="69">
        <v>5</v>
      </c>
      <c r="G1188" s="69">
        <v>39.856249999999996</v>
      </c>
      <c r="H1188"/>
    </row>
    <row r="1189" spans="2:8" x14ac:dyDescent="0.25">
      <c r="B1189" s="63"/>
      <c r="C1189" s="63" t="s">
        <v>518</v>
      </c>
      <c r="D1189" s="63" t="s">
        <v>39</v>
      </c>
      <c r="E1189" s="69">
        <v>13.200000000000001</v>
      </c>
      <c r="F1189" s="69">
        <v>1.1666666666666667</v>
      </c>
      <c r="G1189" s="69">
        <v>14.366666666666667</v>
      </c>
      <c r="H1189"/>
    </row>
    <row r="1190" spans="2:8" x14ac:dyDescent="0.25">
      <c r="B1190" s="63"/>
      <c r="C1190" s="63" t="s">
        <v>519</v>
      </c>
      <c r="D1190" s="63" t="s">
        <v>39</v>
      </c>
      <c r="E1190" s="69">
        <v>26.705555555555552</v>
      </c>
      <c r="F1190" s="69">
        <v>6.833333333333333</v>
      </c>
      <c r="G1190" s="69">
        <v>33.538888888888884</v>
      </c>
      <c r="H1190"/>
    </row>
    <row r="1191" spans="2:8" x14ac:dyDescent="0.25">
      <c r="B1191" s="63"/>
      <c r="C1191" s="63"/>
      <c r="D1191" s="63" t="s">
        <v>509</v>
      </c>
      <c r="E1191" s="69">
        <v>12.451388888888891</v>
      </c>
      <c r="F1191" s="69"/>
      <c r="G1191" s="69">
        <v>12.451388888888891</v>
      </c>
      <c r="H1191"/>
    </row>
    <row r="1192" spans="2:8" x14ac:dyDescent="0.25">
      <c r="B1192" s="63"/>
      <c r="C1192" s="63" t="s">
        <v>520</v>
      </c>
      <c r="D1192" s="63" t="s">
        <v>39</v>
      </c>
      <c r="E1192" s="69">
        <v>11.198611111111111</v>
      </c>
      <c r="F1192" s="69">
        <v>2.6666666666666665</v>
      </c>
      <c r="G1192" s="69">
        <v>13.865277777777777</v>
      </c>
      <c r="H1192"/>
    </row>
    <row r="1193" spans="2:8" x14ac:dyDescent="0.25">
      <c r="B1193" s="63"/>
      <c r="C1193" s="63"/>
      <c r="D1193" s="63" t="s">
        <v>509</v>
      </c>
      <c r="E1193" s="69">
        <v>5.3243055555555552</v>
      </c>
      <c r="F1193" s="69"/>
      <c r="G1193" s="69">
        <v>5.3243055555555552</v>
      </c>
      <c r="H1193"/>
    </row>
    <row r="1194" spans="2:8" x14ac:dyDescent="0.25">
      <c r="B1194" s="63"/>
      <c r="C1194" s="63" t="s">
        <v>39</v>
      </c>
      <c r="D1194" s="63" t="s">
        <v>469</v>
      </c>
      <c r="E1194" s="69"/>
      <c r="F1194" s="69">
        <v>2.1666666666666665</v>
      </c>
      <c r="G1194" s="69">
        <v>2.1666666666666665</v>
      </c>
      <c r="H1194"/>
    </row>
    <row r="1195" spans="2:8" x14ac:dyDescent="0.25">
      <c r="B1195" s="63"/>
      <c r="C1195" s="63"/>
      <c r="D1195" s="63" t="s">
        <v>39</v>
      </c>
      <c r="E1195" s="69">
        <v>623.26458333333335</v>
      </c>
      <c r="F1195" s="69">
        <v>132.5</v>
      </c>
      <c r="G1195" s="69">
        <v>755.76458333333335</v>
      </c>
      <c r="H1195"/>
    </row>
    <row r="1196" spans="2:8" x14ac:dyDescent="0.25">
      <c r="B1196" s="63"/>
      <c r="C1196" s="63" t="s">
        <v>521</v>
      </c>
      <c r="D1196" s="63" t="s">
        <v>39</v>
      </c>
      <c r="E1196" s="69">
        <v>30.517361111111114</v>
      </c>
      <c r="F1196" s="69">
        <v>5</v>
      </c>
      <c r="G1196" s="69">
        <v>35.517361111111114</v>
      </c>
      <c r="H1196"/>
    </row>
    <row r="1197" spans="2:8" x14ac:dyDescent="0.25">
      <c r="B1197" s="63"/>
      <c r="C1197" s="63" t="s">
        <v>522</v>
      </c>
      <c r="D1197" s="63" t="s">
        <v>39</v>
      </c>
      <c r="E1197" s="69">
        <v>32.236111111111114</v>
      </c>
      <c r="F1197" s="69">
        <v>3.5</v>
      </c>
      <c r="G1197" s="69">
        <v>35.736111111111114</v>
      </c>
      <c r="H1197"/>
    </row>
    <row r="1198" spans="2:8" x14ac:dyDescent="0.25">
      <c r="B1198" s="63"/>
      <c r="C1198" s="63" t="s">
        <v>523</v>
      </c>
      <c r="D1198" s="63" t="s">
        <v>39</v>
      </c>
      <c r="E1198" s="69">
        <v>9.4645833333333336</v>
      </c>
      <c r="F1198" s="69">
        <v>3.1666666666666665</v>
      </c>
      <c r="G1198" s="69">
        <v>12.63125</v>
      </c>
      <c r="H1198"/>
    </row>
    <row r="1199" spans="2:8" x14ac:dyDescent="0.25">
      <c r="B1199" s="63"/>
      <c r="C1199" s="63" t="s">
        <v>524</v>
      </c>
      <c r="D1199" s="63" t="s">
        <v>39</v>
      </c>
      <c r="E1199" s="69">
        <v>14.139583333333334</v>
      </c>
      <c r="F1199" s="69">
        <v>2.6666666666666665</v>
      </c>
      <c r="G1199" s="69">
        <v>16.806250000000002</v>
      </c>
      <c r="H1199"/>
    </row>
    <row r="1200" spans="2:8" x14ac:dyDescent="0.25">
      <c r="B1200" s="63"/>
      <c r="C1200" s="63" t="s">
        <v>525</v>
      </c>
      <c r="D1200" s="63" t="s">
        <v>39</v>
      </c>
      <c r="E1200" s="69">
        <v>46.421527777777783</v>
      </c>
      <c r="F1200" s="69">
        <v>7.666666666666667</v>
      </c>
      <c r="G1200" s="69">
        <v>54.088194444444447</v>
      </c>
      <c r="H1200"/>
    </row>
    <row r="1201" spans="1:8" x14ac:dyDescent="0.25">
      <c r="B1201" s="63" t="s">
        <v>1540</v>
      </c>
      <c r="C1201" s="63"/>
      <c r="D1201" s="63"/>
      <c r="E1201" s="69">
        <v>859.77986111111102</v>
      </c>
      <c r="F1201" s="69">
        <v>172.33333333333331</v>
      </c>
      <c r="G1201" s="69">
        <v>1032.1131944444444</v>
      </c>
      <c r="H1201"/>
    </row>
    <row r="1202" spans="1:8" x14ac:dyDescent="0.25">
      <c r="B1202" s="63" t="s">
        <v>526</v>
      </c>
      <c r="C1202" s="63" t="s">
        <v>527</v>
      </c>
      <c r="D1202" s="63" t="s">
        <v>83</v>
      </c>
      <c r="E1202" s="69">
        <v>14.796527777777778</v>
      </c>
      <c r="F1202" s="69"/>
      <c r="G1202" s="69">
        <v>14.796527777777778</v>
      </c>
      <c r="H1202"/>
    </row>
    <row r="1203" spans="1:8" x14ac:dyDescent="0.25">
      <c r="B1203" s="63"/>
      <c r="C1203" s="63"/>
      <c r="D1203" s="63" t="s">
        <v>39</v>
      </c>
      <c r="E1203" s="69"/>
      <c r="F1203" s="69">
        <v>5.833333333333333</v>
      </c>
      <c r="G1203" s="69">
        <v>5.833333333333333</v>
      </c>
      <c r="H1203"/>
    </row>
    <row r="1204" spans="1:8" x14ac:dyDescent="0.25">
      <c r="B1204" s="63"/>
      <c r="C1204" s="63" t="s">
        <v>83</v>
      </c>
      <c r="D1204" s="63" t="s">
        <v>83</v>
      </c>
      <c r="E1204" s="69">
        <v>91.322916666666671</v>
      </c>
      <c r="F1204" s="69"/>
      <c r="G1204" s="69">
        <v>91.322916666666671</v>
      </c>
      <c r="H1204"/>
    </row>
    <row r="1205" spans="1:8" x14ac:dyDescent="0.25">
      <c r="B1205" s="63"/>
      <c r="C1205" s="63"/>
      <c r="D1205" s="63" t="s">
        <v>39</v>
      </c>
      <c r="E1205" s="69"/>
      <c r="F1205" s="69">
        <v>14.166666666666666</v>
      </c>
      <c r="G1205" s="69">
        <v>14.166666666666666</v>
      </c>
      <c r="H1205"/>
    </row>
    <row r="1206" spans="1:8" x14ac:dyDescent="0.25">
      <c r="B1206" s="63"/>
      <c r="C1206" s="63" t="s">
        <v>528</v>
      </c>
      <c r="D1206" s="63" t="s">
        <v>83</v>
      </c>
      <c r="E1206" s="69">
        <v>22.588194444444444</v>
      </c>
      <c r="F1206" s="69"/>
      <c r="G1206" s="69">
        <v>22.588194444444444</v>
      </c>
      <c r="H1206"/>
    </row>
    <row r="1207" spans="1:8" x14ac:dyDescent="0.25">
      <c r="B1207" s="63"/>
      <c r="C1207" s="63"/>
      <c r="D1207" s="63" t="s">
        <v>39</v>
      </c>
      <c r="E1207" s="69"/>
      <c r="F1207" s="69">
        <v>7.166666666666667</v>
      </c>
      <c r="G1207" s="69">
        <v>7.166666666666667</v>
      </c>
      <c r="H1207"/>
    </row>
    <row r="1208" spans="1:8" x14ac:dyDescent="0.25">
      <c r="B1208" s="63"/>
      <c r="C1208" s="63" t="s">
        <v>529</v>
      </c>
      <c r="D1208" s="63" t="s">
        <v>83</v>
      </c>
      <c r="E1208" s="69">
        <v>11.878472222222223</v>
      </c>
      <c r="F1208" s="69"/>
      <c r="G1208" s="69">
        <v>11.878472222222223</v>
      </c>
      <c r="H1208"/>
    </row>
    <row r="1209" spans="1:8" x14ac:dyDescent="0.25">
      <c r="B1209" s="63"/>
      <c r="C1209" s="63"/>
      <c r="D1209" s="63" t="s">
        <v>39</v>
      </c>
      <c r="E1209" s="69">
        <v>1.9020833333333333</v>
      </c>
      <c r="F1209" s="69">
        <v>4.666666666666667</v>
      </c>
      <c r="G1209" s="69">
        <v>6.5687500000000005</v>
      </c>
      <c r="H1209"/>
    </row>
    <row r="1210" spans="1:8" x14ac:dyDescent="0.25">
      <c r="B1210" s="63"/>
      <c r="C1210" s="63" t="s">
        <v>530</v>
      </c>
      <c r="D1210" s="63" t="s">
        <v>83</v>
      </c>
      <c r="E1210" s="69">
        <v>4.6902777777777773</v>
      </c>
      <c r="F1210" s="69"/>
      <c r="G1210" s="69">
        <v>4.6902777777777773</v>
      </c>
      <c r="H1210"/>
    </row>
    <row r="1211" spans="1:8" x14ac:dyDescent="0.25">
      <c r="B1211" s="63"/>
      <c r="C1211" s="63"/>
      <c r="D1211" s="63" t="s">
        <v>39</v>
      </c>
      <c r="E1211" s="69"/>
      <c r="F1211" s="69">
        <v>1</v>
      </c>
      <c r="G1211" s="69">
        <v>1</v>
      </c>
      <c r="H1211"/>
    </row>
    <row r="1212" spans="1:8" x14ac:dyDescent="0.25">
      <c r="B1212" s="63"/>
      <c r="C1212" s="63" t="s">
        <v>733</v>
      </c>
      <c r="D1212" s="63" t="s">
        <v>39</v>
      </c>
      <c r="E1212" s="69"/>
      <c r="F1212" s="69">
        <v>1.3333333333333333</v>
      </c>
      <c r="G1212" s="69">
        <v>1.3333333333333333</v>
      </c>
      <c r="H1212"/>
    </row>
    <row r="1213" spans="1:8" x14ac:dyDescent="0.25">
      <c r="B1213" s="63"/>
      <c r="C1213" s="63" t="s">
        <v>531</v>
      </c>
      <c r="D1213" s="63" t="s">
        <v>83</v>
      </c>
      <c r="E1213" s="69">
        <v>6.1722222222222216</v>
      </c>
      <c r="F1213" s="69"/>
      <c r="G1213" s="69">
        <v>6.1722222222222216</v>
      </c>
      <c r="H1213"/>
    </row>
    <row r="1214" spans="1:8" x14ac:dyDescent="0.25">
      <c r="B1214" s="63"/>
      <c r="C1214" s="63"/>
      <c r="D1214" s="63" t="s">
        <v>39</v>
      </c>
      <c r="E1214" s="69"/>
      <c r="F1214" s="69">
        <v>0.83333333333333337</v>
      </c>
      <c r="G1214" s="69">
        <v>0.83333333333333337</v>
      </c>
      <c r="H1214"/>
    </row>
    <row r="1215" spans="1:8" x14ac:dyDescent="0.25">
      <c r="B1215" s="63" t="s">
        <v>1541</v>
      </c>
      <c r="C1215" s="63"/>
      <c r="D1215" s="63"/>
      <c r="E1215" s="69">
        <v>153.35069444444446</v>
      </c>
      <c r="F1215" s="69">
        <v>35.000000000000007</v>
      </c>
      <c r="G1215" s="69">
        <v>188.35069444444446</v>
      </c>
      <c r="H1215"/>
    </row>
    <row r="1216" spans="1:8" x14ac:dyDescent="0.25">
      <c r="A1216" s="63" t="s">
        <v>1542</v>
      </c>
      <c r="B1216" s="63"/>
      <c r="C1216" s="63"/>
      <c r="D1216" s="63"/>
      <c r="E1216" s="69">
        <v>2627.0368055555564</v>
      </c>
      <c r="F1216" s="69">
        <v>623.49999999999989</v>
      </c>
      <c r="G1216" s="69">
        <v>3250.5368055555555</v>
      </c>
      <c r="H1216"/>
    </row>
    <row r="1217" spans="1:8" x14ac:dyDescent="0.25">
      <c r="A1217" s="63" t="s">
        <v>532</v>
      </c>
      <c r="B1217" s="63" t="s">
        <v>533</v>
      </c>
      <c r="C1217" s="63" t="s">
        <v>534</v>
      </c>
      <c r="D1217" s="63" t="s">
        <v>534</v>
      </c>
      <c r="E1217" s="69">
        <v>79.413888888888891</v>
      </c>
      <c r="F1217" s="69"/>
      <c r="G1217" s="69">
        <v>79.413888888888891</v>
      </c>
      <c r="H1217"/>
    </row>
    <row r="1218" spans="1:8" x14ac:dyDescent="0.25">
      <c r="B1218" s="63"/>
      <c r="C1218" s="63"/>
      <c r="D1218" s="63" t="s">
        <v>221</v>
      </c>
      <c r="E1218" s="69">
        <v>4.1784722222222221</v>
      </c>
      <c r="F1218" s="69"/>
      <c r="G1218" s="69">
        <v>4.1784722222222221</v>
      </c>
      <c r="H1218"/>
    </row>
    <row r="1219" spans="1:8" x14ac:dyDescent="0.25">
      <c r="B1219" s="63"/>
      <c r="C1219" s="63"/>
      <c r="D1219" s="63" t="s">
        <v>535</v>
      </c>
      <c r="E1219" s="69">
        <v>1.2069444444444444</v>
      </c>
      <c r="F1219" s="69">
        <v>18.333333333333332</v>
      </c>
      <c r="G1219" s="69">
        <v>19.540277777777778</v>
      </c>
      <c r="H1219"/>
    </row>
    <row r="1220" spans="1:8" x14ac:dyDescent="0.25">
      <c r="B1220" s="63"/>
      <c r="C1220" s="63"/>
      <c r="D1220" s="63" t="s">
        <v>89</v>
      </c>
      <c r="E1220" s="69"/>
      <c r="F1220" s="69">
        <v>0.66666666666666663</v>
      </c>
      <c r="G1220" s="69">
        <v>0.66666666666666663</v>
      </c>
      <c r="H1220"/>
    </row>
    <row r="1221" spans="1:8" x14ac:dyDescent="0.25">
      <c r="B1221" s="63"/>
      <c r="C1221" s="63"/>
      <c r="D1221" s="63" t="s">
        <v>536</v>
      </c>
      <c r="E1221" s="69">
        <v>1.6270833333333332</v>
      </c>
      <c r="F1221" s="69"/>
      <c r="G1221" s="69">
        <v>1.6270833333333332</v>
      </c>
      <c r="H1221"/>
    </row>
    <row r="1222" spans="1:8" x14ac:dyDescent="0.25">
      <c r="B1222" s="63"/>
      <c r="C1222" s="63" t="s">
        <v>537</v>
      </c>
      <c r="D1222" s="63" t="s">
        <v>534</v>
      </c>
      <c r="E1222" s="69">
        <v>12.573611111111111</v>
      </c>
      <c r="F1222" s="69"/>
      <c r="G1222" s="69">
        <v>12.573611111111111</v>
      </c>
      <c r="H1222"/>
    </row>
    <row r="1223" spans="1:8" x14ac:dyDescent="0.25">
      <c r="B1223" s="63"/>
      <c r="C1223" s="63"/>
      <c r="D1223" s="63" t="s">
        <v>221</v>
      </c>
      <c r="E1223" s="69">
        <v>0.77916666666666667</v>
      </c>
      <c r="F1223" s="69"/>
      <c r="G1223" s="69">
        <v>0.77916666666666667</v>
      </c>
      <c r="H1223"/>
    </row>
    <row r="1224" spans="1:8" x14ac:dyDescent="0.25">
      <c r="B1224" s="63"/>
      <c r="C1224" s="63"/>
      <c r="D1224" s="63" t="s">
        <v>535</v>
      </c>
      <c r="E1224" s="69"/>
      <c r="F1224" s="69">
        <v>4.166666666666667</v>
      </c>
      <c r="G1224" s="69">
        <v>4.166666666666667</v>
      </c>
      <c r="H1224"/>
    </row>
    <row r="1225" spans="1:8" x14ac:dyDescent="0.25">
      <c r="B1225" s="63"/>
      <c r="C1225" s="63"/>
      <c r="D1225" s="63" t="s">
        <v>536</v>
      </c>
      <c r="E1225" s="69">
        <v>2.0319444444444446</v>
      </c>
      <c r="F1225" s="69"/>
      <c r="G1225" s="69">
        <v>2.0319444444444446</v>
      </c>
      <c r="H1225"/>
    </row>
    <row r="1226" spans="1:8" x14ac:dyDescent="0.25">
      <c r="B1226" s="63"/>
      <c r="C1226" s="63" t="s">
        <v>221</v>
      </c>
      <c r="D1226" s="63" t="s">
        <v>534</v>
      </c>
      <c r="E1226" s="69">
        <v>1.2069444444444444</v>
      </c>
      <c r="F1226" s="69"/>
      <c r="G1226" s="69">
        <v>1.2069444444444444</v>
      </c>
      <c r="H1226"/>
    </row>
    <row r="1227" spans="1:8" x14ac:dyDescent="0.25">
      <c r="B1227" s="63"/>
      <c r="C1227" s="63"/>
      <c r="D1227" s="63" t="s">
        <v>469</v>
      </c>
      <c r="E1227" s="69"/>
      <c r="F1227" s="69">
        <v>1.8333333333333333</v>
      </c>
      <c r="G1227" s="69">
        <v>1.8333333333333333</v>
      </c>
      <c r="H1227"/>
    </row>
    <row r="1228" spans="1:8" x14ac:dyDescent="0.25">
      <c r="B1228" s="63"/>
      <c r="C1228" s="63"/>
      <c r="D1228" s="63" t="s">
        <v>53</v>
      </c>
      <c r="E1228" s="69"/>
      <c r="F1228" s="69">
        <v>4.5</v>
      </c>
      <c r="G1228" s="69">
        <v>4.5</v>
      </c>
      <c r="H1228"/>
    </row>
    <row r="1229" spans="1:8" x14ac:dyDescent="0.25">
      <c r="B1229" s="63"/>
      <c r="C1229" s="63"/>
      <c r="D1229" s="63" t="s">
        <v>221</v>
      </c>
      <c r="E1229" s="69">
        <v>81.629166666666663</v>
      </c>
      <c r="F1229" s="69"/>
      <c r="G1229" s="69">
        <v>81.629166666666663</v>
      </c>
      <c r="H1229"/>
    </row>
    <row r="1230" spans="1:8" x14ac:dyDescent="0.25">
      <c r="B1230" s="63"/>
      <c r="C1230" s="63"/>
      <c r="D1230" s="63" t="s">
        <v>535</v>
      </c>
      <c r="E1230" s="69"/>
      <c r="F1230" s="69">
        <v>8.1666666666666661</v>
      </c>
      <c r="G1230" s="69">
        <v>8.1666666666666661</v>
      </c>
      <c r="H1230"/>
    </row>
    <row r="1231" spans="1:8" x14ac:dyDescent="0.25">
      <c r="B1231" s="63"/>
      <c r="C1231" s="63"/>
      <c r="D1231" s="63" t="s">
        <v>89</v>
      </c>
      <c r="E1231" s="69"/>
      <c r="F1231" s="69">
        <v>1.8333333333333333</v>
      </c>
      <c r="G1231" s="69">
        <v>1.8333333333333333</v>
      </c>
      <c r="H1231"/>
    </row>
    <row r="1232" spans="1:8" x14ac:dyDescent="0.25">
      <c r="B1232" s="63"/>
      <c r="C1232" s="63" t="s">
        <v>536</v>
      </c>
      <c r="D1232" s="63" t="s">
        <v>534</v>
      </c>
      <c r="E1232" s="69">
        <v>1.0770833333333334</v>
      </c>
      <c r="F1232" s="69"/>
      <c r="G1232" s="69">
        <v>1.0770833333333334</v>
      </c>
      <c r="H1232"/>
    </row>
    <row r="1233" spans="2:8" x14ac:dyDescent="0.25">
      <c r="B1233" s="63"/>
      <c r="C1233" s="63"/>
      <c r="D1233" s="63" t="s">
        <v>469</v>
      </c>
      <c r="E1233" s="69"/>
      <c r="F1233" s="69">
        <v>2.6666666666666665</v>
      </c>
      <c r="G1233" s="69">
        <v>2.6666666666666665</v>
      </c>
      <c r="H1233"/>
    </row>
    <row r="1234" spans="2:8" x14ac:dyDescent="0.25">
      <c r="B1234" s="63"/>
      <c r="C1234" s="63"/>
      <c r="D1234" s="63" t="s">
        <v>88</v>
      </c>
      <c r="E1234" s="69"/>
      <c r="F1234" s="69">
        <v>9.3333333333333339</v>
      </c>
      <c r="G1234" s="69">
        <v>9.3333333333333339</v>
      </c>
      <c r="H1234"/>
    </row>
    <row r="1235" spans="2:8" x14ac:dyDescent="0.25">
      <c r="B1235" s="63"/>
      <c r="C1235" s="63"/>
      <c r="D1235" s="63" t="s">
        <v>535</v>
      </c>
      <c r="E1235" s="69"/>
      <c r="F1235" s="69">
        <v>3.6666666666666665</v>
      </c>
      <c r="G1235" s="69">
        <v>3.6666666666666665</v>
      </c>
      <c r="H1235"/>
    </row>
    <row r="1236" spans="2:8" x14ac:dyDescent="0.25">
      <c r="B1236" s="63"/>
      <c r="C1236" s="63"/>
      <c r="D1236" s="63" t="s">
        <v>536</v>
      </c>
      <c r="E1236" s="69">
        <v>56.344444444444441</v>
      </c>
      <c r="F1236" s="69"/>
      <c r="G1236" s="69">
        <v>56.344444444444441</v>
      </c>
      <c r="H1236"/>
    </row>
    <row r="1237" spans="2:8" x14ac:dyDescent="0.25">
      <c r="B1237" s="63"/>
      <c r="C1237" s="63"/>
      <c r="D1237" s="63" t="s">
        <v>39</v>
      </c>
      <c r="E1237" s="69"/>
      <c r="F1237" s="69">
        <v>1.1666666666666667</v>
      </c>
      <c r="G1237" s="69">
        <v>1.1666666666666667</v>
      </c>
      <c r="H1237"/>
    </row>
    <row r="1238" spans="2:8" x14ac:dyDescent="0.25">
      <c r="B1238" s="63"/>
      <c r="C1238" s="63"/>
      <c r="D1238" s="63" t="s">
        <v>17</v>
      </c>
      <c r="E1238" s="69">
        <v>1.367361111111111</v>
      </c>
      <c r="F1238" s="69"/>
      <c r="G1238" s="69">
        <v>1.367361111111111</v>
      </c>
      <c r="H1238"/>
    </row>
    <row r="1239" spans="2:8" x14ac:dyDescent="0.25">
      <c r="B1239" s="63"/>
      <c r="C1239" s="63" t="s">
        <v>538</v>
      </c>
      <c r="D1239" s="63" t="s">
        <v>536</v>
      </c>
      <c r="E1239" s="69">
        <v>0.9243055555555556</v>
      </c>
      <c r="F1239" s="69"/>
      <c r="G1239" s="69">
        <v>0.9243055555555556</v>
      </c>
      <c r="H1239"/>
    </row>
    <row r="1240" spans="2:8" x14ac:dyDescent="0.25">
      <c r="B1240" s="63" t="s">
        <v>1543</v>
      </c>
      <c r="C1240" s="63"/>
      <c r="D1240" s="63"/>
      <c r="E1240" s="69">
        <v>244.36041666666665</v>
      </c>
      <c r="F1240" s="69">
        <v>56.333333333333329</v>
      </c>
      <c r="G1240" s="69">
        <v>300.69375000000002</v>
      </c>
      <c r="H1240"/>
    </row>
    <row r="1241" spans="2:8" x14ac:dyDescent="0.25">
      <c r="B1241" s="63" t="s">
        <v>539</v>
      </c>
      <c r="C1241" s="63" t="s">
        <v>540</v>
      </c>
      <c r="D1241" s="63" t="s">
        <v>534</v>
      </c>
      <c r="E1241" s="69">
        <v>1.3520833333333335</v>
      </c>
      <c r="F1241" s="69"/>
      <c r="G1241" s="69">
        <v>1.3520833333333335</v>
      </c>
      <c r="H1241"/>
    </row>
    <row r="1242" spans="2:8" x14ac:dyDescent="0.25">
      <c r="B1242" s="63"/>
      <c r="C1242" s="63"/>
      <c r="D1242" s="63" t="s">
        <v>221</v>
      </c>
      <c r="E1242" s="69">
        <v>1.4819444444444445</v>
      </c>
      <c r="F1242" s="69"/>
      <c r="G1242" s="69">
        <v>1.4819444444444445</v>
      </c>
      <c r="H1242"/>
    </row>
    <row r="1243" spans="2:8" x14ac:dyDescent="0.25">
      <c r="B1243" s="63"/>
      <c r="C1243" s="63"/>
      <c r="D1243" s="63" t="s">
        <v>535</v>
      </c>
      <c r="E1243" s="69">
        <v>5.614583333333333</v>
      </c>
      <c r="F1243" s="69">
        <v>3.8333333333333335</v>
      </c>
      <c r="G1243" s="69">
        <v>9.4479166666666661</v>
      </c>
      <c r="H1243"/>
    </row>
    <row r="1244" spans="2:8" x14ac:dyDescent="0.25">
      <c r="B1244" s="63"/>
      <c r="C1244" s="63" t="s">
        <v>541</v>
      </c>
      <c r="D1244" s="63" t="s">
        <v>534</v>
      </c>
      <c r="E1244" s="69">
        <v>1.3062500000000001</v>
      </c>
      <c r="F1244" s="69"/>
      <c r="G1244" s="69">
        <v>1.3062500000000001</v>
      </c>
      <c r="H1244"/>
    </row>
    <row r="1245" spans="2:8" x14ac:dyDescent="0.25">
      <c r="B1245" s="63"/>
      <c r="C1245" s="63"/>
      <c r="D1245" s="63" t="s">
        <v>535</v>
      </c>
      <c r="E1245" s="69">
        <v>3.4909722222222221</v>
      </c>
      <c r="F1245" s="69">
        <v>2.8333333333333335</v>
      </c>
      <c r="G1245" s="69">
        <v>6.3243055555555561</v>
      </c>
      <c r="H1245"/>
    </row>
    <row r="1246" spans="2:8" x14ac:dyDescent="0.25">
      <c r="B1246" s="63"/>
      <c r="C1246" s="63"/>
      <c r="D1246" s="63" t="s">
        <v>542</v>
      </c>
      <c r="E1246" s="69">
        <v>1.3368055555555556</v>
      </c>
      <c r="F1246" s="69"/>
      <c r="G1246" s="69">
        <v>1.3368055555555556</v>
      </c>
      <c r="H1246"/>
    </row>
    <row r="1247" spans="2:8" x14ac:dyDescent="0.25">
      <c r="B1247" s="63"/>
      <c r="C1247" s="63" t="s">
        <v>543</v>
      </c>
      <c r="D1247" s="63" t="s">
        <v>534</v>
      </c>
      <c r="E1247" s="69">
        <v>0.51944444444444449</v>
      </c>
      <c r="F1247" s="69"/>
      <c r="G1247" s="69">
        <v>0.51944444444444449</v>
      </c>
      <c r="H1247"/>
    </row>
    <row r="1248" spans="2:8" x14ac:dyDescent="0.25">
      <c r="B1248" s="63"/>
      <c r="C1248" s="63"/>
      <c r="D1248" s="63" t="s">
        <v>535</v>
      </c>
      <c r="E1248" s="69">
        <v>7.677083333333333</v>
      </c>
      <c r="F1248" s="69">
        <v>3.6666666666666665</v>
      </c>
      <c r="G1248" s="69">
        <v>11.34375</v>
      </c>
      <c r="H1248"/>
    </row>
    <row r="1249" spans="2:8" x14ac:dyDescent="0.25">
      <c r="B1249" s="63"/>
      <c r="C1249" s="63"/>
      <c r="D1249" s="63" t="s">
        <v>239</v>
      </c>
      <c r="E1249" s="69">
        <v>1.1993055555555556</v>
      </c>
      <c r="F1249" s="69"/>
      <c r="G1249" s="69">
        <v>1.1993055555555556</v>
      </c>
      <c r="H1249"/>
    </row>
    <row r="1250" spans="2:8" x14ac:dyDescent="0.25">
      <c r="B1250" s="63"/>
      <c r="C1250" s="63" t="s">
        <v>535</v>
      </c>
      <c r="D1250" s="63" t="s">
        <v>534</v>
      </c>
      <c r="E1250" s="69">
        <v>6.4319444444444445</v>
      </c>
      <c r="F1250" s="69"/>
      <c r="G1250" s="69">
        <v>6.4319444444444445</v>
      </c>
      <c r="H1250"/>
    </row>
    <row r="1251" spans="2:8" x14ac:dyDescent="0.25">
      <c r="B1251" s="63"/>
      <c r="C1251" s="63"/>
      <c r="D1251" s="63" t="s">
        <v>469</v>
      </c>
      <c r="E1251" s="69"/>
      <c r="F1251" s="69">
        <v>1.1666666666666667</v>
      </c>
      <c r="G1251" s="69">
        <v>1.1666666666666667</v>
      </c>
      <c r="H1251"/>
    </row>
    <row r="1252" spans="2:8" x14ac:dyDescent="0.25">
      <c r="B1252" s="63"/>
      <c r="C1252" s="63"/>
      <c r="D1252" s="63" t="s">
        <v>53</v>
      </c>
      <c r="E1252" s="69"/>
      <c r="F1252" s="69">
        <v>3</v>
      </c>
      <c r="G1252" s="69">
        <v>3</v>
      </c>
      <c r="H1252"/>
    </row>
    <row r="1253" spans="2:8" x14ac:dyDescent="0.25">
      <c r="B1253" s="63"/>
      <c r="C1253" s="63"/>
      <c r="D1253" s="63" t="s">
        <v>221</v>
      </c>
      <c r="E1253" s="69">
        <v>5.4541666666666666</v>
      </c>
      <c r="F1253" s="69"/>
      <c r="G1253" s="69">
        <v>5.4541666666666666</v>
      </c>
      <c r="H1253"/>
    </row>
    <row r="1254" spans="2:8" x14ac:dyDescent="0.25">
      <c r="B1254" s="63"/>
      <c r="C1254" s="63"/>
      <c r="D1254" s="63" t="s">
        <v>535</v>
      </c>
      <c r="E1254" s="69">
        <v>168.32291666666666</v>
      </c>
      <c r="F1254" s="69">
        <v>56.666666666666664</v>
      </c>
      <c r="G1254" s="69">
        <v>224.98958333333331</v>
      </c>
      <c r="H1254"/>
    </row>
    <row r="1255" spans="2:8" x14ac:dyDescent="0.25">
      <c r="B1255" s="63"/>
      <c r="C1255" s="63"/>
      <c r="D1255" s="63" t="s">
        <v>89</v>
      </c>
      <c r="E1255" s="69"/>
      <c r="F1255" s="69">
        <v>1.8333333333333333</v>
      </c>
      <c r="G1255" s="69">
        <v>1.8333333333333333</v>
      </c>
      <c r="H1255"/>
    </row>
    <row r="1256" spans="2:8" x14ac:dyDescent="0.25">
      <c r="B1256" s="63"/>
      <c r="C1256" s="63"/>
      <c r="D1256" s="63" t="s">
        <v>536</v>
      </c>
      <c r="E1256" s="69">
        <v>4.6902777777777773</v>
      </c>
      <c r="F1256" s="69"/>
      <c r="G1256" s="69">
        <v>4.6902777777777773</v>
      </c>
      <c r="H1256"/>
    </row>
    <row r="1257" spans="2:8" x14ac:dyDescent="0.25">
      <c r="B1257" s="63"/>
      <c r="C1257" s="63"/>
      <c r="D1257" s="63" t="s">
        <v>239</v>
      </c>
      <c r="E1257" s="69">
        <v>2.6965277777777779</v>
      </c>
      <c r="F1257" s="69"/>
      <c r="G1257" s="69">
        <v>2.6965277777777779</v>
      </c>
      <c r="H1257"/>
    </row>
    <row r="1258" spans="2:8" x14ac:dyDescent="0.25">
      <c r="B1258" s="63" t="s">
        <v>1573</v>
      </c>
      <c r="C1258" s="63"/>
      <c r="D1258" s="63"/>
      <c r="E1258" s="69">
        <v>211.57430555555555</v>
      </c>
      <c r="F1258" s="69">
        <v>72.999999999999986</v>
      </c>
      <c r="G1258" s="69">
        <v>284.5743055555555</v>
      </c>
      <c r="H1258"/>
    </row>
    <row r="1259" spans="2:8" x14ac:dyDescent="0.25">
      <c r="B1259" s="63" t="s">
        <v>544</v>
      </c>
      <c r="C1259" s="63" t="s">
        <v>545</v>
      </c>
      <c r="D1259" s="63" t="s">
        <v>221</v>
      </c>
      <c r="E1259" s="69">
        <v>1.9173611111111111</v>
      </c>
      <c r="F1259" s="69"/>
      <c r="G1259" s="69">
        <v>1.9173611111111111</v>
      </c>
      <c r="H1259"/>
    </row>
    <row r="1260" spans="2:8" x14ac:dyDescent="0.25">
      <c r="B1260" s="63"/>
      <c r="C1260" s="63"/>
      <c r="D1260" s="63" t="s">
        <v>89</v>
      </c>
      <c r="E1260" s="69">
        <v>1.9555555555555555</v>
      </c>
      <c r="F1260" s="69">
        <v>1.3333333333333333</v>
      </c>
      <c r="G1260" s="69">
        <v>3.2888888888888888</v>
      </c>
      <c r="H1260"/>
    </row>
    <row r="1261" spans="2:8" x14ac:dyDescent="0.25">
      <c r="B1261" s="63"/>
      <c r="C1261" s="63" t="s">
        <v>546</v>
      </c>
      <c r="D1261" s="63" t="s">
        <v>221</v>
      </c>
      <c r="E1261" s="69">
        <v>9.5027777777777782</v>
      </c>
      <c r="F1261" s="69"/>
      <c r="G1261" s="69">
        <v>9.5027777777777782</v>
      </c>
      <c r="H1261"/>
    </row>
    <row r="1262" spans="2:8" x14ac:dyDescent="0.25">
      <c r="B1262" s="63"/>
      <c r="C1262" s="63"/>
      <c r="D1262" s="63" t="s">
        <v>89</v>
      </c>
      <c r="E1262" s="69">
        <v>15.713194444444445</v>
      </c>
      <c r="F1262" s="69">
        <v>9</v>
      </c>
      <c r="G1262" s="69">
        <v>24.713194444444447</v>
      </c>
      <c r="H1262"/>
    </row>
    <row r="1263" spans="2:8" x14ac:dyDescent="0.25">
      <c r="B1263" s="63"/>
      <c r="C1263" s="63"/>
      <c r="D1263" s="63" t="s">
        <v>239</v>
      </c>
      <c r="E1263" s="69">
        <v>1.1840277777777777</v>
      </c>
      <c r="F1263" s="69"/>
      <c r="G1263" s="69">
        <v>1.1840277777777777</v>
      </c>
      <c r="H1263"/>
    </row>
    <row r="1264" spans="2:8" x14ac:dyDescent="0.25">
      <c r="B1264" s="63"/>
      <c r="C1264" s="63" t="s">
        <v>547</v>
      </c>
      <c r="D1264" s="63" t="s">
        <v>221</v>
      </c>
      <c r="E1264" s="69">
        <v>1.2069444444444444</v>
      </c>
      <c r="F1264" s="69"/>
      <c r="G1264" s="69">
        <v>1.2069444444444444</v>
      </c>
      <c r="H1264"/>
    </row>
    <row r="1265" spans="2:8" x14ac:dyDescent="0.25">
      <c r="B1265" s="63"/>
      <c r="C1265" s="63"/>
      <c r="D1265" s="63" t="s">
        <v>89</v>
      </c>
      <c r="E1265" s="69">
        <v>5.1104166666666666</v>
      </c>
      <c r="F1265" s="69">
        <v>3.3333333333333335</v>
      </c>
      <c r="G1265" s="69">
        <v>8.4437499999999996</v>
      </c>
      <c r="H1265"/>
    </row>
    <row r="1266" spans="2:8" x14ac:dyDescent="0.25">
      <c r="B1266" s="63"/>
      <c r="C1266" s="63"/>
      <c r="D1266" s="63" t="s">
        <v>536</v>
      </c>
      <c r="E1266" s="69">
        <v>1.1993055555555556</v>
      </c>
      <c r="F1266" s="69"/>
      <c r="G1266" s="69">
        <v>1.1993055555555556</v>
      </c>
      <c r="H1266"/>
    </row>
    <row r="1267" spans="2:8" x14ac:dyDescent="0.25">
      <c r="B1267" s="63"/>
      <c r="C1267" s="63" t="s">
        <v>548</v>
      </c>
      <c r="D1267" s="63" t="s">
        <v>221</v>
      </c>
      <c r="E1267" s="69">
        <v>1.2298611111111111</v>
      </c>
      <c r="F1267" s="69"/>
      <c r="G1267" s="69">
        <v>1.2298611111111111</v>
      </c>
      <c r="H1267"/>
    </row>
    <row r="1268" spans="2:8" x14ac:dyDescent="0.25">
      <c r="B1268" s="63"/>
      <c r="C1268" s="63"/>
      <c r="D1268" s="63" t="s">
        <v>89</v>
      </c>
      <c r="E1268" s="69"/>
      <c r="F1268" s="69">
        <v>2.6666666666666665</v>
      </c>
      <c r="G1268" s="69">
        <v>2.6666666666666665</v>
      </c>
      <c r="H1268"/>
    </row>
    <row r="1269" spans="2:8" x14ac:dyDescent="0.25">
      <c r="B1269" s="63"/>
      <c r="C1269" s="63" t="s">
        <v>89</v>
      </c>
      <c r="D1269" s="63" t="s">
        <v>534</v>
      </c>
      <c r="E1269" s="69">
        <v>7.6388888888888884</v>
      </c>
      <c r="F1269" s="69"/>
      <c r="G1269" s="69">
        <v>7.6388888888888884</v>
      </c>
      <c r="H1269"/>
    </row>
    <row r="1270" spans="2:8" x14ac:dyDescent="0.25">
      <c r="B1270" s="63"/>
      <c r="C1270" s="63"/>
      <c r="D1270" s="63" t="s">
        <v>53</v>
      </c>
      <c r="E1270" s="69"/>
      <c r="F1270" s="69">
        <v>0.5</v>
      </c>
      <c r="G1270" s="69">
        <v>0.5</v>
      </c>
      <c r="H1270"/>
    </row>
    <row r="1271" spans="2:8" x14ac:dyDescent="0.25">
      <c r="B1271" s="63"/>
      <c r="C1271" s="63"/>
      <c r="D1271" s="63" t="s">
        <v>221</v>
      </c>
      <c r="E1271" s="69">
        <v>30.020833333333332</v>
      </c>
      <c r="F1271" s="69"/>
      <c r="G1271" s="69">
        <v>30.020833333333332</v>
      </c>
      <c r="H1271"/>
    </row>
    <row r="1272" spans="2:8" x14ac:dyDescent="0.25">
      <c r="B1272" s="63"/>
      <c r="C1272" s="63"/>
      <c r="D1272" s="63" t="s">
        <v>89</v>
      </c>
      <c r="E1272" s="69">
        <v>225.46944444444443</v>
      </c>
      <c r="F1272" s="69">
        <v>93.666666666666671</v>
      </c>
      <c r="G1272" s="69">
        <v>319.13611111111112</v>
      </c>
      <c r="H1272"/>
    </row>
    <row r="1273" spans="2:8" x14ac:dyDescent="0.25">
      <c r="B1273" s="63"/>
      <c r="C1273" s="63"/>
      <c r="D1273" s="63" t="s">
        <v>536</v>
      </c>
      <c r="E1273" s="69">
        <v>1.5277777777777779</v>
      </c>
      <c r="F1273" s="69"/>
      <c r="G1273" s="69">
        <v>1.5277777777777779</v>
      </c>
      <c r="H1273"/>
    </row>
    <row r="1274" spans="2:8" x14ac:dyDescent="0.25">
      <c r="B1274" s="63"/>
      <c r="C1274" s="63"/>
      <c r="D1274" s="63" t="s">
        <v>239</v>
      </c>
      <c r="E1274" s="69">
        <v>3.6208333333333336</v>
      </c>
      <c r="F1274" s="69"/>
      <c r="G1274" s="69">
        <v>3.6208333333333336</v>
      </c>
      <c r="H1274"/>
    </row>
    <row r="1275" spans="2:8" x14ac:dyDescent="0.25">
      <c r="B1275" s="63"/>
      <c r="C1275" s="63" t="s">
        <v>549</v>
      </c>
      <c r="D1275" s="63" t="s">
        <v>221</v>
      </c>
      <c r="E1275" s="69">
        <v>2.4750000000000001</v>
      </c>
      <c r="F1275" s="69"/>
      <c r="G1275" s="69">
        <v>2.4750000000000001</v>
      </c>
      <c r="H1275"/>
    </row>
    <row r="1276" spans="2:8" x14ac:dyDescent="0.25">
      <c r="B1276" s="63"/>
      <c r="C1276" s="63"/>
      <c r="D1276" s="63" t="s">
        <v>89</v>
      </c>
      <c r="E1276" s="69">
        <v>2.3680555555555554</v>
      </c>
      <c r="F1276" s="69">
        <v>1</v>
      </c>
      <c r="G1276" s="69">
        <v>3.3680555555555554</v>
      </c>
      <c r="H1276"/>
    </row>
    <row r="1277" spans="2:8" x14ac:dyDescent="0.25">
      <c r="B1277" s="63"/>
      <c r="C1277" s="63"/>
      <c r="D1277" s="63" t="s">
        <v>239</v>
      </c>
      <c r="E1277" s="69">
        <v>2.1006944444444446</v>
      </c>
      <c r="F1277" s="69"/>
      <c r="G1277" s="69">
        <v>2.1006944444444446</v>
      </c>
      <c r="H1277"/>
    </row>
    <row r="1278" spans="2:8" x14ac:dyDescent="0.25">
      <c r="B1278" s="63"/>
      <c r="C1278" s="63" t="s">
        <v>550</v>
      </c>
      <c r="D1278" s="63" t="s">
        <v>221</v>
      </c>
      <c r="E1278" s="69">
        <v>2.3145833333333332</v>
      </c>
      <c r="F1278" s="69"/>
      <c r="G1278" s="69">
        <v>2.3145833333333332</v>
      </c>
      <c r="H1278"/>
    </row>
    <row r="1279" spans="2:8" x14ac:dyDescent="0.25">
      <c r="B1279" s="63"/>
      <c r="C1279" s="63"/>
      <c r="D1279" s="63" t="s">
        <v>89</v>
      </c>
      <c r="E1279" s="69">
        <v>12.229861111111111</v>
      </c>
      <c r="F1279" s="69">
        <v>5.166666666666667</v>
      </c>
      <c r="G1279" s="69">
        <v>17.396527777777777</v>
      </c>
      <c r="H1279"/>
    </row>
    <row r="1280" spans="2:8" x14ac:dyDescent="0.25">
      <c r="B1280" s="63"/>
      <c r="C1280" s="63" t="s">
        <v>551</v>
      </c>
      <c r="D1280" s="63" t="s">
        <v>221</v>
      </c>
      <c r="E1280" s="69">
        <v>0.7104166666666667</v>
      </c>
      <c r="F1280" s="69"/>
      <c r="G1280" s="69">
        <v>0.7104166666666667</v>
      </c>
      <c r="H1280"/>
    </row>
    <row r="1281" spans="2:8" x14ac:dyDescent="0.25">
      <c r="B1281" s="63"/>
      <c r="C1281" s="63"/>
      <c r="D1281" s="63" t="s">
        <v>89</v>
      </c>
      <c r="E1281" s="69">
        <v>1.58125</v>
      </c>
      <c r="F1281" s="69">
        <v>2</v>
      </c>
      <c r="G1281" s="69">
        <v>3.5812499999999998</v>
      </c>
      <c r="H1281"/>
    </row>
    <row r="1282" spans="2:8" x14ac:dyDescent="0.25">
      <c r="B1282" s="63"/>
      <c r="C1282" s="63" t="s">
        <v>552</v>
      </c>
      <c r="D1282" s="63" t="s">
        <v>221</v>
      </c>
      <c r="E1282" s="69">
        <v>1.2145833333333333</v>
      </c>
      <c r="F1282" s="69"/>
      <c r="G1282" s="69">
        <v>1.2145833333333333</v>
      </c>
      <c r="H1282"/>
    </row>
    <row r="1283" spans="2:8" x14ac:dyDescent="0.25">
      <c r="B1283" s="63"/>
      <c r="C1283" s="63"/>
      <c r="D1283" s="63" t="s">
        <v>89</v>
      </c>
      <c r="E1283" s="69">
        <v>1.9708333333333332</v>
      </c>
      <c r="F1283" s="69">
        <v>0.83333333333333337</v>
      </c>
      <c r="G1283" s="69">
        <v>2.8041666666666667</v>
      </c>
      <c r="H1283"/>
    </row>
    <row r="1284" spans="2:8" x14ac:dyDescent="0.25">
      <c r="B1284" s="63"/>
      <c r="C1284" s="63" t="s">
        <v>553</v>
      </c>
      <c r="D1284" s="63" t="s">
        <v>221</v>
      </c>
      <c r="E1284" s="69">
        <v>1.1993055555555556</v>
      </c>
      <c r="F1284" s="69"/>
      <c r="G1284" s="69">
        <v>1.1993055555555556</v>
      </c>
      <c r="H1284"/>
    </row>
    <row r="1285" spans="2:8" x14ac:dyDescent="0.25">
      <c r="B1285" s="63"/>
      <c r="C1285" s="63"/>
      <c r="D1285" s="63" t="s">
        <v>89</v>
      </c>
      <c r="E1285" s="69">
        <v>25.368750000000002</v>
      </c>
      <c r="F1285" s="69">
        <v>11</v>
      </c>
      <c r="G1285" s="69">
        <v>36.368750000000006</v>
      </c>
      <c r="H1285"/>
    </row>
    <row r="1286" spans="2:8" x14ac:dyDescent="0.25">
      <c r="B1286" s="63"/>
      <c r="C1286" s="63"/>
      <c r="D1286" s="63" t="s">
        <v>536</v>
      </c>
      <c r="E1286" s="69">
        <v>2.8493055555555551</v>
      </c>
      <c r="F1286" s="69"/>
      <c r="G1286" s="69">
        <v>2.8493055555555551</v>
      </c>
      <c r="H1286"/>
    </row>
    <row r="1287" spans="2:8" x14ac:dyDescent="0.25">
      <c r="B1287" s="63"/>
      <c r="C1287" s="63"/>
      <c r="D1287" s="63" t="s">
        <v>239</v>
      </c>
      <c r="E1287" s="69">
        <v>1.1993055555555556</v>
      </c>
      <c r="F1287" s="69"/>
      <c r="G1287" s="69">
        <v>1.1993055555555556</v>
      </c>
      <c r="H1287"/>
    </row>
    <row r="1288" spans="2:8" x14ac:dyDescent="0.25">
      <c r="B1288" s="63" t="s">
        <v>1544</v>
      </c>
      <c r="C1288" s="63"/>
      <c r="D1288" s="63"/>
      <c r="E1288" s="69">
        <v>364.87916666666672</v>
      </c>
      <c r="F1288" s="69">
        <v>130.5</v>
      </c>
      <c r="G1288" s="69">
        <v>495.37916666666672</v>
      </c>
      <c r="H1288"/>
    </row>
    <row r="1289" spans="2:8" x14ac:dyDescent="0.25">
      <c r="B1289" s="63" t="s">
        <v>554</v>
      </c>
      <c r="C1289" s="63" t="s">
        <v>555</v>
      </c>
      <c r="D1289" s="63" t="s">
        <v>89</v>
      </c>
      <c r="E1289" s="69"/>
      <c r="F1289" s="69">
        <v>0.5</v>
      </c>
      <c r="G1289" s="69">
        <v>0.5</v>
      </c>
      <c r="H1289"/>
    </row>
    <row r="1290" spans="2:8" x14ac:dyDescent="0.25">
      <c r="B1290" s="63"/>
      <c r="C1290" s="63" t="s">
        <v>556</v>
      </c>
      <c r="D1290" s="63" t="s">
        <v>221</v>
      </c>
      <c r="E1290" s="69">
        <v>1.2145833333333333</v>
      </c>
      <c r="F1290" s="69"/>
      <c r="G1290" s="69">
        <v>1.2145833333333333</v>
      </c>
      <c r="H1290"/>
    </row>
    <row r="1291" spans="2:8" x14ac:dyDescent="0.25">
      <c r="B1291" s="63"/>
      <c r="C1291" s="63"/>
      <c r="D1291" s="63" t="s">
        <v>89</v>
      </c>
      <c r="E1291" s="69"/>
      <c r="F1291" s="69">
        <v>2.6666666666666665</v>
      </c>
      <c r="G1291" s="69">
        <v>2.6666666666666665</v>
      </c>
      <c r="H1291"/>
    </row>
    <row r="1292" spans="2:8" x14ac:dyDescent="0.25">
      <c r="B1292" s="63"/>
      <c r="C1292" s="63"/>
      <c r="D1292" s="63" t="s">
        <v>239</v>
      </c>
      <c r="E1292" s="69">
        <v>1.85625</v>
      </c>
      <c r="F1292" s="69"/>
      <c r="G1292" s="69">
        <v>1.85625</v>
      </c>
      <c r="H1292"/>
    </row>
    <row r="1293" spans="2:8" x14ac:dyDescent="0.25">
      <c r="B1293" s="63"/>
      <c r="C1293" s="63" t="s">
        <v>557</v>
      </c>
      <c r="D1293" s="63" t="s">
        <v>89</v>
      </c>
      <c r="E1293" s="69"/>
      <c r="F1293" s="69">
        <v>0.66666666666666663</v>
      </c>
      <c r="G1293" s="69">
        <v>0.66666666666666663</v>
      </c>
      <c r="H1293"/>
    </row>
    <row r="1294" spans="2:8" x14ac:dyDescent="0.25">
      <c r="B1294" s="63"/>
      <c r="C1294" s="63"/>
      <c r="D1294" s="63" t="s">
        <v>239</v>
      </c>
      <c r="E1294" s="69">
        <v>3.7659722222222225</v>
      </c>
      <c r="F1294" s="69"/>
      <c r="G1294" s="69">
        <v>3.7659722222222225</v>
      </c>
      <c r="H1294"/>
    </row>
    <row r="1295" spans="2:8" x14ac:dyDescent="0.25">
      <c r="B1295" s="63"/>
      <c r="C1295" s="63" t="s">
        <v>239</v>
      </c>
      <c r="D1295" s="63" t="s">
        <v>534</v>
      </c>
      <c r="E1295" s="69">
        <v>1.1993055555555556</v>
      </c>
      <c r="F1295" s="69"/>
      <c r="G1295" s="69">
        <v>1.1993055555555556</v>
      </c>
      <c r="H1295"/>
    </row>
    <row r="1296" spans="2:8" x14ac:dyDescent="0.25">
      <c r="B1296" s="63"/>
      <c r="C1296" s="63"/>
      <c r="D1296" s="63" t="s">
        <v>53</v>
      </c>
      <c r="E1296" s="69">
        <v>0.97777777777777775</v>
      </c>
      <c r="F1296" s="69"/>
      <c r="G1296" s="69">
        <v>0.97777777777777775</v>
      </c>
      <c r="H1296"/>
    </row>
    <row r="1297" spans="1:8" x14ac:dyDescent="0.25">
      <c r="B1297" s="63"/>
      <c r="C1297" s="63"/>
      <c r="D1297" s="63" t="s">
        <v>221</v>
      </c>
      <c r="E1297" s="69">
        <v>5.041666666666667</v>
      </c>
      <c r="F1297" s="69"/>
      <c r="G1297" s="69">
        <v>5.041666666666667</v>
      </c>
      <c r="H1297"/>
    </row>
    <row r="1298" spans="1:8" x14ac:dyDescent="0.25">
      <c r="B1298" s="63"/>
      <c r="C1298" s="63"/>
      <c r="D1298" s="63" t="s">
        <v>89</v>
      </c>
      <c r="E1298" s="69"/>
      <c r="F1298" s="69">
        <v>34.833333333333336</v>
      </c>
      <c r="G1298" s="69">
        <v>34.833333333333336</v>
      </c>
      <c r="H1298"/>
    </row>
    <row r="1299" spans="1:8" x14ac:dyDescent="0.25">
      <c r="B1299" s="63"/>
      <c r="C1299" s="63"/>
      <c r="D1299" s="63" t="s">
        <v>536</v>
      </c>
      <c r="E1299" s="69">
        <v>0.70277777777777783</v>
      </c>
      <c r="F1299" s="69"/>
      <c r="G1299" s="69">
        <v>0.70277777777777783</v>
      </c>
      <c r="H1299"/>
    </row>
    <row r="1300" spans="1:8" x14ac:dyDescent="0.25">
      <c r="B1300" s="63"/>
      <c r="C1300" s="63"/>
      <c r="D1300" s="63" t="s">
        <v>239</v>
      </c>
      <c r="E1300" s="69">
        <v>89.25277777777778</v>
      </c>
      <c r="F1300" s="69"/>
      <c r="G1300" s="69">
        <v>89.25277777777778</v>
      </c>
      <c r="H1300"/>
    </row>
    <row r="1301" spans="1:8" x14ac:dyDescent="0.25">
      <c r="B1301" s="63"/>
      <c r="C1301" s="63" t="s">
        <v>558</v>
      </c>
      <c r="D1301" s="63" t="s">
        <v>89</v>
      </c>
      <c r="E1301" s="69"/>
      <c r="F1301" s="69">
        <v>2.3333333333333335</v>
      </c>
      <c r="G1301" s="69">
        <v>2.3333333333333335</v>
      </c>
      <c r="H1301"/>
    </row>
    <row r="1302" spans="1:8" x14ac:dyDescent="0.25">
      <c r="B1302" s="63"/>
      <c r="C1302" s="63"/>
      <c r="D1302" s="63" t="s">
        <v>239</v>
      </c>
      <c r="E1302" s="69">
        <v>9.5868055555555554</v>
      </c>
      <c r="F1302" s="69"/>
      <c r="G1302" s="69">
        <v>9.5868055555555554</v>
      </c>
      <c r="H1302"/>
    </row>
    <row r="1303" spans="1:8" x14ac:dyDescent="0.25">
      <c r="B1303" s="63" t="s">
        <v>1545</v>
      </c>
      <c r="C1303" s="63"/>
      <c r="D1303" s="63"/>
      <c r="E1303" s="69">
        <v>113.59791666666668</v>
      </c>
      <c r="F1303" s="69">
        <v>41.000000000000007</v>
      </c>
      <c r="G1303" s="69">
        <v>154.59791666666666</v>
      </c>
      <c r="H1303"/>
    </row>
    <row r="1304" spans="1:8" x14ac:dyDescent="0.25">
      <c r="A1304" s="63" t="s">
        <v>1546</v>
      </c>
      <c r="B1304" s="63"/>
      <c r="C1304" s="63"/>
      <c r="D1304" s="63"/>
      <c r="E1304" s="69">
        <v>934.41180555555547</v>
      </c>
      <c r="F1304" s="69">
        <v>300.83333333333337</v>
      </c>
      <c r="G1304" s="69">
        <v>1235.245138888889</v>
      </c>
      <c r="H1304"/>
    </row>
    <row r="1305" spans="1:8" x14ac:dyDescent="0.25">
      <c r="A1305" s="63" t="s">
        <v>559</v>
      </c>
      <c r="B1305" s="63" t="s">
        <v>560</v>
      </c>
      <c r="C1305" s="63" t="s">
        <v>213</v>
      </c>
      <c r="D1305" s="63" t="s">
        <v>213</v>
      </c>
      <c r="E1305" s="69">
        <v>102.23888888888888</v>
      </c>
      <c r="F1305" s="69"/>
      <c r="G1305" s="69">
        <v>102.23888888888888</v>
      </c>
      <c r="H1305"/>
    </row>
    <row r="1306" spans="1:8" x14ac:dyDescent="0.25">
      <c r="B1306" s="63"/>
      <c r="C1306" s="63"/>
      <c r="D1306" s="63" t="s">
        <v>469</v>
      </c>
      <c r="E1306" s="69"/>
      <c r="F1306" s="69">
        <v>1</v>
      </c>
      <c r="G1306" s="69">
        <v>1</v>
      </c>
      <c r="H1306"/>
    </row>
    <row r="1307" spans="1:8" x14ac:dyDescent="0.25">
      <c r="B1307" s="63"/>
      <c r="C1307" s="63"/>
      <c r="D1307" s="63" t="s">
        <v>58</v>
      </c>
      <c r="E1307" s="69"/>
      <c r="F1307" s="69">
        <v>2.6666666666666665</v>
      </c>
      <c r="G1307" s="69">
        <v>2.6666666666666665</v>
      </c>
      <c r="H1307"/>
    </row>
    <row r="1308" spans="1:8" x14ac:dyDescent="0.25">
      <c r="B1308" s="63"/>
      <c r="C1308" s="63"/>
      <c r="D1308" s="63" t="s">
        <v>53</v>
      </c>
      <c r="E1308" s="69">
        <v>0.73333333333333339</v>
      </c>
      <c r="F1308" s="69">
        <v>30.833333333333332</v>
      </c>
      <c r="G1308" s="69">
        <v>31.566666666666666</v>
      </c>
      <c r="H1308"/>
    </row>
    <row r="1309" spans="1:8" x14ac:dyDescent="0.25">
      <c r="B1309" s="63"/>
      <c r="C1309" s="63"/>
      <c r="D1309" s="63" t="s">
        <v>30</v>
      </c>
      <c r="E1309" s="69"/>
      <c r="F1309" s="69">
        <v>1.3333333333333333</v>
      </c>
      <c r="G1309" s="69">
        <v>1.3333333333333333</v>
      </c>
      <c r="H1309"/>
    </row>
    <row r="1310" spans="1:8" x14ac:dyDescent="0.25">
      <c r="B1310" s="63"/>
      <c r="C1310" s="63"/>
      <c r="D1310" s="63" t="s">
        <v>561</v>
      </c>
      <c r="E1310" s="69">
        <v>8.8993055555555554</v>
      </c>
      <c r="F1310" s="69"/>
      <c r="G1310" s="69">
        <v>8.8993055555555554</v>
      </c>
      <c r="H1310"/>
    </row>
    <row r="1311" spans="1:8" x14ac:dyDescent="0.25">
      <c r="B1311" s="63"/>
      <c r="C1311" s="63"/>
      <c r="D1311" s="63" t="s">
        <v>14</v>
      </c>
      <c r="E1311" s="69">
        <v>1.1916666666666667</v>
      </c>
      <c r="F1311" s="69"/>
      <c r="G1311" s="69">
        <v>1.1916666666666667</v>
      </c>
      <c r="H1311"/>
    </row>
    <row r="1312" spans="1:8" x14ac:dyDescent="0.25">
      <c r="B1312" s="63"/>
      <c r="C1312" s="63"/>
      <c r="D1312" s="63" t="s">
        <v>18</v>
      </c>
      <c r="E1312" s="69"/>
      <c r="F1312" s="69">
        <v>1.1666666666666667</v>
      </c>
      <c r="G1312" s="69">
        <v>1.1666666666666667</v>
      </c>
      <c r="H1312"/>
    </row>
    <row r="1313" spans="2:8" x14ac:dyDescent="0.25">
      <c r="B1313" s="63"/>
      <c r="C1313" s="63"/>
      <c r="D1313" s="63" t="s">
        <v>33</v>
      </c>
      <c r="E1313" s="69">
        <v>0.54236111111111118</v>
      </c>
      <c r="F1313" s="69"/>
      <c r="G1313" s="69">
        <v>0.54236111111111118</v>
      </c>
      <c r="H1313"/>
    </row>
    <row r="1314" spans="2:8" x14ac:dyDescent="0.25">
      <c r="B1314" s="63"/>
      <c r="C1314" s="63" t="s">
        <v>562</v>
      </c>
      <c r="D1314" s="63" t="s">
        <v>53</v>
      </c>
      <c r="E1314" s="69">
        <v>7.363888888888888</v>
      </c>
      <c r="F1314" s="69">
        <v>4.833333333333333</v>
      </c>
      <c r="G1314" s="69">
        <v>12.197222222222221</v>
      </c>
      <c r="H1314"/>
    </row>
    <row r="1315" spans="2:8" x14ac:dyDescent="0.25">
      <c r="B1315" s="63"/>
      <c r="C1315" s="63"/>
      <c r="D1315" s="63" t="s">
        <v>221</v>
      </c>
      <c r="E1315" s="69">
        <v>1.2145833333333333</v>
      </c>
      <c r="F1315" s="69"/>
      <c r="G1315" s="69">
        <v>1.2145833333333333</v>
      </c>
      <c r="H1315"/>
    </row>
    <row r="1316" spans="2:8" x14ac:dyDescent="0.25">
      <c r="B1316" s="63"/>
      <c r="C1316" s="63"/>
      <c r="D1316" s="63" t="s">
        <v>561</v>
      </c>
      <c r="E1316" s="69">
        <v>2.1847222222222222</v>
      </c>
      <c r="F1316" s="69"/>
      <c r="G1316" s="69">
        <v>2.1847222222222222</v>
      </c>
      <c r="H1316"/>
    </row>
    <row r="1317" spans="2:8" x14ac:dyDescent="0.25">
      <c r="B1317" s="63"/>
      <c r="C1317" s="63"/>
      <c r="D1317" s="63" t="s">
        <v>33</v>
      </c>
      <c r="E1317" s="69">
        <v>21.633333333333336</v>
      </c>
      <c r="F1317" s="69"/>
      <c r="G1317" s="69">
        <v>21.633333333333336</v>
      </c>
      <c r="H1317"/>
    </row>
    <row r="1318" spans="2:8" x14ac:dyDescent="0.25">
      <c r="B1318" s="63"/>
      <c r="C1318" s="63" t="s">
        <v>53</v>
      </c>
      <c r="D1318" s="63" t="s">
        <v>53</v>
      </c>
      <c r="E1318" s="69">
        <v>747.63333333333333</v>
      </c>
      <c r="F1318" s="69">
        <v>139.83333333333334</v>
      </c>
      <c r="G1318" s="69">
        <v>887.4666666666667</v>
      </c>
      <c r="H1318"/>
    </row>
    <row r="1319" spans="2:8" x14ac:dyDescent="0.25">
      <c r="B1319" s="63"/>
      <c r="C1319" s="63"/>
      <c r="D1319" s="63" t="s">
        <v>33</v>
      </c>
      <c r="E1319" s="69">
        <v>3.3687499999999999</v>
      </c>
      <c r="F1319" s="69"/>
      <c r="G1319" s="69">
        <v>3.3687499999999999</v>
      </c>
      <c r="H1319"/>
    </row>
    <row r="1320" spans="2:8" x14ac:dyDescent="0.25">
      <c r="B1320" s="63"/>
      <c r="C1320" s="63" t="s">
        <v>564</v>
      </c>
      <c r="D1320" s="63" t="s">
        <v>53</v>
      </c>
      <c r="E1320" s="69">
        <v>7.936805555555555</v>
      </c>
      <c r="F1320" s="69">
        <v>6</v>
      </c>
      <c r="G1320" s="69">
        <v>13.936805555555555</v>
      </c>
      <c r="H1320"/>
    </row>
    <row r="1321" spans="2:8" x14ac:dyDescent="0.25">
      <c r="B1321" s="63"/>
      <c r="C1321" s="63"/>
      <c r="D1321" s="63" t="s">
        <v>561</v>
      </c>
      <c r="E1321" s="69">
        <v>4.3465277777777773</v>
      </c>
      <c r="F1321" s="69"/>
      <c r="G1321" s="69">
        <v>4.3465277777777773</v>
      </c>
      <c r="H1321"/>
    </row>
    <row r="1322" spans="2:8" x14ac:dyDescent="0.25">
      <c r="B1322" s="63"/>
      <c r="C1322" s="63"/>
      <c r="D1322" s="63" t="s">
        <v>33</v>
      </c>
      <c r="E1322" s="69">
        <v>21.984722222222221</v>
      </c>
      <c r="F1322" s="69"/>
      <c r="G1322" s="69">
        <v>21.984722222222221</v>
      </c>
      <c r="H1322"/>
    </row>
    <row r="1323" spans="2:8" x14ac:dyDescent="0.25">
      <c r="B1323" s="63"/>
      <c r="C1323" s="63" t="s">
        <v>565</v>
      </c>
      <c r="D1323" s="63" t="s">
        <v>53</v>
      </c>
      <c r="E1323" s="69">
        <v>8.2270833333333329</v>
      </c>
      <c r="F1323" s="69">
        <v>2</v>
      </c>
      <c r="G1323" s="69">
        <v>10.227083333333333</v>
      </c>
      <c r="H1323"/>
    </row>
    <row r="1324" spans="2:8" x14ac:dyDescent="0.25">
      <c r="B1324" s="63"/>
      <c r="C1324" s="63"/>
      <c r="D1324" s="63" t="s">
        <v>33</v>
      </c>
      <c r="E1324" s="69">
        <v>1.7798611111111111</v>
      </c>
      <c r="F1324" s="69"/>
      <c r="G1324" s="69">
        <v>1.7798611111111111</v>
      </c>
      <c r="H1324"/>
    </row>
    <row r="1325" spans="2:8" x14ac:dyDescent="0.25">
      <c r="B1325" s="63"/>
      <c r="C1325" s="63" t="s">
        <v>563</v>
      </c>
      <c r="D1325" s="63" t="s">
        <v>58</v>
      </c>
      <c r="E1325" s="69"/>
      <c r="F1325" s="69">
        <v>2.5</v>
      </c>
      <c r="G1325" s="69">
        <v>2.5</v>
      </c>
      <c r="H1325"/>
    </row>
    <row r="1326" spans="2:8" x14ac:dyDescent="0.25">
      <c r="B1326" s="63"/>
      <c r="C1326" s="63"/>
      <c r="D1326" s="63" t="s">
        <v>53</v>
      </c>
      <c r="E1326" s="69">
        <v>8.6930555555555546</v>
      </c>
      <c r="F1326" s="69">
        <v>25.666666666666668</v>
      </c>
      <c r="G1326" s="69">
        <v>34.359722222222224</v>
      </c>
      <c r="H1326"/>
    </row>
    <row r="1327" spans="2:8" x14ac:dyDescent="0.25">
      <c r="B1327" s="63"/>
      <c r="C1327" s="63"/>
      <c r="D1327" s="63" t="s">
        <v>563</v>
      </c>
      <c r="E1327" s="69">
        <v>206.12777777777777</v>
      </c>
      <c r="F1327" s="69"/>
      <c r="G1327" s="69">
        <v>206.12777777777777</v>
      </c>
      <c r="H1327"/>
    </row>
    <row r="1328" spans="2:8" x14ac:dyDescent="0.25">
      <c r="B1328" s="63"/>
      <c r="C1328" s="63"/>
      <c r="D1328" s="63" t="s">
        <v>18</v>
      </c>
      <c r="E1328" s="69"/>
      <c r="F1328" s="69">
        <v>1</v>
      </c>
      <c r="G1328" s="69">
        <v>1</v>
      </c>
      <c r="H1328"/>
    </row>
    <row r="1329" spans="2:8" x14ac:dyDescent="0.25">
      <c r="B1329" s="63"/>
      <c r="C1329" s="63"/>
      <c r="D1329" s="63" t="s">
        <v>33</v>
      </c>
      <c r="E1329" s="69">
        <v>15.835416666666667</v>
      </c>
      <c r="F1329" s="69"/>
      <c r="G1329" s="69">
        <v>15.835416666666667</v>
      </c>
      <c r="H1329"/>
    </row>
    <row r="1330" spans="2:8" x14ac:dyDescent="0.25">
      <c r="B1330" s="63"/>
      <c r="C1330" s="63" t="s">
        <v>165</v>
      </c>
      <c r="D1330" s="63" t="s">
        <v>58</v>
      </c>
      <c r="E1330" s="69"/>
      <c r="F1330" s="69">
        <v>1.6666666666666667</v>
      </c>
      <c r="G1330" s="69">
        <v>1.6666666666666667</v>
      </c>
      <c r="H1330"/>
    </row>
    <row r="1331" spans="2:8" x14ac:dyDescent="0.25">
      <c r="B1331" s="63"/>
      <c r="C1331" s="63"/>
      <c r="D1331" s="63" t="s">
        <v>53</v>
      </c>
      <c r="E1331" s="69"/>
      <c r="F1331" s="69">
        <v>25.666666666666668</v>
      </c>
      <c r="G1331" s="69">
        <v>25.666666666666668</v>
      </c>
      <c r="H1331"/>
    </row>
    <row r="1332" spans="2:8" x14ac:dyDescent="0.25">
      <c r="B1332" s="63"/>
      <c r="C1332" s="63"/>
      <c r="D1332" s="63" t="s">
        <v>30</v>
      </c>
      <c r="E1332" s="69"/>
      <c r="F1332" s="69">
        <v>4</v>
      </c>
      <c r="G1332" s="69">
        <v>4</v>
      </c>
      <c r="H1332"/>
    </row>
    <row r="1333" spans="2:8" x14ac:dyDescent="0.25">
      <c r="B1333" s="63"/>
      <c r="C1333" s="63"/>
      <c r="D1333" s="63" t="s">
        <v>165</v>
      </c>
      <c r="E1333" s="69">
        <v>207.17430555555555</v>
      </c>
      <c r="F1333" s="69"/>
      <c r="G1333" s="69">
        <v>207.17430555555555</v>
      </c>
      <c r="H1333"/>
    </row>
    <row r="1334" spans="2:8" x14ac:dyDescent="0.25">
      <c r="B1334" s="63"/>
      <c r="C1334" s="63"/>
      <c r="D1334" s="63" t="s">
        <v>128</v>
      </c>
      <c r="E1334" s="69">
        <v>1.2145833333333333</v>
      </c>
      <c r="F1334" s="69"/>
      <c r="G1334" s="69">
        <v>1.2145833333333333</v>
      </c>
      <c r="H1334"/>
    </row>
    <row r="1335" spans="2:8" x14ac:dyDescent="0.25">
      <c r="B1335" s="63"/>
      <c r="C1335" s="63"/>
      <c r="D1335" s="63" t="s">
        <v>33</v>
      </c>
      <c r="E1335" s="69">
        <v>4.5451388888888893</v>
      </c>
      <c r="F1335" s="69"/>
      <c r="G1335" s="69">
        <v>4.5451388888888893</v>
      </c>
      <c r="H1335"/>
    </row>
    <row r="1336" spans="2:8" x14ac:dyDescent="0.25">
      <c r="B1336" s="63"/>
      <c r="C1336" s="63" t="s">
        <v>566</v>
      </c>
      <c r="D1336" s="63" t="s">
        <v>469</v>
      </c>
      <c r="E1336" s="69"/>
      <c r="F1336" s="69">
        <v>0.83333333333333337</v>
      </c>
      <c r="G1336" s="69">
        <v>0.83333333333333337</v>
      </c>
      <c r="H1336"/>
    </row>
    <row r="1337" spans="2:8" x14ac:dyDescent="0.25">
      <c r="B1337" s="63"/>
      <c r="C1337" s="63"/>
      <c r="D1337" s="63" t="s">
        <v>58</v>
      </c>
      <c r="E1337" s="69">
        <v>3.78125</v>
      </c>
      <c r="F1337" s="69">
        <v>0.5</v>
      </c>
      <c r="G1337" s="69">
        <v>4.28125</v>
      </c>
      <c r="H1337"/>
    </row>
    <row r="1338" spans="2:8" x14ac:dyDescent="0.25">
      <c r="B1338" s="63"/>
      <c r="C1338" s="63"/>
      <c r="D1338" s="63" t="s">
        <v>53</v>
      </c>
      <c r="E1338" s="69">
        <v>1.9479166666666667</v>
      </c>
      <c r="F1338" s="69">
        <v>4.833333333333333</v>
      </c>
      <c r="G1338" s="69">
        <v>6.78125</v>
      </c>
      <c r="H1338"/>
    </row>
    <row r="1339" spans="2:8" x14ac:dyDescent="0.25">
      <c r="B1339" s="63"/>
      <c r="C1339" s="63"/>
      <c r="D1339" s="63" t="s">
        <v>566</v>
      </c>
      <c r="E1339" s="69">
        <v>93.339583333333337</v>
      </c>
      <c r="F1339" s="69"/>
      <c r="G1339" s="69">
        <v>93.339583333333337</v>
      </c>
      <c r="H1339"/>
    </row>
    <row r="1340" spans="2:8" x14ac:dyDescent="0.25">
      <c r="B1340" s="63"/>
      <c r="C1340" s="63"/>
      <c r="D1340" s="63" t="s">
        <v>55</v>
      </c>
      <c r="E1340" s="69"/>
      <c r="F1340" s="69">
        <v>11.333333333333334</v>
      </c>
      <c r="G1340" s="69">
        <v>11.333333333333334</v>
      </c>
      <c r="H1340"/>
    </row>
    <row r="1341" spans="2:8" x14ac:dyDescent="0.25">
      <c r="B1341" s="63"/>
      <c r="C1341" s="63"/>
      <c r="D1341" s="63" t="s">
        <v>18</v>
      </c>
      <c r="E1341" s="69"/>
      <c r="F1341" s="69">
        <v>0.83333333333333337</v>
      </c>
      <c r="G1341" s="69">
        <v>0.83333333333333337</v>
      </c>
      <c r="H1341"/>
    </row>
    <row r="1342" spans="2:8" x14ac:dyDescent="0.25">
      <c r="B1342" s="63"/>
      <c r="C1342" s="63"/>
      <c r="D1342" s="63" t="s">
        <v>33</v>
      </c>
      <c r="E1342" s="69">
        <v>3.3687499999999999</v>
      </c>
      <c r="F1342" s="69"/>
      <c r="G1342" s="69">
        <v>3.3687499999999999</v>
      </c>
      <c r="H1342"/>
    </row>
    <row r="1343" spans="2:8" x14ac:dyDescent="0.25">
      <c r="B1343" s="63"/>
      <c r="C1343" s="63" t="s">
        <v>567</v>
      </c>
      <c r="D1343" s="63" t="s">
        <v>100</v>
      </c>
      <c r="E1343" s="69">
        <v>1.2604166666666667</v>
      </c>
      <c r="F1343" s="69"/>
      <c r="G1343" s="69">
        <v>1.2604166666666667</v>
      </c>
      <c r="H1343"/>
    </row>
    <row r="1344" spans="2:8" x14ac:dyDescent="0.25">
      <c r="B1344" s="63"/>
      <c r="C1344" s="63"/>
      <c r="D1344" s="63" t="s">
        <v>53</v>
      </c>
      <c r="E1344" s="69">
        <v>45.138194444444444</v>
      </c>
      <c r="F1344" s="69">
        <v>8</v>
      </c>
      <c r="G1344" s="69">
        <v>53.138194444444444</v>
      </c>
      <c r="H1344"/>
    </row>
    <row r="1345" spans="2:8" x14ac:dyDescent="0.25">
      <c r="B1345" s="63"/>
      <c r="C1345" s="63"/>
      <c r="D1345" s="63" t="s">
        <v>18</v>
      </c>
      <c r="E1345" s="69">
        <v>0.89374999999999993</v>
      </c>
      <c r="F1345" s="69"/>
      <c r="G1345" s="69">
        <v>0.89374999999999993</v>
      </c>
      <c r="H1345"/>
    </row>
    <row r="1346" spans="2:8" x14ac:dyDescent="0.25">
      <c r="B1346" s="63"/>
      <c r="C1346" s="63"/>
      <c r="D1346" s="63" t="s">
        <v>33</v>
      </c>
      <c r="E1346" s="69">
        <v>2.7729166666666667</v>
      </c>
      <c r="F1346" s="69"/>
      <c r="G1346" s="69">
        <v>2.7729166666666667</v>
      </c>
      <c r="H1346"/>
    </row>
    <row r="1347" spans="2:8" x14ac:dyDescent="0.25">
      <c r="B1347" s="63"/>
      <c r="C1347" s="63" t="s">
        <v>568</v>
      </c>
      <c r="D1347" s="63" t="s">
        <v>53</v>
      </c>
      <c r="E1347" s="69">
        <v>6.4090277777777773</v>
      </c>
      <c r="F1347" s="69">
        <v>11.833333333333334</v>
      </c>
      <c r="G1347" s="69">
        <v>18.242361111111112</v>
      </c>
      <c r="H1347"/>
    </row>
    <row r="1348" spans="2:8" x14ac:dyDescent="0.25">
      <c r="B1348" s="63"/>
      <c r="C1348" s="63"/>
      <c r="D1348" s="63" t="s">
        <v>18</v>
      </c>
      <c r="E1348" s="69"/>
      <c r="F1348" s="69">
        <v>0.5</v>
      </c>
      <c r="G1348" s="69">
        <v>0.5</v>
      </c>
      <c r="H1348"/>
    </row>
    <row r="1349" spans="2:8" x14ac:dyDescent="0.25">
      <c r="B1349" s="63"/>
      <c r="C1349" s="63"/>
      <c r="D1349" s="63" t="s">
        <v>33</v>
      </c>
      <c r="E1349" s="69">
        <v>49.225000000000001</v>
      </c>
      <c r="F1349" s="69"/>
      <c r="G1349" s="69">
        <v>49.225000000000001</v>
      </c>
      <c r="H1349"/>
    </row>
    <row r="1350" spans="2:8" x14ac:dyDescent="0.25">
      <c r="B1350" s="63"/>
      <c r="C1350" s="63" t="s">
        <v>569</v>
      </c>
      <c r="D1350" s="63" t="s">
        <v>100</v>
      </c>
      <c r="E1350" s="69">
        <v>3.9034722222222222</v>
      </c>
      <c r="F1350" s="69"/>
      <c r="G1350" s="69">
        <v>3.9034722222222222</v>
      </c>
      <c r="H1350"/>
    </row>
    <row r="1351" spans="2:8" x14ac:dyDescent="0.25">
      <c r="B1351" s="63"/>
      <c r="C1351" s="63"/>
      <c r="D1351" s="63" t="s">
        <v>53</v>
      </c>
      <c r="E1351" s="69"/>
      <c r="F1351" s="69">
        <v>1.3333333333333333</v>
      </c>
      <c r="G1351" s="69">
        <v>1.3333333333333333</v>
      </c>
      <c r="H1351"/>
    </row>
    <row r="1352" spans="2:8" x14ac:dyDescent="0.25">
      <c r="B1352" s="63"/>
      <c r="C1352" s="63"/>
      <c r="D1352" s="63" t="s">
        <v>55</v>
      </c>
      <c r="E1352" s="69"/>
      <c r="F1352" s="69">
        <v>1.1666666666666667</v>
      </c>
      <c r="G1352" s="69">
        <v>1.1666666666666667</v>
      </c>
      <c r="H1352"/>
    </row>
    <row r="1353" spans="2:8" x14ac:dyDescent="0.25">
      <c r="B1353" s="63"/>
      <c r="C1353" s="63" t="s">
        <v>570</v>
      </c>
      <c r="D1353" s="63" t="s">
        <v>213</v>
      </c>
      <c r="E1353" s="69">
        <v>3.0326388888888887</v>
      </c>
      <c r="F1353" s="69"/>
      <c r="G1353" s="69">
        <v>3.0326388888888887</v>
      </c>
      <c r="H1353"/>
    </row>
    <row r="1354" spans="2:8" x14ac:dyDescent="0.25">
      <c r="B1354" s="63"/>
      <c r="C1354" s="63"/>
      <c r="D1354" s="63" t="s">
        <v>53</v>
      </c>
      <c r="E1354" s="69">
        <v>1.8256944444444445</v>
      </c>
      <c r="F1354" s="69">
        <v>5.833333333333333</v>
      </c>
      <c r="G1354" s="69">
        <v>7.6590277777777773</v>
      </c>
      <c r="H1354"/>
    </row>
    <row r="1355" spans="2:8" x14ac:dyDescent="0.25">
      <c r="B1355" s="63"/>
      <c r="C1355" s="63"/>
      <c r="D1355" s="63" t="s">
        <v>30</v>
      </c>
      <c r="E1355" s="69"/>
      <c r="F1355" s="69">
        <v>0.5</v>
      </c>
      <c r="G1355" s="69">
        <v>0.5</v>
      </c>
      <c r="H1355"/>
    </row>
    <row r="1356" spans="2:8" x14ac:dyDescent="0.25">
      <c r="B1356" s="63"/>
      <c r="C1356" s="63"/>
      <c r="D1356" s="63" t="s">
        <v>561</v>
      </c>
      <c r="E1356" s="69">
        <v>13.589583333333332</v>
      </c>
      <c r="F1356" s="69"/>
      <c r="G1356" s="69">
        <v>13.589583333333332</v>
      </c>
      <c r="H1356"/>
    </row>
    <row r="1357" spans="2:8" x14ac:dyDescent="0.25">
      <c r="B1357" s="63"/>
      <c r="C1357" s="63"/>
      <c r="D1357" s="63" t="s">
        <v>33</v>
      </c>
      <c r="E1357" s="69">
        <v>16.056944444444444</v>
      </c>
      <c r="F1357" s="69"/>
      <c r="G1357" s="69">
        <v>16.056944444444444</v>
      </c>
      <c r="H1357"/>
    </row>
    <row r="1358" spans="2:8" x14ac:dyDescent="0.25">
      <c r="B1358" s="63"/>
      <c r="C1358" s="63" t="s">
        <v>571</v>
      </c>
      <c r="D1358" s="63" t="s">
        <v>58</v>
      </c>
      <c r="E1358" s="69"/>
      <c r="F1358" s="69">
        <v>1.3333333333333333</v>
      </c>
      <c r="G1358" s="69">
        <v>1.3333333333333333</v>
      </c>
      <c r="H1358"/>
    </row>
    <row r="1359" spans="2:8" x14ac:dyDescent="0.25">
      <c r="B1359" s="63"/>
      <c r="C1359" s="63"/>
      <c r="D1359" s="63" t="s">
        <v>53</v>
      </c>
      <c r="E1359" s="69">
        <v>15.514583333333334</v>
      </c>
      <c r="F1359" s="69">
        <v>19.333333333333332</v>
      </c>
      <c r="G1359" s="69">
        <v>34.847916666666663</v>
      </c>
      <c r="H1359"/>
    </row>
    <row r="1360" spans="2:8" x14ac:dyDescent="0.25">
      <c r="B1360" s="63"/>
      <c r="C1360" s="63"/>
      <c r="D1360" s="63" t="s">
        <v>542</v>
      </c>
      <c r="E1360" s="69">
        <v>4.239583333333333</v>
      </c>
      <c r="F1360" s="69"/>
      <c r="G1360" s="69">
        <v>4.239583333333333</v>
      </c>
      <c r="H1360"/>
    </row>
    <row r="1361" spans="2:8" x14ac:dyDescent="0.25">
      <c r="B1361" s="63"/>
      <c r="C1361" s="63"/>
      <c r="D1361" s="63" t="s">
        <v>33</v>
      </c>
      <c r="E1361" s="69">
        <v>71.507638888888891</v>
      </c>
      <c r="F1361" s="69"/>
      <c r="G1361" s="69">
        <v>71.507638888888891</v>
      </c>
      <c r="H1361"/>
    </row>
    <row r="1362" spans="2:8" x14ac:dyDescent="0.25">
      <c r="B1362" s="63"/>
      <c r="C1362" s="63" t="s">
        <v>572</v>
      </c>
      <c r="D1362" s="63" t="s">
        <v>100</v>
      </c>
      <c r="E1362" s="69">
        <v>32.113888888888887</v>
      </c>
      <c r="F1362" s="69"/>
      <c r="G1362" s="69">
        <v>32.113888888888887</v>
      </c>
      <c r="H1362"/>
    </row>
    <row r="1363" spans="2:8" x14ac:dyDescent="0.25">
      <c r="B1363" s="63"/>
      <c r="C1363" s="63"/>
      <c r="D1363" s="63" t="s">
        <v>58</v>
      </c>
      <c r="E1363" s="69"/>
      <c r="F1363" s="69">
        <v>0.5</v>
      </c>
      <c r="G1363" s="69">
        <v>0.5</v>
      </c>
      <c r="H1363"/>
    </row>
    <row r="1364" spans="2:8" x14ac:dyDescent="0.25">
      <c r="B1364" s="63"/>
      <c r="C1364" s="63"/>
      <c r="D1364" s="63" t="s">
        <v>53</v>
      </c>
      <c r="E1364" s="69"/>
      <c r="F1364" s="69">
        <v>5.833333333333333</v>
      </c>
      <c r="G1364" s="69">
        <v>5.833333333333333</v>
      </c>
      <c r="H1364"/>
    </row>
    <row r="1365" spans="2:8" x14ac:dyDescent="0.25">
      <c r="B1365" s="63"/>
      <c r="C1365" s="63" t="s">
        <v>561</v>
      </c>
      <c r="D1365" s="63" t="s">
        <v>213</v>
      </c>
      <c r="E1365" s="69">
        <v>2.0777777777777779</v>
      </c>
      <c r="F1365" s="69"/>
      <c r="G1365" s="69">
        <v>2.0777777777777779</v>
      </c>
      <c r="H1365"/>
    </row>
    <row r="1366" spans="2:8" x14ac:dyDescent="0.25">
      <c r="B1366" s="63"/>
      <c r="C1366" s="63"/>
      <c r="D1366" s="63" t="s">
        <v>469</v>
      </c>
      <c r="E1366" s="69"/>
      <c r="F1366" s="69">
        <v>0.66666666666666663</v>
      </c>
      <c r="G1366" s="69">
        <v>0.66666666666666663</v>
      </c>
      <c r="H1366"/>
    </row>
    <row r="1367" spans="2:8" x14ac:dyDescent="0.25">
      <c r="B1367" s="63"/>
      <c r="C1367" s="63"/>
      <c r="D1367" s="63" t="s">
        <v>58</v>
      </c>
      <c r="E1367" s="69"/>
      <c r="F1367" s="69">
        <v>2.6666666666666665</v>
      </c>
      <c r="G1367" s="69">
        <v>2.6666666666666665</v>
      </c>
      <c r="H1367"/>
    </row>
    <row r="1368" spans="2:8" x14ac:dyDescent="0.25">
      <c r="B1368" s="63"/>
      <c r="C1368" s="63"/>
      <c r="D1368" s="63" t="s">
        <v>53</v>
      </c>
      <c r="E1368" s="69">
        <v>3.5062500000000001</v>
      </c>
      <c r="F1368" s="69">
        <v>19</v>
      </c>
      <c r="G1368" s="69">
        <v>22.506250000000001</v>
      </c>
      <c r="H1368"/>
    </row>
    <row r="1369" spans="2:8" x14ac:dyDescent="0.25">
      <c r="B1369" s="63"/>
      <c r="C1369" s="63"/>
      <c r="D1369" s="63" t="s">
        <v>561</v>
      </c>
      <c r="E1369" s="69">
        <v>107.21944444444445</v>
      </c>
      <c r="F1369" s="69"/>
      <c r="G1369" s="69">
        <v>107.21944444444445</v>
      </c>
      <c r="H1369"/>
    </row>
    <row r="1370" spans="2:8" x14ac:dyDescent="0.25">
      <c r="B1370" s="63"/>
      <c r="C1370" s="63"/>
      <c r="D1370" s="63" t="s">
        <v>18</v>
      </c>
      <c r="E1370" s="69"/>
      <c r="F1370" s="69">
        <v>1.1666666666666667</v>
      </c>
      <c r="G1370" s="69">
        <v>1.1666666666666667</v>
      </c>
      <c r="H1370"/>
    </row>
    <row r="1371" spans="2:8" x14ac:dyDescent="0.25">
      <c r="B1371" s="63"/>
      <c r="C1371" s="63"/>
      <c r="D1371" s="63" t="s">
        <v>33</v>
      </c>
      <c r="E1371" s="69">
        <v>2.3756944444444446</v>
      </c>
      <c r="F1371" s="69"/>
      <c r="G1371" s="69">
        <v>2.3756944444444446</v>
      </c>
      <c r="H1371"/>
    </row>
    <row r="1372" spans="2:8" x14ac:dyDescent="0.25">
      <c r="B1372" s="63"/>
      <c r="C1372" s="63" t="s">
        <v>573</v>
      </c>
      <c r="D1372" s="63" t="s">
        <v>100</v>
      </c>
      <c r="E1372" s="69">
        <v>12.02361111111111</v>
      </c>
      <c r="F1372" s="69"/>
      <c r="G1372" s="69">
        <v>12.02361111111111</v>
      </c>
      <c r="H1372"/>
    </row>
    <row r="1373" spans="2:8" x14ac:dyDescent="0.25">
      <c r="B1373" s="63"/>
      <c r="C1373" s="63"/>
      <c r="D1373" s="63" t="s">
        <v>53</v>
      </c>
      <c r="E1373" s="69">
        <v>2.8187500000000001</v>
      </c>
      <c r="F1373" s="69">
        <v>2.6666666666666665</v>
      </c>
      <c r="G1373" s="69">
        <v>5.4854166666666666</v>
      </c>
      <c r="H1373"/>
    </row>
    <row r="1374" spans="2:8" x14ac:dyDescent="0.25">
      <c r="B1374" s="63"/>
      <c r="C1374" s="63"/>
      <c r="D1374" s="63" t="s">
        <v>542</v>
      </c>
      <c r="E1374" s="69">
        <v>2.994444444444444</v>
      </c>
      <c r="F1374" s="69"/>
      <c r="G1374" s="69">
        <v>2.994444444444444</v>
      </c>
      <c r="H1374"/>
    </row>
    <row r="1375" spans="2:8" x14ac:dyDescent="0.25">
      <c r="B1375" s="63"/>
      <c r="C1375" s="63"/>
      <c r="D1375" s="63" t="s">
        <v>33</v>
      </c>
      <c r="E1375" s="69">
        <v>0.50416666666666665</v>
      </c>
      <c r="F1375" s="69"/>
      <c r="G1375" s="69">
        <v>0.50416666666666665</v>
      </c>
      <c r="H1375"/>
    </row>
    <row r="1376" spans="2:8" x14ac:dyDescent="0.25">
      <c r="B1376" s="63"/>
      <c r="C1376" s="63" t="s">
        <v>33</v>
      </c>
      <c r="D1376" s="63" t="s">
        <v>58</v>
      </c>
      <c r="E1376" s="69"/>
      <c r="F1376" s="69">
        <v>2.1666666666666665</v>
      </c>
      <c r="G1376" s="69">
        <v>2.1666666666666665</v>
      </c>
      <c r="H1376"/>
    </row>
    <row r="1377" spans="2:8" x14ac:dyDescent="0.25">
      <c r="B1377" s="63"/>
      <c r="C1377" s="63"/>
      <c r="D1377" s="63" t="s">
        <v>53</v>
      </c>
      <c r="E1377" s="69">
        <v>2.2840277777777778</v>
      </c>
      <c r="F1377" s="69">
        <v>36</v>
      </c>
      <c r="G1377" s="69">
        <v>38.28402777777778</v>
      </c>
      <c r="H1377"/>
    </row>
    <row r="1378" spans="2:8" x14ac:dyDescent="0.25">
      <c r="B1378" s="63"/>
      <c r="C1378" s="63"/>
      <c r="D1378" s="63" t="s">
        <v>30</v>
      </c>
      <c r="E1378" s="69"/>
      <c r="F1378" s="69">
        <v>1</v>
      </c>
      <c r="G1378" s="69">
        <v>1</v>
      </c>
      <c r="H1378"/>
    </row>
    <row r="1379" spans="2:8" x14ac:dyDescent="0.25">
      <c r="B1379" s="63"/>
      <c r="C1379" s="63"/>
      <c r="D1379" s="63" t="s">
        <v>561</v>
      </c>
      <c r="E1379" s="69">
        <v>1.1611111111111112</v>
      </c>
      <c r="F1379" s="69"/>
      <c r="G1379" s="69">
        <v>1.1611111111111112</v>
      </c>
      <c r="H1379"/>
    </row>
    <row r="1380" spans="2:8" x14ac:dyDescent="0.25">
      <c r="B1380" s="63"/>
      <c r="C1380" s="63"/>
      <c r="D1380" s="63" t="s">
        <v>18</v>
      </c>
      <c r="E1380" s="69"/>
      <c r="F1380" s="69">
        <v>0.83333333333333337</v>
      </c>
      <c r="G1380" s="69">
        <v>0.83333333333333337</v>
      </c>
      <c r="H1380"/>
    </row>
    <row r="1381" spans="2:8" x14ac:dyDescent="0.25">
      <c r="B1381" s="63"/>
      <c r="C1381" s="63"/>
      <c r="D1381" s="63" t="s">
        <v>33</v>
      </c>
      <c r="E1381" s="69">
        <v>247.07986111111109</v>
      </c>
      <c r="F1381" s="69"/>
      <c r="G1381" s="69">
        <v>247.07986111111109</v>
      </c>
      <c r="H1381"/>
    </row>
    <row r="1382" spans="2:8" x14ac:dyDescent="0.25">
      <c r="B1382" s="63"/>
      <c r="C1382" s="63" t="s">
        <v>574</v>
      </c>
      <c r="D1382" s="63" t="s">
        <v>469</v>
      </c>
      <c r="E1382" s="69"/>
      <c r="F1382" s="69">
        <v>0.66666666666666663</v>
      </c>
      <c r="G1382" s="69">
        <v>0.66666666666666663</v>
      </c>
      <c r="H1382"/>
    </row>
    <row r="1383" spans="2:8" x14ac:dyDescent="0.25">
      <c r="B1383" s="63"/>
      <c r="C1383" s="63"/>
      <c r="D1383" s="63" t="s">
        <v>58</v>
      </c>
      <c r="E1383" s="69"/>
      <c r="F1383" s="69">
        <v>0.66666666666666663</v>
      </c>
      <c r="G1383" s="69">
        <v>0.66666666666666663</v>
      </c>
      <c r="H1383"/>
    </row>
    <row r="1384" spans="2:8" x14ac:dyDescent="0.25">
      <c r="B1384" s="63"/>
      <c r="C1384" s="63"/>
      <c r="D1384" s="63" t="s">
        <v>53</v>
      </c>
      <c r="E1384" s="69">
        <v>54.136805555555554</v>
      </c>
      <c r="F1384" s="69">
        <v>15.666666666666666</v>
      </c>
      <c r="G1384" s="69">
        <v>69.803472222222226</v>
      </c>
      <c r="H1384"/>
    </row>
    <row r="1385" spans="2:8" x14ac:dyDescent="0.25">
      <c r="B1385" s="63"/>
      <c r="C1385" s="63"/>
      <c r="D1385" s="63" t="s">
        <v>30</v>
      </c>
      <c r="E1385" s="69"/>
      <c r="F1385" s="69">
        <v>1.5</v>
      </c>
      <c r="G1385" s="69">
        <v>1.5</v>
      </c>
      <c r="H1385"/>
    </row>
    <row r="1386" spans="2:8" x14ac:dyDescent="0.25">
      <c r="B1386" s="63"/>
      <c r="C1386" s="63"/>
      <c r="D1386" s="63" t="s">
        <v>33</v>
      </c>
      <c r="E1386" s="69">
        <v>4.4763888888888888</v>
      </c>
      <c r="F1386" s="69"/>
      <c r="G1386" s="69">
        <v>4.4763888888888888</v>
      </c>
      <c r="H1386"/>
    </row>
    <row r="1387" spans="2:8" x14ac:dyDescent="0.25">
      <c r="B1387" s="63"/>
      <c r="C1387" s="63" t="s">
        <v>575</v>
      </c>
      <c r="D1387" s="63" t="s">
        <v>53</v>
      </c>
      <c r="E1387" s="69">
        <v>32.014583333333334</v>
      </c>
      <c r="F1387" s="69">
        <v>7.833333333333333</v>
      </c>
      <c r="G1387" s="69">
        <v>39.84791666666667</v>
      </c>
      <c r="H1387"/>
    </row>
    <row r="1388" spans="2:8" x14ac:dyDescent="0.25">
      <c r="B1388" s="63"/>
      <c r="C1388" s="63"/>
      <c r="D1388" s="63" t="s">
        <v>55</v>
      </c>
      <c r="E1388" s="69">
        <v>3.0479166666666671</v>
      </c>
      <c r="F1388" s="69"/>
      <c r="G1388" s="69">
        <v>3.0479166666666671</v>
      </c>
      <c r="H1388"/>
    </row>
    <row r="1389" spans="2:8" x14ac:dyDescent="0.25">
      <c r="B1389" s="63"/>
      <c r="C1389" s="63"/>
      <c r="D1389" s="63" t="s">
        <v>18</v>
      </c>
      <c r="E1389" s="69"/>
      <c r="F1389" s="69">
        <v>0.66666666666666663</v>
      </c>
      <c r="G1389" s="69">
        <v>0.66666666666666663</v>
      </c>
      <c r="H1389"/>
    </row>
    <row r="1390" spans="2:8" x14ac:dyDescent="0.25">
      <c r="B1390" s="63" t="s">
        <v>1574</v>
      </c>
      <c r="C1390" s="63"/>
      <c r="D1390" s="63"/>
      <c r="E1390" s="69">
        <v>2232.5111111111109</v>
      </c>
      <c r="F1390" s="69">
        <v>417.83333333333331</v>
      </c>
      <c r="G1390" s="69">
        <v>2650.344444444444</v>
      </c>
      <c r="H1390"/>
    </row>
    <row r="1391" spans="2:8" x14ac:dyDescent="0.25">
      <c r="B1391" s="63" t="s">
        <v>576</v>
      </c>
      <c r="C1391" s="63" t="s">
        <v>577</v>
      </c>
      <c r="D1391" s="63" t="s">
        <v>100</v>
      </c>
      <c r="E1391" s="69">
        <v>12.848611111111111</v>
      </c>
      <c r="F1391" s="69"/>
      <c r="G1391" s="69">
        <v>12.848611111111111</v>
      </c>
      <c r="H1391"/>
    </row>
    <row r="1392" spans="2:8" x14ac:dyDescent="0.25">
      <c r="B1392" s="63"/>
      <c r="C1392" s="63"/>
      <c r="D1392" s="63" t="s">
        <v>469</v>
      </c>
      <c r="E1392" s="69"/>
      <c r="F1392" s="69">
        <v>0.5</v>
      </c>
      <c r="G1392" s="69">
        <v>0.5</v>
      </c>
      <c r="H1392"/>
    </row>
    <row r="1393" spans="2:8" x14ac:dyDescent="0.25">
      <c r="B1393" s="63"/>
      <c r="C1393" s="63"/>
      <c r="D1393" s="63" t="s">
        <v>58</v>
      </c>
      <c r="E1393" s="69">
        <v>1.7951388888888886</v>
      </c>
      <c r="F1393" s="69"/>
      <c r="G1393" s="69">
        <v>1.7951388888888886</v>
      </c>
      <c r="H1393"/>
    </row>
    <row r="1394" spans="2:8" x14ac:dyDescent="0.25">
      <c r="B1394" s="63"/>
      <c r="C1394" s="63"/>
      <c r="D1394" s="63" t="s">
        <v>53</v>
      </c>
      <c r="E1394" s="69"/>
      <c r="F1394" s="69">
        <v>6</v>
      </c>
      <c r="G1394" s="69">
        <v>6</v>
      </c>
      <c r="H1394"/>
    </row>
    <row r="1395" spans="2:8" x14ac:dyDescent="0.25">
      <c r="B1395" s="63"/>
      <c r="C1395" s="63" t="s">
        <v>100</v>
      </c>
      <c r="D1395" s="63" t="s">
        <v>100</v>
      </c>
      <c r="E1395" s="69">
        <v>60.866666666666667</v>
      </c>
      <c r="F1395" s="69"/>
      <c r="G1395" s="69">
        <v>60.866666666666667</v>
      </c>
      <c r="H1395"/>
    </row>
    <row r="1396" spans="2:8" x14ac:dyDescent="0.25">
      <c r="B1396" s="63"/>
      <c r="C1396" s="63"/>
      <c r="D1396" s="63" t="s">
        <v>58</v>
      </c>
      <c r="E1396" s="69"/>
      <c r="F1396" s="69">
        <v>0.5</v>
      </c>
      <c r="G1396" s="69">
        <v>0.5</v>
      </c>
      <c r="H1396"/>
    </row>
    <row r="1397" spans="2:8" x14ac:dyDescent="0.25">
      <c r="B1397" s="63"/>
      <c r="C1397" s="63"/>
      <c r="D1397" s="63" t="s">
        <v>53</v>
      </c>
      <c r="E1397" s="69"/>
      <c r="F1397" s="69">
        <v>13</v>
      </c>
      <c r="G1397" s="69">
        <v>13</v>
      </c>
      <c r="H1397"/>
    </row>
    <row r="1398" spans="2:8" x14ac:dyDescent="0.25">
      <c r="B1398" s="63"/>
      <c r="C1398" s="63" t="s">
        <v>578</v>
      </c>
      <c r="D1398" s="63" t="s">
        <v>100</v>
      </c>
      <c r="E1398" s="69">
        <v>11.611111111111112</v>
      </c>
      <c r="F1398" s="69"/>
      <c r="G1398" s="69">
        <v>11.611111111111112</v>
      </c>
      <c r="H1398"/>
    </row>
    <row r="1399" spans="2:8" x14ac:dyDescent="0.25">
      <c r="B1399" s="63"/>
      <c r="C1399" s="63"/>
      <c r="D1399" s="63" t="s">
        <v>469</v>
      </c>
      <c r="E1399" s="69"/>
      <c r="F1399" s="69">
        <v>0.66666666666666663</v>
      </c>
      <c r="G1399" s="69">
        <v>0.66666666666666663</v>
      </c>
      <c r="H1399"/>
    </row>
    <row r="1400" spans="2:8" x14ac:dyDescent="0.25">
      <c r="B1400" s="63"/>
      <c r="C1400" s="63"/>
      <c r="D1400" s="63" t="s">
        <v>53</v>
      </c>
      <c r="E1400" s="69"/>
      <c r="F1400" s="69">
        <v>1</v>
      </c>
      <c r="G1400" s="69">
        <v>1</v>
      </c>
      <c r="H1400"/>
    </row>
    <row r="1401" spans="2:8" x14ac:dyDescent="0.25">
      <c r="B1401" s="63"/>
      <c r="C1401" s="63" t="s">
        <v>579</v>
      </c>
      <c r="D1401" s="63" t="s">
        <v>100</v>
      </c>
      <c r="E1401" s="69">
        <v>12.107638888888891</v>
      </c>
      <c r="F1401" s="69"/>
      <c r="G1401" s="69">
        <v>12.107638888888891</v>
      </c>
      <c r="H1401"/>
    </row>
    <row r="1402" spans="2:8" x14ac:dyDescent="0.25">
      <c r="B1402" s="63"/>
      <c r="C1402" s="63"/>
      <c r="D1402" s="63" t="s">
        <v>53</v>
      </c>
      <c r="E1402" s="69"/>
      <c r="F1402" s="69">
        <v>1.1666666666666667</v>
      </c>
      <c r="G1402" s="69">
        <v>1.1666666666666667</v>
      </c>
      <c r="H1402"/>
    </row>
    <row r="1403" spans="2:8" x14ac:dyDescent="0.25">
      <c r="B1403" s="63"/>
      <c r="C1403" s="63" t="s">
        <v>580</v>
      </c>
      <c r="D1403" s="63" t="s">
        <v>100</v>
      </c>
      <c r="E1403" s="69">
        <v>24.574305555555554</v>
      </c>
      <c r="F1403" s="69"/>
      <c r="G1403" s="69">
        <v>24.574305555555554</v>
      </c>
      <c r="H1403"/>
    </row>
    <row r="1404" spans="2:8" x14ac:dyDescent="0.25">
      <c r="B1404" s="63"/>
      <c r="C1404" s="63"/>
      <c r="D1404" s="63" t="s">
        <v>469</v>
      </c>
      <c r="E1404" s="69"/>
      <c r="F1404" s="69">
        <v>0.83333333333333337</v>
      </c>
      <c r="G1404" s="69">
        <v>0.83333333333333337</v>
      </c>
      <c r="H1404"/>
    </row>
    <row r="1405" spans="2:8" x14ac:dyDescent="0.25">
      <c r="B1405" s="63"/>
      <c r="C1405" s="63"/>
      <c r="D1405" s="63" t="s">
        <v>58</v>
      </c>
      <c r="E1405" s="69"/>
      <c r="F1405" s="69">
        <v>0.83333333333333337</v>
      </c>
      <c r="G1405" s="69">
        <v>0.83333333333333337</v>
      </c>
      <c r="H1405"/>
    </row>
    <row r="1406" spans="2:8" x14ac:dyDescent="0.25">
      <c r="B1406" s="63"/>
      <c r="C1406" s="63"/>
      <c r="D1406" s="63" t="s">
        <v>53</v>
      </c>
      <c r="E1406" s="69">
        <v>1.2298611111111111</v>
      </c>
      <c r="F1406" s="69">
        <v>3.3333333333333335</v>
      </c>
      <c r="G1406" s="69">
        <v>4.563194444444445</v>
      </c>
      <c r="H1406"/>
    </row>
    <row r="1407" spans="2:8" x14ac:dyDescent="0.25">
      <c r="B1407" s="63" t="s">
        <v>1547</v>
      </c>
      <c r="C1407" s="63"/>
      <c r="D1407" s="63"/>
      <c r="E1407" s="69">
        <v>125.03333333333333</v>
      </c>
      <c r="F1407" s="69">
        <v>27.833333333333332</v>
      </c>
      <c r="G1407" s="69">
        <v>152.86666666666667</v>
      </c>
      <c r="H1407"/>
    </row>
    <row r="1408" spans="2:8" x14ac:dyDescent="0.25">
      <c r="B1408" s="63" t="s">
        <v>581</v>
      </c>
      <c r="C1408" s="63" t="s">
        <v>582</v>
      </c>
      <c r="D1408" s="63" t="s">
        <v>584</v>
      </c>
      <c r="E1408" s="69"/>
      <c r="F1408" s="69">
        <v>1.1666666666666667</v>
      </c>
      <c r="G1408" s="69">
        <v>1.1666666666666667</v>
      </c>
      <c r="H1408"/>
    </row>
    <row r="1409" spans="2:8" x14ac:dyDescent="0.25">
      <c r="B1409" s="63"/>
      <c r="C1409" s="63"/>
      <c r="D1409" s="63" t="s">
        <v>542</v>
      </c>
      <c r="E1409" s="69">
        <v>6.561805555555555</v>
      </c>
      <c r="F1409" s="69"/>
      <c r="G1409" s="69">
        <v>6.561805555555555</v>
      </c>
      <c r="H1409"/>
    </row>
    <row r="1410" spans="2:8" x14ac:dyDescent="0.25">
      <c r="B1410" s="63"/>
      <c r="C1410" s="63" t="s">
        <v>583</v>
      </c>
      <c r="D1410" s="63" t="s">
        <v>53</v>
      </c>
      <c r="E1410" s="69">
        <v>1.1534722222222222</v>
      </c>
      <c r="F1410" s="69">
        <v>2.1666666666666665</v>
      </c>
      <c r="G1410" s="69">
        <v>3.3201388888888888</v>
      </c>
      <c r="H1410"/>
    </row>
    <row r="1411" spans="2:8" x14ac:dyDescent="0.25">
      <c r="B1411" s="63"/>
      <c r="C1411" s="63"/>
      <c r="D1411" s="63" t="s">
        <v>88</v>
      </c>
      <c r="E1411" s="69"/>
      <c r="F1411" s="69">
        <v>0.66666666666666663</v>
      </c>
      <c r="G1411" s="69">
        <v>0.66666666666666663</v>
      </c>
      <c r="H1411"/>
    </row>
    <row r="1412" spans="2:8" x14ac:dyDescent="0.25">
      <c r="B1412" s="63"/>
      <c r="C1412" s="63"/>
      <c r="D1412" s="63" t="s">
        <v>584</v>
      </c>
      <c r="E1412" s="69"/>
      <c r="F1412" s="69">
        <v>10.333333333333334</v>
      </c>
      <c r="G1412" s="69">
        <v>10.333333333333334</v>
      </c>
      <c r="H1412"/>
    </row>
    <row r="1413" spans="2:8" x14ac:dyDescent="0.25">
      <c r="B1413" s="63"/>
      <c r="C1413" s="63" t="s">
        <v>584</v>
      </c>
      <c r="D1413" s="63" t="s">
        <v>53</v>
      </c>
      <c r="E1413" s="69"/>
      <c r="F1413" s="69">
        <v>3.3333333333333335</v>
      </c>
      <c r="G1413" s="69">
        <v>3.3333333333333335</v>
      </c>
      <c r="H1413"/>
    </row>
    <row r="1414" spans="2:8" x14ac:dyDescent="0.25">
      <c r="B1414" s="63"/>
      <c r="C1414" s="63"/>
      <c r="D1414" s="63" t="s">
        <v>88</v>
      </c>
      <c r="E1414" s="69"/>
      <c r="F1414" s="69">
        <v>1</v>
      </c>
      <c r="G1414" s="69">
        <v>1</v>
      </c>
      <c r="H1414"/>
    </row>
    <row r="1415" spans="2:8" x14ac:dyDescent="0.25">
      <c r="B1415" s="63"/>
      <c r="C1415" s="63"/>
      <c r="D1415" s="63" t="s">
        <v>584</v>
      </c>
      <c r="E1415" s="69"/>
      <c r="F1415" s="69">
        <v>17.166666666666668</v>
      </c>
      <c r="G1415" s="69">
        <v>17.166666666666668</v>
      </c>
      <c r="H1415"/>
    </row>
    <row r="1416" spans="2:8" x14ac:dyDescent="0.25">
      <c r="B1416" s="63"/>
      <c r="C1416" s="63"/>
      <c r="D1416" s="63" t="s">
        <v>542</v>
      </c>
      <c r="E1416" s="69">
        <v>89.413194444444443</v>
      </c>
      <c r="F1416" s="69"/>
      <c r="G1416" s="69">
        <v>89.413194444444443</v>
      </c>
      <c r="H1416"/>
    </row>
    <row r="1417" spans="2:8" x14ac:dyDescent="0.25">
      <c r="B1417" s="63"/>
      <c r="C1417" s="63"/>
      <c r="D1417" s="63" t="s">
        <v>18</v>
      </c>
      <c r="E1417" s="69"/>
      <c r="F1417" s="69">
        <v>0.5</v>
      </c>
      <c r="G1417" s="69">
        <v>0.5</v>
      </c>
      <c r="H1417"/>
    </row>
    <row r="1418" spans="2:8" x14ac:dyDescent="0.25">
      <c r="B1418" s="63"/>
      <c r="C1418" s="63" t="s">
        <v>542</v>
      </c>
      <c r="D1418" s="63" t="s">
        <v>53</v>
      </c>
      <c r="E1418" s="69">
        <v>1.6958333333333335</v>
      </c>
      <c r="F1418" s="69">
        <v>1.6666666666666667</v>
      </c>
      <c r="G1418" s="69">
        <v>3.3625000000000003</v>
      </c>
      <c r="H1418"/>
    </row>
    <row r="1419" spans="2:8" x14ac:dyDescent="0.25">
      <c r="B1419" s="63"/>
      <c r="C1419" s="63"/>
      <c r="D1419" s="63" t="s">
        <v>584</v>
      </c>
      <c r="E1419" s="69"/>
      <c r="F1419" s="69">
        <v>9</v>
      </c>
      <c r="G1419" s="69">
        <v>9</v>
      </c>
      <c r="H1419"/>
    </row>
    <row r="1420" spans="2:8" x14ac:dyDescent="0.25">
      <c r="B1420" s="63"/>
      <c r="C1420" s="63"/>
      <c r="D1420" s="63" t="s">
        <v>542</v>
      </c>
      <c r="E1420" s="69">
        <v>53.52569444444444</v>
      </c>
      <c r="F1420" s="69"/>
      <c r="G1420" s="69">
        <v>53.52569444444444</v>
      </c>
      <c r="H1420"/>
    </row>
    <row r="1421" spans="2:8" x14ac:dyDescent="0.25">
      <c r="B1421" s="63" t="s">
        <v>1575</v>
      </c>
      <c r="C1421" s="63"/>
      <c r="D1421" s="63"/>
      <c r="E1421" s="69">
        <v>152.35</v>
      </c>
      <c r="F1421" s="69">
        <v>47</v>
      </c>
      <c r="G1421" s="69">
        <v>199.35</v>
      </c>
      <c r="H1421"/>
    </row>
    <row r="1422" spans="2:8" x14ac:dyDescent="0.25">
      <c r="B1422" s="63" t="s">
        <v>585</v>
      </c>
      <c r="C1422" s="63" t="s">
        <v>586</v>
      </c>
      <c r="D1422" s="63" t="s">
        <v>88</v>
      </c>
      <c r="E1422" s="69"/>
      <c r="F1422" s="69">
        <v>1</v>
      </c>
      <c r="G1422" s="69">
        <v>1</v>
      </c>
      <c r="H1422"/>
    </row>
    <row r="1423" spans="2:8" x14ac:dyDescent="0.25">
      <c r="B1423" s="63"/>
      <c r="C1423" s="63"/>
      <c r="D1423" s="63" t="s">
        <v>17</v>
      </c>
      <c r="E1423" s="69">
        <v>30.853472222222223</v>
      </c>
      <c r="F1423" s="69">
        <v>7.5</v>
      </c>
      <c r="G1423" s="69">
        <v>38.353472222222223</v>
      </c>
      <c r="H1423"/>
    </row>
    <row r="1424" spans="2:8" x14ac:dyDescent="0.25">
      <c r="B1424" s="63"/>
      <c r="C1424" s="63"/>
      <c r="D1424" s="63" t="s">
        <v>18</v>
      </c>
      <c r="E1424" s="69">
        <v>1.1305555555555555</v>
      </c>
      <c r="F1424" s="69"/>
      <c r="G1424" s="69">
        <v>1.1305555555555555</v>
      </c>
      <c r="H1424"/>
    </row>
    <row r="1425" spans="2:8" x14ac:dyDescent="0.25">
      <c r="B1425" s="63"/>
      <c r="C1425" s="63" t="s">
        <v>587</v>
      </c>
      <c r="D1425" s="63" t="s">
        <v>469</v>
      </c>
      <c r="E1425" s="69"/>
      <c r="F1425" s="69">
        <v>0.5</v>
      </c>
      <c r="G1425" s="69">
        <v>0.5</v>
      </c>
      <c r="H1425"/>
    </row>
    <row r="1426" spans="2:8" x14ac:dyDescent="0.25">
      <c r="B1426" s="63"/>
      <c r="C1426" s="63"/>
      <c r="D1426" s="63" t="s">
        <v>17</v>
      </c>
      <c r="E1426" s="69">
        <v>10.045138888888888</v>
      </c>
      <c r="F1426" s="69">
        <v>3.3333333333333335</v>
      </c>
      <c r="G1426" s="69">
        <v>13.378472222222221</v>
      </c>
      <c r="H1426"/>
    </row>
    <row r="1427" spans="2:8" x14ac:dyDescent="0.25">
      <c r="B1427" s="63"/>
      <c r="C1427" s="63" t="s">
        <v>588</v>
      </c>
      <c r="D1427" s="63" t="s">
        <v>53</v>
      </c>
      <c r="E1427" s="69"/>
      <c r="F1427" s="69">
        <v>1.1666666666666667</v>
      </c>
      <c r="G1427" s="69">
        <v>1.1666666666666667</v>
      </c>
      <c r="H1427"/>
    </row>
    <row r="1428" spans="2:8" x14ac:dyDescent="0.25">
      <c r="B1428" s="63"/>
      <c r="C1428" s="63"/>
      <c r="D1428" s="63" t="s">
        <v>88</v>
      </c>
      <c r="E1428" s="69"/>
      <c r="F1428" s="69">
        <v>0.83333333333333337</v>
      </c>
      <c r="G1428" s="69">
        <v>0.83333333333333337</v>
      </c>
      <c r="H1428"/>
    </row>
    <row r="1429" spans="2:8" x14ac:dyDescent="0.25">
      <c r="B1429" s="63"/>
      <c r="C1429" s="63"/>
      <c r="D1429" s="63" t="s">
        <v>17</v>
      </c>
      <c r="E1429" s="69">
        <v>47.269444444444446</v>
      </c>
      <c r="F1429" s="69">
        <v>6.5</v>
      </c>
      <c r="G1429" s="69">
        <v>53.769444444444446</v>
      </c>
      <c r="H1429"/>
    </row>
    <row r="1430" spans="2:8" x14ac:dyDescent="0.25">
      <c r="B1430" s="63"/>
      <c r="C1430" s="63" t="s">
        <v>589</v>
      </c>
      <c r="D1430" s="63" t="s">
        <v>469</v>
      </c>
      <c r="E1430" s="69"/>
      <c r="F1430" s="69">
        <v>1.8333333333333333</v>
      </c>
      <c r="G1430" s="69">
        <v>1.8333333333333333</v>
      </c>
      <c r="H1430"/>
    </row>
    <row r="1431" spans="2:8" x14ac:dyDescent="0.25">
      <c r="B1431" s="63"/>
      <c r="C1431" s="63"/>
      <c r="D1431" s="63" t="s">
        <v>39</v>
      </c>
      <c r="E1431" s="69">
        <v>0.71805555555555556</v>
      </c>
      <c r="F1431" s="69">
        <v>0.5</v>
      </c>
      <c r="G1431" s="69">
        <v>1.2180555555555554</v>
      </c>
      <c r="H1431"/>
    </row>
    <row r="1432" spans="2:8" x14ac:dyDescent="0.25">
      <c r="B1432" s="63"/>
      <c r="C1432" s="63"/>
      <c r="D1432" s="63" t="s">
        <v>17</v>
      </c>
      <c r="E1432" s="69">
        <v>30.418055555555554</v>
      </c>
      <c r="F1432" s="69">
        <v>2.1666666666666665</v>
      </c>
      <c r="G1432" s="69">
        <v>32.584722222222219</v>
      </c>
      <c r="H1432"/>
    </row>
    <row r="1433" spans="2:8" x14ac:dyDescent="0.25">
      <c r="B1433" s="63"/>
      <c r="C1433" s="63" t="s">
        <v>590</v>
      </c>
      <c r="D1433" s="63" t="s">
        <v>53</v>
      </c>
      <c r="E1433" s="69"/>
      <c r="F1433" s="69">
        <v>0.5</v>
      </c>
      <c r="G1433" s="69">
        <v>0.5</v>
      </c>
      <c r="H1433"/>
    </row>
    <row r="1434" spans="2:8" x14ac:dyDescent="0.25">
      <c r="B1434" s="63"/>
      <c r="C1434" s="63"/>
      <c r="D1434" s="63" t="s">
        <v>17</v>
      </c>
      <c r="E1434" s="69">
        <v>7.0048611111111114</v>
      </c>
      <c r="F1434" s="69">
        <v>1.6666666666666667</v>
      </c>
      <c r="G1434" s="69">
        <v>8.6715277777777775</v>
      </c>
      <c r="H1434"/>
    </row>
    <row r="1435" spans="2:8" x14ac:dyDescent="0.25">
      <c r="B1435" s="63"/>
      <c r="C1435" s="63" t="s">
        <v>17</v>
      </c>
      <c r="D1435" s="63" t="s">
        <v>469</v>
      </c>
      <c r="E1435" s="69"/>
      <c r="F1435" s="69">
        <v>0.5</v>
      </c>
      <c r="G1435" s="69">
        <v>0.5</v>
      </c>
      <c r="H1435"/>
    </row>
    <row r="1436" spans="2:8" x14ac:dyDescent="0.25">
      <c r="B1436" s="63"/>
      <c r="C1436" s="63"/>
      <c r="D1436" s="63" t="s">
        <v>53</v>
      </c>
      <c r="E1436" s="69"/>
      <c r="F1436" s="69">
        <v>0.66666666666666663</v>
      </c>
      <c r="G1436" s="69">
        <v>0.66666666666666663</v>
      </c>
      <c r="H1436"/>
    </row>
    <row r="1437" spans="2:8" x14ac:dyDescent="0.25">
      <c r="B1437" s="63"/>
      <c r="C1437" s="63"/>
      <c r="D1437" s="63" t="s">
        <v>88</v>
      </c>
      <c r="E1437" s="69"/>
      <c r="F1437" s="69">
        <v>1.1666666666666667</v>
      </c>
      <c r="G1437" s="69">
        <v>1.1666666666666667</v>
      </c>
      <c r="H1437"/>
    </row>
    <row r="1438" spans="2:8" x14ac:dyDescent="0.25">
      <c r="B1438" s="63"/>
      <c r="C1438" s="63"/>
      <c r="D1438" s="63" t="s">
        <v>39</v>
      </c>
      <c r="E1438" s="69"/>
      <c r="F1438" s="69">
        <v>0.5</v>
      </c>
      <c r="G1438" s="69">
        <v>0.5</v>
      </c>
      <c r="H1438"/>
    </row>
    <row r="1439" spans="2:8" x14ac:dyDescent="0.25">
      <c r="B1439" s="63"/>
      <c r="C1439" s="63"/>
      <c r="D1439" s="63" t="s">
        <v>17</v>
      </c>
      <c r="E1439" s="69">
        <v>84.035416666666663</v>
      </c>
      <c r="F1439" s="69">
        <v>19.5</v>
      </c>
      <c r="G1439" s="69">
        <v>103.53541666666666</v>
      </c>
      <c r="H1439"/>
    </row>
    <row r="1440" spans="2:8" x14ac:dyDescent="0.25">
      <c r="B1440" s="63"/>
      <c r="C1440" s="63"/>
      <c r="D1440" s="63" t="s">
        <v>18</v>
      </c>
      <c r="E1440" s="69"/>
      <c r="F1440" s="69">
        <v>0.5</v>
      </c>
      <c r="G1440" s="69">
        <v>0.5</v>
      </c>
      <c r="H1440"/>
    </row>
    <row r="1441" spans="2:8" x14ac:dyDescent="0.25">
      <c r="B1441" s="63"/>
      <c r="C1441" s="63" t="s">
        <v>591</v>
      </c>
      <c r="D1441" s="63" t="s">
        <v>469</v>
      </c>
      <c r="E1441" s="69"/>
      <c r="F1441" s="69">
        <v>0.83333333333333337</v>
      </c>
      <c r="G1441" s="69">
        <v>0.83333333333333337</v>
      </c>
      <c r="H1441"/>
    </row>
    <row r="1442" spans="2:8" x14ac:dyDescent="0.25">
      <c r="B1442" s="63"/>
      <c r="C1442" s="63"/>
      <c r="D1442" s="63" t="s">
        <v>88</v>
      </c>
      <c r="E1442" s="69"/>
      <c r="F1442" s="69">
        <v>0.5</v>
      </c>
      <c r="G1442" s="69">
        <v>0.5</v>
      </c>
      <c r="H1442"/>
    </row>
    <row r="1443" spans="2:8" x14ac:dyDescent="0.25">
      <c r="B1443" s="63"/>
      <c r="C1443" s="63"/>
      <c r="D1443" s="63" t="s">
        <v>39</v>
      </c>
      <c r="E1443" s="69"/>
      <c r="F1443" s="69">
        <v>0.66666666666666663</v>
      </c>
      <c r="G1443" s="69">
        <v>0.66666666666666663</v>
      </c>
      <c r="H1443"/>
    </row>
    <row r="1444" spans="2:8" x14ac:dyDescent="0.25">
      <c r="B1444" s="63"/>
      <c r="C1444" s="63"/>
      <c r="D1444" s="63" t="s">
        <v>17</v>
      </c>
      <c r="E1444" s="69">
        <v>22.618750000000002</v>
      </c>
      <c r="F1444" s="69">
        <v>2.8333333333333335</v>
      </c>
      <c r="G1444" s="69">
        <v>25.452083333333334</v>
      </c>
      <c r="H1444"/>
    </row>
    <row r="1445" spans="2:8" x14ac:dyDescent="0.25">
      <c r="B1445" s="63"/>
      <c r="C1445" s="63" t="s">
        <v>592</v>
      </c>
      <c r="D1445" s="63" t="s">
        <v>469</v>
      </c>
      <c r="E1445" s="69"/>
      <c r="F1445" s="69">
        <v>0.66666666666666663</v>
      </c>
      <c r="G1445" s="69">
        <v>0.66666666666666663</v>
      </c>
      <c r="H1445"/>
    </row>
    <row r="1446" spans="2:8" x14ac:dyDescent="0.25">
      <c r="B1446" s="63"/>
      <c r="C1446" s="63"/>
      <c r="D1446" s="63" t="s">
        <v>53</v>
      </c>
      <c r="E1446" s="69"/>
      <c r="F1446" s="69">
        <v>0.66666666666666663</v>
      </c>
      <c r="G1446" s="69">
        <v>0.66666666666666663</v>
      </c>
      <c r="H1446"/>
    </row>
    <row r="1447" spans="2:8" x14ac:dyDescent="0.25">
      <c r="B1447" s="63"/>
      <c r="C1447" s="63"/>
      <c r="D1447" s="63" t="s">
        <v>17</v>
      </c>
      <c r="E1447" s="69">
        <v>38.629861111111111</v>
      </c>
      <c r="F1447" s="69">
        <v>10.666666666666666</v>
      </c>
      <c r="G1447" s="69">
        <v>49.296527777777776</v>
      </c>
      <c r="H1447"/>
    </row>
    <row r="1448" spans="2:8" x14ac:dyDescent="0.25">
      <c r="B1448" s="63" t="s">
        <v>1548</v>
      </c>
      <c r="C1448" s="63"/>
      <c r="D1448" s="63"/>
      <c r="E1448" s="69">
        <v>272.7236111111111</v>
      </c>
      <c r="F1448" s="69">
        <v>67.166666666666671</v>
      </c>
      <c r="G1448" s="69">
        <v>339.89027777777778</v>
      </c>
      <c r="H1448"/>
    </row>
    <row r="1449" spans="2:8" x14ac:dyDescent="0.25">
      <c r="B1449" s="63" t="s">
        <v>593</v>
      </c>
      <c r="C1449" s="63" t="s">
        <v>594</v>
      </c>
      <c r="D1449" s="63" t="s">
        <v>584</v>
      </c>
      <c r="E1449" s="69"/>
      <c r="F1449" s="69">
        <v>1.1666666666666667</v>
      </c>
      <c r="G1449" s="69">
        <v>1.1666666666666667</v>
      </c>
      <c r="H1449"/>
    </row>
    <row r="1450" spans="2:8" x14ac:dyDescent="0.25">
      <c r="B1450" s="63"/>
      <c r="C1450" s="63"/>
      <c r="D1450" s="63" t="s">
        <v>39</v>
      </c>
      <c r="E1450" s="69"/>
      <c r="F1450" s="69">
        <v>0.66666666666666663</v>
      </c>
      <c r="G1450" s="69">
        <v>0.66666666666666663</v>
      </c>
      <c r="H1450"/>
    </row>
    <row r="1451" spans="2:8" x14ac:dyDescent="0.25">
      <c r="B1451" s="63"/>
      <c r="C1451" s="63"/>
      <c r="D1451" s="63" t="s">
        <v>17</v>
      </c>
      <c r="E1451" s="69">
        <v>3.4833333333333329</v>
      </c>
      <c r="F1451" s="69">
        <v>3.8333333333333335</v>
      </c>
      <c r="G1451" s="69">
        <v>7.3166666666666664</v>
      </c>
      <c r="H1451"/>
    </row>
    <row r="1452" spans="2:8" x14ac:dyDescent="0.25">
      <c r="B1452" s="63"/>
      <c r="C1452" s="63"/>
      <c r="D1452" s="63" t="s">
        <v>20</v>
      </c>
      <c r="E1452" s="69">
        <v>24.940972222222218</v>
      </c>
      <c r="F1452" s="69"/>
      <c r="G1452" s="69">
        <v>24.940972222222218</v>
      </c>
      <c r="H1452"/>
    </row>
    <row r="1453" spans="2:8" x14ac:dyDescent="0.25">
      <c r="B1453" s="63"/>
      <c r="C1453" s="63" t="s">
        <v>595</v>
      </c>
      <c r="D1453" s="63" t="s">
        <v>53</v>
      </c>
      <c r="E1453" s="69"/>
      <c r="F1453" s="69">
        <v>1.5</v>
      </c>
      <c r="G1453" s="69">
        <v>1.5</v>
      </c>
      <c r="H1453"/>
    </row>
    <row r="1454" spans="2:8" x14ac:dyDescent="0.25">
      <c r="B1454" s="63"/>
      <c r="C1454" s="63"/>
      <c r="D1454" s="63" t="s">
        <v>584</v>
      </c>
      <c r="E1454" s="69"/>
      <c r="F1454" s="69">
        <v>3.5</v>
      </c>
      <c r="G1454" s="69">
        <v>3.5</v>
      </c>
      <c r="H1454"/>
    </row>
    <row r="1455" spans="2:8" x14ac:dyDescent="0.25">
      <c r="B1455" s="63"/>
      <c r="C1455" s="63"/>
      <c r="D1455" s="63" t="s">
        <v>17</v>
      </c>
      <c r="E1455" s="69">
        <v>20.273611111111112</v>
      </c>
      <c r="F1455" s="69"/>
      <c r="G1455" s="69">
        <v>20.273611111111112</v>
      </c>
      <c r="H1455"/>
    </row>
    <row r="1456" spans="2:8" x14ac:dyDescent="0.25">
      <c r="B1456" s="63"/>
      <c r="C1456" s="63"/>
      <c r="D1456" s="63" t="s">
        <v>20</v>
      </c>
      <c r="E1456" s="69">
        <v>7.4708333333333341</v>
      </c>
      <c r="F1456" s="69"/>
      <c r="G1456" s="69">
        <v>7.4708333333333341</v>
      </c>
      <c r="H1456"/>
    </row>
    <row r="1457" spans="2:8" x14ac:dyDescent="0.25">
      <c r="B1457" s="63"/>
      <c r="C1457" s="63" t="s">
        <v>596</v>
      </c>
      <c r="D1457" s="63" t="s">
        <v>469</v>
      </c>
      <c r="E1457" s="69"/>
      <c r="F1457" s="69">
        <v>1.1666666666666667</v>
      </c>
      <c r="G1457" s="69">
        <v>1.1666666666666667</v>
      </c>
      <c r="H1457"/>
    </row>
    <row r="1458" spans="2:8" x14ac:dyDescent="0.25">
      <c r="B1458" s="63"/>
      <c r="C1458" s="63"/>
      <c r="D1458" s="63" t="s">
        <v>17</v>
      </c>
      <c r="E1458" s="69"/>
      <c r="F1458" s="69">
        <v>1</v>
      </c>
      <c r="G1458" s="69">
        <v>1</v>
      </c>
      <c r="H1458"/>
    </row>
    <row r="1459" spans="2:8" x14ac:dyDescent="0.25">
      <c r="B1459" s="63"/>
      <c r="C1459" s="63"/>
      <c r="D1459" s="63" t="s">
        <v>20</v>
      </c>
      <c r="E1459" s="69">
        <v>4.8736111111111109</v>
      </c>
      <c r="F1459" s="69"/>
      <c r="G1459" s="69">
        <v>4.8736111111111109</v>
      </c>
      <c r="H1459"/>
    </row>
    <row r="1460" spans="2:8" x14ac:dyDescent="0.25">
      <c r="B1460" s="63"/>
      <c r="C1460" s="63" t="s">
        <v>597</v>
      </c>
      <c r="D1460" s="63" t="s">
        <v>17</v>
      </c>
      <c r="E1460" s="69"/>
      <c r="F1460" s="69">
        <v>0.83333333333333337</v>
      </c>
      <c r="G1460" s="69">
        <v>0.83333333333333337</v>
      </c>
      <c r="H1460"/>
    </row>
    <row r="1461" spans="2:8" x14ac:dyDescent="0.25">
      <c r="B1461" s="63"/>
      <c r="C1461" s="63"/>
      <c r="D1461" s="63" t="s">
        <v>20</v>
      </c>
      <c r="E1461" s="69">
        <v>8.5479166666666675</v>
      </c>
      <c r="F1461" s="69"/>
      <c r="G1461" s="69">
        <v>8.5479166666666675</v>
      </c>
      <c r="H1461"/>
    </row>
    <row r="1462" spans="2:8" x14ac:dyDescent="0.25">
      <c r="B1462" s="63"/>
      <c r="C1462" s="63" t="s">
        <v>598</v>
      </c>
      <c r="D1462" s="63" t="s">
        <v>469</v>
      </c>
      <c r="E1462" s="69"/>
      <c r="F1462" s="69">
        <v>3.8333333333333335</v>
      </c>
      <c r="G1462" s="69">
        <v>3.8333333333333335</v>
      </c>
      <c r="H1462"/>
    </row>
    <row r="1463" spans="2:8" x14ac:dyDescent="0.25">
      <c r="B1463" s="63"/>
      <c r="C1463" s="63"/>
      <c r="D1463" s="63" t="s">
        <v>53</v>
      </c>
      <c r="E1463" s="69"/>
      <c r="F1463" s="69">
        <v>1.3333333333333333</v>
      </c>
      <c r="G1463" s="69">
        <v>1.3333333333333333</v>
      </c>
      <c r="H1463"/>
    </row>
    <row r="1464" spans="2:8" x14ac:dyDescent="0.25">
      <c r="B1464" s="63"/>
      <c r="C1464" s="63"/>
      <c r="D1464" s="63" t="s">
        <v>584</v>
      </c>
      <c r="E1464" s="69"/>
      <c r="F1464" s="69">
        <v>8.3333333333333339</v>
      </c>
      <c r="G1464" s="69">
        <v>8.3333333333333339</v>
      </c>
      <c r="H1464"/>
    </row>
    <row r="1465" spans="2:8" x14ac:dyDescent="0.25">
      <c r="B1465" s="63"/>
      <c r="C1465" s="63"/>
      <c r="D1465" s="63" t="s">
        <v>17</v>
      </c>
      <c r="E1465" s="69">
        <v>8.219444444444445</v>
      </c>
      <c r="F1465" s="69">
        <v>0.5</v>
      </c>
      <c r="G1465" s="69">
        <v>8.719444444444445</v>
      </c>
      <c r="H1465"/>
    </row>
    <row r="1466" spans="2:8" x14ac:dyDescent="0.25">
      <c r="B1466" s="63"/>
      <c r="C1466" s="63"/>
      <c r="D1466" s="63" t="s">
        <v>20</v>
      </c>
      <c r="E1466" s="69">
        <v>69.765972222222231</v>
      </c>
      <c r="F1466" s="69"/>
      <c r="G1466" s="69">
        <v>69.765972222222231</v>
      </c>
      <c r="H1466"/>
    </row>
    <row r="1467" spans="2:8" x14ac:dyDescent="0.25">
      <c r="B1467" s="63"/>
      <c r="C1467" s="63"/>
      <c r="D1467" s="63" t="s">
        <v>18</v>
      </c>
      <c r="E1467" s="69"/>
      <c r="F1467" s="69">
        <v>0.83333333333333337</v>
      </c>
      <c r="G1467" s="69">
        <v>0.83333333333333337</v>
      </c>
      <c r="H1467"/>
    </row>
    <row r="1468" spans="2:8" x14ac:dyDescent="0.25">
      <c r="B1468" s="63"/>
      <c r="C1468" s="63" t="s">
        <v>20</v>
      </c>
      <c r="D1468" s="63" t="s">
        <v>469</v>
      </c>
      <c r="E1468" s="69"/>
      <c r="F1468" s="69">
        <v>1.5</v>
      </c>
      <c r="G1468" s="69">
        <v>1.5</v>
      </c>
      <c r="H1468"/>
    </row>
    <row r="1469" spans="2:8" x14ac:dyDescent="0.25">
      <c r="B1469" s="63"/>
      <c r="C1469" s="63"/>
      <c r="D1469" s="63" t="s">
        <v>53</v>
      </c>
      <c r="E1469" s="69"/>
      <c r="F1469" s="69">
        <v>1.1666666666666667</v>
      </c>
      <c r="G1469" s="69">
        <v>1.1666666666666667</v>
      </c>
      <c r="H1469"/>
    </row>
    <row r="1470" spans="2:8" x14ac:dyDescent="0.25">
      <c r="B1470" s="63"/>
      <c r="C1470" s="63"/>
      <c r="D1470" s="63" t="s">
        <v>584</v>
      </c>
      <c r="E1470" s="69"/>
      <c r="F1470" s="69">
        <v>1.1666666666666667</v>
      </c>
      <c r="G1470" s="69">
        <v>1.1666666666666667</v>
      </c>
      <c r="H1470"/>
    </row>
    <row r="1471" spans="2:8" x14ac:dyDescent="0.25">
      <c r="B1471" s="63"/>
      <c r="C1471" s="63"/>
      <c r="D1471" s="63" t="s">
        <v>17</v>
      </c>
      <c r="E1471" s="69"/>
      <c r="F1471" s="69">
        <v>5.833333333333333</v>
      </c>
      <c r="G1471" s="69">
        <v>5.833333333333333</v>
      </c>
      <c r="H1471"/>
    </row>
    <row r="1472" spans="2:8" x14ac:dyDescent="0.25">
      <c r="B1472" s="63"/>
      <c r="C1472" s="63"/>
      <c r="D1472" s="63" t="s">
        <v>20</v>
      </c>
      <c r="E1472" s="69">
        <v>39.99722222222222</v>
      </c>
      <c r="F1472" s="69"/>
      <c r="G1472" s="69">
        <v>39.99722222222222</v>
      </c>
      <c r="H1472"/>
    </row>
    <row r="1473" spans="1:8" x14ac:dyDescent="0.25">
      <c r="B1473" s="63"/>
      <c r="C1473" s="63" t="s">
        <v>599</v>
      </c>
      <c r="D1473" s="63" t="s">
        <v>584</v>
      </c>
      <c r="E1473" s="69"/>
      <c r="F1473" s="69">
        <v>1.3333333333333333</v>
      </c>
      <c r="G1473" s="69">
        <v>1.3333333333333333</v>
      </c>
      <c r="H1473"/>
    </row>
    <row r="1474" spans="1:8" x14ac:dyDescent="0.25">
      <c r="B1474" s="63"/>
      <c r="C1474" s="63"/>
      <c r="D1474" s="63" t="s">
        <v>17</v>
      </c>
      <c r="E1474" s="69">
        <v>3.6055555555555556</v>
      </c>
      <c r="F1474" s="69"/>
      <c r="G1474" s="69">
        <v>3.6055555555555556</v>
      </c>
      <c r="H1474"/>
    </row>
    <row r="1475" spans="1:8" x14ac:dyDescent="0.25">
      <c r="B1475" s="63"/>
      <c r="C1475" s="63"/>
      <c r="D1475" s="63" t="s">
        <v>20</v>
      </c>
      <c r="E1475" s="69">
        <v>13.963888888888889</v>
      </c>
      <c r="F1475" s="69"/>
      <c r="G1475" s="69">
        <v>13.963888888888889</v>
      </c>
      <c r="H1475"/>
    </row>
    <row r="1476" spans="1:8" x14ac:dyDescent="0.25">
      <c r="B1476" s="63"/>
      <c r="C1476" s="63" t="s">
        <v>600</v>
      </c>
      <c r="D1476" s="63" t="s">
        <v>469</v>
      </c>
      <c r="E1476" s="69"/>
      <c r="F1476" s="69">
        <v>0.66666666666666663</v>
      </c>
      <c r="G1476" s="69">
        <v>0.66666666666666663</v>
      </c>
      <c r="H1476"/>
    </row>
    <row r="1477" spans="1:8" x14ac:dyDescent="0.25">
      <c r="B1477" s="63"/>
      <c r="C1477" s="63"/>
      <c r="D1477" s="63" t="s">
        <v>584</v>
      </c>
      <c r="E1477" s="69"/>
      <c r="F1477" s="69">
        <v>0.83333333333333337</v>
      </c>
      <c r="G1477" s="69">
        <v>0.83333333333333337</v>
      </c>
      <c r="H1477"/>
    </row>
    <row r="1478" spans="1:8" x14ac:dyDescent="0.25">
      <c r="B1478" s="63"/>
      <c r="C1478" s="63"/>
      <c r="D1478" s="63" t="s">
        <v>17</v>
      </c>
      <c r="E1478" s="69"/>
      <c r="F1478" s="69">
        <v>1.8333333333333333</v>
      </c>
      <c r="G1478" s="69">
        <v>1.8333333333333333</v>
      </c>
      <c r="H1478"/>
    </row>
    <row r="1479" spans="1:8" x14ac:dyDescent="0.25">
      <c r="B1479" s="63"/>
      <c r="C1479" s="63"/>
      <c r="D1479" s="63" t="s">
        <v>20</v>
      </c>
      <c r="E1479" s="69">
        <v>23.237500000000001</v>
      </c>
      <c r="F1479" s="69"/>
      <c r="G1479" s="69">
        <v>23.237500000000001</v>
      </c>
      <c r="H1479"/>
    </row>
    <row r="1480" spans="1:8" x14ac:dyDescent="0.25">
      <c r="B1480" s="63" t="s">
        <v>1549</v>
      </c>
      <c r="C1480" s="63"/>
      <c r="D1480" s="63"/>
      <c r="E1480" s="69">
        <v>228.37986111111115</v>
      </c>
      <c r="F1480" s="69">
        <v>42.833333333333336</v>
      </c>
      <c r="G1480" s="69">
        <v>271.21319444444441</v>
      </c>
      <c r="H1480"/>
    </row>
    <row r="1481" spans="1:8" x14ac:dyDescent="0.25">
      <c r="A1481" s="63" t="s">
        <v>1550</v>
      </c>
      <c r="B1481" s="63"/>
      <c r="C1481" s="63"/>
      <c r="D1481" s="63"/>
      <c r="E1481" s="69">
        <v>3010.9979166666658</v>
      </c>
      <c r="F1481" s="69">
        <v>602.66666666666663</v>
      </c>
      <c r="G1481" s="69">
        <v>3613.6645833333323</v>
      </c>
      <c r="H1481"/>
    </row>
    <row r="1482" spans="1:8" x14ac:dyDescent="0.25">
      <c r="A1482" s="63" t="s">
        <v>601</v>
      </c>
      <c r="B1482" s="63" t="s">
        <v>602</v>
      </c>
      <c r="C1482" s="63" t="s">
        <v>603</v>
      </c>
      <c r="D1482" s="63" t="s">
        <v>58</v>
      </c>
      <c r="E1482" s="69">
        <v>73.852777777777774</v>
      </c>
      <c r="F1482" s="69">
        <v>8.8333333333333339</v>
      </c>
      <c r="G1482" s="69">
        <v>82.686111111111103</v>
      </c>
      <c r="H1482"/>
    </row>
    <row r="1483" spans="1:8" x14ac:dyDescent="0.25">
      <c r="B1483" s="63"/>
      <c r="C1483" s="63"/>
      <c r="D1483" s="63" t="s">
        <v>53</v>
      </c>
      <c r="E1483" s="69">
        <v>2.5743055555555556</v>
      </c>
      <c r="F1483" s="69">
        <v>11</v>
      </c>
      <c r="G1483" s="69">
        <v>13.574305555555556</v>
      </c>
      <c r="H1483"/>
    </row>
    <row r="1484" spans="1:8" x14ac:dyDescent="0.25">
      <c r="B1484" s="63"/>
      <c r="C1484" s="63"/>
      <c r="D1484" s="63" t="s">
        <v>49</v>
      </c>
      <c r="E1484" s="69">
        <v>0.6645833333333333</v>
      </c>
      <c r="F1484" s="69"/>
      <c r="G1484" s="69">
        <v>0.6645833333333333</v>
      </c>
      <c r="H1484"/>
    </row>
    <row r="1485" spans="1:8" x14ac:dyDescent="0.25">
      <c r="B1485" s="63"/>
      <c r="C1485" s="63"/>
      <c r="D1485" s="63" t="s">
        <v>18</v>
      </c>
      <c r="E1485" s="69"/>
      <c r="F1485" s="69">
        <v>6.166666666666667</v>
      </c>
      <c r="G1485" s="69">
        <v>6.166666666666667</v>
      </c>
      <c r="H1485"/>
    </row>
    <row r="1486" spans="1:8" x14ac:dyDescent="0.25">
      <c r="B1486" s="63"/>
      <c r="C1486" s="63" t="s">
        <v>604</v>
      </c>
      <c r="D1486" s="63" t="s">
        <v>469</v>
      </c>
      <c r="E1486" s="69"/>
      <c r="F1486" s="69">
        <v>0.66666666666666663</v>
      </c>
      <c r="G1486" s="69">
        <v>0.66666666666666663</v>
      </c>
      <c r="H1486"/>
    </row>
    <row r="1487" spans="1:8" x14ac:dyDescent="0.25">
      <c r="B1487" s="63"/>
      <c r="C1487" s="63"/>
      <c r="D1487" s="63" t="s">
        <v>58</v>
      </c>
      <c r="E1487" s="69">
        <v>14.131944444444443</v>
      </c>
      <c r="F1487" s="69">
        <v>1.8333333333333333</v>
      </c>
      <c r="G1487" s="69">
        <v>15.965277777777777</v>
      </c>
      <c r="H1487"/>
    </row>
    <row r="1488" spans="1:8" x14ac:dyDescent="0.25">
      <c r="B1488" s="63"/>
      <c r="C1488" s="63"/>
      <c r="D1488" s="63" t="s">
        <v>53</v>
      </c>
      <c r="E1488" s="69"/>
      <c r="F1488" s="69">
        <v>1.3333333333333333</v>
      </c>
      <c r="G1488" s="69">
        <v>1.3333333333333333</v>
      </c>
      <c r="H1488"/>
    </row>
    <row r="1489" spans="2:8" x14ac:dyDescent="0.25">
      <c r="B1489" s="63"/>
      <c r="C1489" s="63" t="s">
        <v>58</v>
      </c>
      <c r="D1489" s="63" t="s">
        <v>469</v>
      </c>
      <c r="E1489" s="69"/>
      <c r="F1489" s="69">
        <v>0.83333333333333337</v>
      </c>
      <c r="G1489" s="69">
        <v>0.83333333333333337</v>
      </c>
      <c r="H1489"/>
    </row>
    <row r="1490" spans="2:8" x14ac:dyDescent="0.25">
      <c r="B1490" s="63"/>
      <c r="C1490" s="63"/>
      <c r="D1490" s="63" t="s">
        <v>58</v>
      </c>
      <c r="E1490" s="69">
        <v>103.52986111111112</v>
      </c>
      <c r="F1490" s="69">
        <v>22</v>
      </c>
      <c r="G1490" s="69">
        <v>125.52986111111112</v>
      </c>
      <c r="H1490"/>
    </row>
    <row r="1491" spans="2:8" x14ac:dyDescent="0.25">
      <c r="B1491" s="63"/>
      <c r="C1491" s="63"/>
      <c r="D1491" s="63" t="s">
        <v>53</v>
      </c>
      <c r="E1491" s="69"/>
      <c r="F1491" s="69">
        <v>14</v>
      </c>
      <c r="G1491" s="69">
        <v>14</v>
      </c>
      <c r="H1491"/>
    </row>
    <row r="1492" spans="2:8" x14ac:dyDescent="0.25">
      <c r="B1492" s="63"/>
      <c r="C1492" s="63"/>
      <c r="D1492" s="63" t="s">
        <v>18</v>
      </c>
      <c r="E1492" s="69"/>
      <c r="F1492" s="69">
        <v>1.1666666666666667</v>
      </c>
      <c r="G1492" s="69">
        <v>1.1666666666666667</v>
      </c>
      <c r="H1492"/>
    </row>
    <row r="1493" spans="2:8" x14ac:dyDescent="0.25">
      <c r="B1493" s="63"/>
      <c r="C1493" s="63" t="s">
        <v>605</v>
      </c>
      <c r="D1493" s="63" t="s">
        <v>58</v>
      </c>
      <c r="E1493" s="69">
        <v>10.373611111111112</v>
      </c>
      <c r="F1493" s="69">
        <v>1.8333333333333333</v>
      </c>
      <c r="G1493" s="69">
        <v>12.206944444444446</v>
      </c>
      <c r="H1493"/>
    </row>
    <row r="1494" spans="2:8" x14ac:dyDescent="0.25">
      <c r="B1494" s="63"/>
      <c r="C1494" s="63"/>
      <c r="D1494" s="63" t="s">
        <v>53</v>
      </c>
      <c r="E1494" s="69"/>
      <c r="F1494" s="69">
        <v>1.1666666666666667</v>
      </c>
      <c r="G1494" s="69">
        <v>1.1666666666666667</v>
      </c>
      <c r="H1494"/>
    </row>
    <row r="1495" spans="2:8" x14ac:dyDescent="0.25">
      <c r="B1495" s="63"/>
      <c r="C1495" s="63" t="s">
        <v>606</v>
      </c>
      <c r="D1495" s="63" t="s">
        <v>469</v>
      </c>
      <c r="E1495" s="69"/>
      <c r="F1495" s="69">
        <v>0.66666666666666663</v>
      </c>
      <c r="G1495" s="69">
        <v>0.66666666666666663</v>
      </c>
      <c r="H1495"/>
    </row>
    <row r="1496" spans="2:8" x14ac:dyDescent="0.25">
      <c r="B1496" s="63"/>
      <c r="C1496" s="63"/>
      <c r="D1496" s="63" t="s">
        <v>58</v>
      </c>
      <c r="E1496" s="69">
        <v>15.231944444444444</v>
      </c>
      <c r="F1496" s="69">
        <v>1.3333333333333333</v>
      </c>
      <c r="G1496" s="69">
        <v>16.565277777777776</v>
      </c>
      <c r="H1496"/>
    </row>
    <row r="1497" spans="2:8" x14ac:dyDescent="0.25">
      <c r="B1497" s="63"/>
      <c r="C1497" s="63"/>
      <c r="D1497" s="63" t="s">
        <v>53</v>
      </c>
      <c r="E1497" s="69"/>
      <c r="F1497" s="69">
        <v>2</v>
      </c>
      <c r="G1497" s="69">
        <v>2</v>
      </c>
      <c r="H1497"/>
    </row>
    <row r="1498" spans="2:8" x14ac:dyDescent="0.25">
      <c r="B1498" s="63"/>
      <c r="C1498" s="63" t="s">
        <v>607</v>
      </c>
      <c r="D1498" s="63" t="s">
        <v>58</v>
      </c>
      <c r="E1498" s="69">
        <v>3.880555555555556</v>
      </c>
      <c r="F1498" s="69">
        <v>1.1666666666666667</v>
      </c>
      <c r="G1498" s="69">
        <v>5.0472222222222225</v>
      </c>
      <c r="H1498"/>
    </row>
    <row r="1499" spans="2:8" x14ac:dyDescent="0.25">
      <c r="B1499" s="63"/>
      <c r="C1499" s="63" t="s">
        <v>608</v>
      </c>
      <c r="D1499" s="63" t="s">
        <v>100</v>
      </c>
      <c r="E1499" s="69">
        <v>2.3909722222222221</v>
      </c>
      <c r="F1499" s="69"/>
      <c r="G1499" s="69">
        <v>2.3909722222222221</v>
      </c>
      <c r="H1499"/>
    </row>
    <row r="1500" spans="2:8" x14ac:dyDescent="0.25">
      <c r="B1500" s="63"/>
      <c r="C1500" s="63"/>
      <c r="D1500" s="63" t="s">
        <v>58</v>
      </c>
      <c r="E1500" s="69">
        <v>8.3340277777777789</v>
      </c>
      <c r="F1500" s="69">
        <v>2.5</v>
      </c>
      <c r="G1500" s="69">
        <v>10.834027777777779</v>
      </c>
      <c r="H1500"/>
    </row>
    <row r="1501" spans="2:8" x14ac:dyDescent="0.25">
      <c r="B1501" s="63"/>
      <c r="C1501" s="63"/>
      <c r="D1501" s="63" t="s">
        <v>53</v>
      </c>
      <c r="E1501" s="69"/>
      <c r="F1501" s="69">
        <v>0.83333333333333337</v>
      </c>
      <c r="G1501" s="69">
        <v>0.83333333333333337</v>
      </c>
      <c r="H1501"/>
    </row>
    <row r="1502" spans="2:8" x14ac:dyDescent="0.25">
      <c r="B1502" s="63"/>
      <c r="C1502" s="63" t="s">
        <v>609</v>
      </c>
      <c r="D1502" s="63" t="s">
        <v>58</v>
      </c>
      <c r="E1502" s="69">
        <v>16.775000000000002</v>
      </c>
      <c r="F1502" s="69">
        <v>2.5</v>
      </c>
      <c r="G1502" s="69">
        <v>19.275000000000002</v>
      </c>
      <c r="H1502"/>
    </row>
    <row r="1503" spans="2:8" x14ac:dyDescent="0.25">
      <c r="B1503" s="63"/>
      <c r="C1503" s="63"/>
      <c r="D1503" s="63" t="s">
        <v>53</v>
      </c>
      <c r="E1503" s="69"/>
      <c r="F1503" s="69">
        <v>1.1666666666666667</v>
      </c>
      <c r="G1503" s="69">
        <v>1.1666666666666667</v>
      </c>
      <c r="H1503"/>
    </row>
    <row r="1504" spans="2:8" x14ac:dyDescent="0.25">
      <c r="B1504" s="63"/>
      <c r="C1504" s="63" t="s">
        <v>610</v>
      </c>
      <c r="D1504" s="63" t="s">
        <v>100</v>
      </c>
      <c r="E1504" s="69">
        <v>3.880555555555556</v>
      </c>
      <c r="F1504" s="69"/>
      <c r="G1504" s="69">
        <v>3.880555555555556</v>
      </c>
      <c r="H1504"/>
    </row>
    <row r="1505" spans="2:8" x14ac:dyDescent="0.25">
      <c r="B1505" s="63"/>
      <c r="C1505" s="63"/>
      <c r="D1505" s="63" t="s">
        <v>469</v>
      </c>
      <c r="E1505" s="69"/>
      <c r="F1505" s="69">
        <v>2</v>
      </c>
      <c r="G1505" s="69">
        <v>2</v>
      </c>
      <c r="H1505"/>
    </row>
    <row r="1506" spans="2:8" x14ac:dyDescent="0.25">
      <c r="B1506" s="63"/>
      <c r="C1506" s="63"/>
      <c r="D1506" s="63" t="s">
        <v>58</v>
      </c>
      <c r="E1506" s="69">
        <v>8.6624999999999996</v>
      </c>
      <c r="F1506" s="69">
        <v>3.5</v>
      </c>
      <c r="G1506" s="69">
        <v>12.1625</v>
      </c>
      <c r="H1506"/>
    </row>
    <row r="1507" spans="2:8" x14ac:dyDescent="0.25">
      <c r="B1507" s="63"/>
      <c r="C1507" s="63"/>
      <c r="D1507" s="63" t="s">
        <v>53</v>
      </c>
      <c r="E1507" s="69"/>
      <c r="F1507" s="69">
        <v>3.1666666666666665</v>
      </c>
      <c r="G1507" s="69">
        <v>3.1666666666666665</v>
      </c>
      <c r="H1507"/>
    </row>
    <row r="1508" spans="2:8" x14ac:dyDescent="0.25">
      <c r="B1508" s="63"/>
      <c r="C1508" s="63" t="s">
        <v>611</v>
      </c>
      <c r="D1508" s="63" t="s">
        <v>100</v>
      </c>
      <c r="E1508" s="69">
        <v>1.2527777777777778</v>
      </c>
      <c r="F1508" s="69"/>
      <c r="G1508" s="69">
        <v>1.2527777777777778</v>
      </c>
      <c r="H1508"/>
    </row>
    <row r="1509" spans="2:8" x14ac:dyDescent="0.25">
      <c r="B1509" s="63"/>
      <c r="C1509" s="63"/>
      <c r="D1509" s="63" t="s">
        <v>58</v>
      </c>
      <c r="E1509" s="69">
        <v>3.9798611111111111</v>
      </c>
      <c r="F1509" s="69">
        <v>0.5</v>
      </c>
      <c r="G1509" s="69">
        <v>4.4798611111111111</v>
      </c>
      <c r="H1509"/>
    </row>
    <row r="1510" spans="2:8" x14ac:dyDescent="0.25">
      <c r="B1510" s="63"/>
      <c r="C1510" s="63" t="s">
        <v>612</v>
      </c>
      <c r="D1510" s="63" t="s">
        <v>58</v>
      </c>
      <c r="E1510" s="69">
        <v>2.2916666666666665</v>
      </c>
      <c r="F1510" s="69">
        <v>1.1666666666666667</v>
      </c>
      <c r="G1510" s="69">
        <v>3.458333333333333</v>
      </c>
      <c r="H1510"/>
    </row>
    <row r="1511" spans="2:8" x14ac:dyDescent="0.25">
      <c r="B1511" s="63"/>
      <c r="C1511" s="63"/>
      <c r="D1511" s="63" t="s">
        <v>53</v>
      </c>
      <c r="E1511" s="69"/>
      <c r="F1511" s="69">
        <v>1.5</v>
      </c>
      <c r="G1511" s="69">
        <v>1.5</v>
      </c>
      <c r="H1511"/>
    </row>
    <row r="1512" spans="2:8" x14ac:dyDescent="0.25">
      <c r="B1512" s="63" t="s">
        <v>1576</v>
      </c>
      <c r="C1512" s="63"/>
      <c r="D1512" s="63"/>
      <c r="E1512" s="69">
        <v>271.80694444444453</v>
      </c>
      <c r="F1512" s="69">
        <v>94.833333333333357</v>
      </c>
      <c r="G1512" s="69">
        <v>366.6402777777779</v>
      </c>
      <c r="H1512"/>
    </row>
    <row r="1513" spans="2:8" x14ac:dyDescent="0.25">
      <c r="B1513" s="63" t="s">
        <v>613</v>
      </c>
      <c r="C1513" s="63" t="s">
        <v>614</v>
      </c>
      <c r="D1513" s="63" t="s">
        <v>49</v>
      </c>
      <c r="E1513" s="69">
        <v>6.6381944444444443</v>
      </c>
      <c r="F1513" s="69"/>
      <c r="G1513" s="69">
        <v>6.6381944444444443</v>
      </c>
      <c r="H1513"/>
    </row>
    <row r="1514" spans="2:8" x14ac:dyDescent="0.25">
      <c r="B1514" s="63"/>
      <c r="C1514" s="63"/>
      <c r="D1514" s="63" t="s">
        <v>128</v>
      </c>
      <c r="E1514" s="69">
        <v>0.75624999999999998</v>
      </c>
      <c r="F1514" s="69"/>
      <c r="G1514" s="69">
        <v>0.75624999999999998</v>
      </c>
      <c r="H1514"/>
    </row>
    <row r="1515" spans="2:8" x14ac:dyDescent="0.25">
      <c r="B1515" s="63"/>
      <c r="C1515" s="63"/>
      <c r="D1515" s="63" t="s">
        <v>55</v>
      </c>
      <c r="E1515" s="69">
        <v>13.215277777777777</v>
      </c>
      <c r="F1515" s="69">
        <v>3.8333333333333335</v>
      </c>
      <c r="G1515" s="69">
        <v>17.048611111111111</v>
      </c>
      <c r="H1515"/>
    </row>
    <row r="1516" spans="2:8" x14ac:dyDescent="0.25">
      <c r="B1516" s="63"/>
      <c r="C1516" s="63"/>
      <c r="D1516" s="63" t="s">
        <v>33</v>
      </c>
      <c r="E1516" s="69">
        <v>1.1916666666666667</v>
      </c>
      <c r="F1516" s="69"/>
      <c r="G1516" s="69">
        <v>1.1916666666666667</v>
      </c>
      <c r="H1516"/>
    </row>
    <row r="1517" spans="2:8" x14ac:dyDescent="0.25">
      <c r="B1517" s="63"/>
      <c r="C1517" s="63" t="s">
        <v>49</v>
      </c>
      <c r="D1517" s="63" t="s">
        <v>49</v>
      </c>
      <c r="E1517" s="69">
        <v>77.381944444444443</v>
      </c>
      <c r="F1517" s="69"/>
      <c r="G1517" s="69">
        <v>77.381944444444443</v>
      </c>
      <c r="H1517"/>
    </row>
    <row r="1518" spans="2:8" x14ac:dyDescent="0.25">
      <c r="B1518" s="63"/>
      <c r="C1518" s="63"/>
      <c r="D1518" s="63" t="s">
        <v>55</v>
      </c>
      <c r="E1518" s="69"/>
      <c r="F1518" s="69">
        <v>6.666666666666667</v>
      </c>
      <c r="G1518" s="69">
        <v>6.666666666666667</v>
      </c>
      <c r="H1518"/>
    </row>
    <row r="1519" spans="2:8" x14ac:dyDescent="0.25">
      <c r="B1519" s="63"/>
      <c r="C1519" s="63" t="s">
        <v>615</v>
      </c>
      <c r="D1519" s="63" t="s">
        <v>58</v>
      </c>
      <c r="E1519" s="69">
        <v>1.0999999999999999</v>
      </c>
      <c r="F1519" s="69"/>
      <c r="G1519" s="69">
        <v>1.0999999999999999</v>
      </c>
      <c r="H1519"/>
    </row>
    <row r="1520" spans="2:8" x14ac:dyDescent="0.25">
      <c r="B1520" s="63"/>
      <c r="C1520" s="63"/>
      <c r="D1520" s="63" t="s">
        <v>53</v>
      </c>
      <c r="E1520" s="69">
        <v>1.6958333333333335</v>
      </c>
      <c r="F1520" s="69"/>
      <c r="G1520" s="69">
        <v>1.6958333333333335</v>
      </c>
      <c r="H1520"/>
    </row>
    <row r="1521" spans="2:8" x14ac:dyDescent="0.25">
      <c r="B1521" s="63"/>
      <c r="C1521" s="63"/>
      <c r="D1521" s="63" t="s">
        <v>49</v>
      </c>
      <c r="E1521" s="69">
        <v>17.347916666666666</v>
      </c>
      <c r="F1521" s="69"/>
      <c r="G1521" s="69">
        <v>17.347916666666666</v>
      </c>
      <c r="H1521"/>
    </row>
    <row r="1522" spans="2:8" x14ac:dyDescent="0.25">
      <c r="B1522" s="63"/>
      <c r="C1522" s="63"/>
      <c r="D1522" s="63" t="s">
        <v>55</v>
      </c>
      <c r="E1522" s="69">
        <v>10.068055555555555</v>
      </c>
      <c r="F1522" s="69">
        <v>8.1666666666666661</v>
      </c>
      <c r="G1522" s="69">
        <v>18.234722222222221</v>
      </c>
      <c r="H1522"/>
    </row>
    <row r="1523" spans="2:8" x14ac:dyDescent="0.25">
      <c r="B1523" s="63"/>
      <c r="C1523" s="63"/>
      <c r="D1523" s="63" t="s">
        <v>33</v>
      </c>
      <c r="E1523" s="69">
        <v>1.1763888888888889</v>
      </c>
      <c r="F1523" s="69"/>
      <c r="G1523" s="69">
        <v>1.1763888888888889</v>
      </c>
      <c r="H1523"/>
    </row>
    <row r="1524" spans="2:8" x14ac:dyDescent="0.25">
      <c r="B1524" s="63"/>
      <c r="C1524" s="63" t="s">
        <v>616</v>
      </c>
      <c r="D1524" s="63" t="s">
        <v>58</v>
      </c>
      <c r="E1524" s="69">
        <v>1.6652777777777779</v>
      </c>
      <c r="F1524" s="69"/>
      <c r="G1524" s="69">
        <v>1.6652777777777779</v>
      </c>
      <c r="H1524"/>
    </row>
    <row r="1525" spans="2:8" x14ac:dyDescent="0.25">
      <c r="B1525" s="63"/>
      <c r="C1525" s="63"/>
      <c r="D1525" s="63" t="s">
        <v>53</v>
      </c>
      <c r="E1525" s="69"/>
      <c r="F1525" s="69">
        <v>0.66666666666666663</v>
      </c>
      <c r="G1525" s="69">
        <v>0.66666666666666663</v>
      </c>
      <c r="H1525"/>
    </row>
    <row r="1526" spans="2:8" x14ac:dyDescent="0.25">
      <c r="B1526" s="63"/>
      <c r="C1526" s="63"/>
      <c r="D1526" s="63" t="s">
        <v>49</v>
      </c>
      <c r="E1526" s="69">
        <v>25.735416666666666</v>
      </c>
      <c r="F1526" s="69"/>
      <c r="G1526" s="69">
        <v>25.735416666666666</v>
      </c>
      <c r="H1526"/>
    </row>
    <row r="1527" spans="2:8" x14ac:dyDescent="0.25">
      <c r="B1527" s="63"/>
      <c r="C1527" s="63"/>
      <c r="D1527" s="63" t="s">
        <v>55</v>
      </c>
      <c r="E1527" s="69"/>
      <c r="F1527" s="69">
        <v>3.3333333333333335</v>
      </c>
      <c r="G1527" s="69">
        <v>3.3333333333333335</v>
      </c>
      <c r="H1527"/>
    </row>
    <row r="1528" spans="2:8" x14ac:dyDescent="0.25">
      <c r="B1528" s="63"/>
      <c r="C1528" s="63" t="s">
        <v>55</v>
      </c>
      <c r="D1528" s="63" t="s">
        <v>58</v>
      </c>
      <c r="E1528" s="69">
        <v>1.1916666666666667</v>
      </c>
      <c r="F1528" s="69"/>
      <c r="G1528" s="69">
        <v>1.1916666666666667</v>
      </c>
      <c r="H1528"/>
    </row>
    <row r="1529" spans="2:8" x14ac:dyDescent="0.25">
      <c r="B1529" s="63"/>
      <c r="C1529" s="63"/>
      <c r="D1529" s="63" t="s">
        <v>53</v>
      </c>
      <c r="E1529" s="69">
        <v>0.54236111111111118</v>
      </c>
      <c r="F1529" s="69">
        <v>4.166666666666667</v>
      </c>
      <c r="G1529" s="69">
        <v>4.709027777777778</v>
      </c>
      <c r="H1529"/>
    </row>
    <row r="1530" spans="2:8" x14ac:dyDescent="0.25">
      <c r="B1530" s="63"/>
      <c r="C1530" s="63"/>
      <c r="D1530" s="63" t="s">
        <v>49</v>
      </c>
      <c r="E1530" s="69">
        <v>37.75138888888889</v>
      </c>
      <c r="F1530" s="69"/>
      <c r="G1530" s="69">
        <v>37.75138888888889</v>
      </c>
      <c r="H1530"/>
    </row>
    <row r="1531" spans="2:8" x14ac:dyDescent="0.25">
      <c r="B1531" s="63"/>
      <c r="C1531" s="63"/>
      <c r="D1531" s="63" t="s">
        <v>51</v>
      </c>
      <c r="E1531" s="69">
        <v>1.3520833333333335</v>
      </c>
      <c r="F1531" s="69"/>
      <c r="G1531" s="69">
        <v>1.3520833333333335</v>
      </c>
      <c r="H1531"/>
    </row>
    <row r="1532" spans="2:8" x14ac:dyDescent="0.25">
      <c r="B1532" s="63"/>
      <c r="C1532" s="63"/>
      <c r="D1532" s="63" t="s">
        <v>55</v>
      </c>
      <c r="E1532" s="69">
        <v>123.49027777777779</v>
      </c>
      <c r="F1532" s="69">
        <v>79.333333333333329</v>
      </c>
      <c r="G1532" s="69">
        <v>202.82361111111112</v>
      </c>
      <c r="H1532"/>
    </row>
    <row r="1533" spans="2:8" x14ac:dyDescent="0.25">
      <c r="B1533" s="63"/>
      <c r="C1533" s="63"/>
      <c r="D1533" s="63" t="s">
        <v>18</v>
      </c>
      <c r="E1533" s="69">
        <v>0.54999999999999993</v>
      </c>
      <c r="F1533" s="69">
        <v>0.5</v>
      </c>
      <c r="G1533" s="69">
        <v>1.0499999999999998</v>
      </c>
      <c r="H1533"/>
    </row>
    <row r="1534" spans="2:8" x14ac:dyDescent="0.25">
      <c r="B1534" s="63"/>
      <c r="C1534" s="63"/>
      <c r="D1534" s="63" t="s">
        <v>33</v>
      </c>
      <c r="E1534" s="69">
        <v>1.4513888888888891</v>
      </c>
      <c r="F1534" s="69"/>
      <c r="G1534" s="69">
        <v>1.4513888888888891</v>
      </c>
      <c r="H1534"/>
    </row>
    <row r="1535" spans="2:8" x14ac:dyDescent="0.25">
      <c r="B1535" s="63"/>
      <c r="C1535" s="63" t="s">
        <v>617</v>
      </c>
      <c r="D1535" s="63" t="s">
        <v>53</v>
      </c>
      <c r="E1535" s="69">
        <v>5.5611111111111109</v>
      </c>
      <c r="F1535" s="69"/>
      <c r="G1535" s="69">
        <v>5.5611111111111109</v>
      </c>
      <c r="H1535"/>
    </row>
    <row r="1536" spans="2:8" x14ac:dyDescent="0.25">
      <c r="B1536" s="63"/>
      <c r="C1536" s="63"/>
      <c r="D1536" s="63" t="s">
        <v>49</v>
      </c>
      <c r="E1536" s="69">
        <v>12.329166666666666</v>
      </c>
      <c r="F1536" s="69"/>
      <c r="G1536" s="69">
        <v>12.329166666666666</v>
      </c>
      <c r="H1536"/>
    </row>
    <row r="1537" spans="1:8" x14ac:dyDescent="0.25">
      <c r="B1537" s="63"/>
      <c r="C1537" s="63"/>
      <c r="D1537" s="63" t="s">
        <v>55</v>
      </c>
      <c r="E1537" s="69">
        <v>5.5611111111111109</v>
      </c>
      <c r="F1537" s="69">
        <v>5.166666666666667</v>
      </c>
      <c r="G1537" s="69">
        <v>10.727777777777778</v>
      </c>
      <c r="H1537"/>
    </row>
    <row r="1538" spans="1:8" x14ac:dyDescent="0.25">
      <c r="B1538" s="63"/>
      <c r="C1538" s="63"/>
      <c r="D1538" s="63" t="s">
        <v>33</v>
      </c>
      <c r="E1538" s="69">
        <v>1.2069444444444444</v>
      </c>
      <c r="F1538" s="69"/>
      <c r="G1538" s="69">
        <v>1.2069444444444444</v>
      </c>
      <c r="H1538"/>
    </row>
    <row r="1539" spans="1:8" x14ac:dyDescent="0.25">
      <c r="B1539" s="63"/>
      <c r="C1539" s="63" t="s">
        <v>618</v>
      </c>
      <c r="D1539" s="63" t="s">
        <v>53</v>
      </c>
      <c r="E1539" s="69">
        <v>1.1763888888888889</v>
      </c>
      <c r="F1539" s="69"/>
      <c r="G1539" s="69">
        <v>1.1763888888888889</v>
      </c>
      <c r="H1539"/>
    </row>
    <row r="1540" spans="1:8" x14ac:dyDescent="0.25">
      <c r="B1540" s="63"/>
      <c r="C1540" s="63"/>
      <c r="D1540" s="63" t="s">
        <v>49</v>
      </c>
      <c r="E1540" s="69">
        <v>47.238888888888887</v>
      </c>
      <c r="F1540" s="69"/>
      <c r="G1540" s="69">
        <v>47.238888888888887</v>
      </c>
      <c r="H1540"/>
    </row>
    <row r="1541" spans="1:8" x14ac:dyDescent="0.25">
      <c r="B1541" s="63"/>
      <c r="C1541" s="63"/>
      <c r="D1541" s="63" t="s">
        <v>55</v>
      </c>
      <c r="E1541" s="69">
        <v>8.0437500000000011</v>
      </c>
      <c r="F1541" s="69">
        <v>8.6666666666666661</v>
      </c>
      <c r="G1541" s="69">
        <v>16.710416666666667</v>
      </c>
      <c r="H1541"/>
    </row>
    <row r="1542" spans="1:8" x14ac:dyDescent="0.25">
      <c r="B1542" s="63" t="s">
        <v>1577</v>
      </c>
      <c r="C1542" s="63"/>
      <c r="D1542" s="63"/>
      <c r="E1542" s="69">
        <v>405.41875000000005</v>
      </c>
      <c r="F1542" s="69">
        <v>120.5</v>
      </c>
      <c r="G1542" s="69">
        <v>525.91875000000005</v>
      </c>
      <c r="H1542"/>
    </row>
    <row r="1543" spans="1:8" x14ac:dyDescent="0.25">
      <c r="A1543" s="63" t="s">
        <v>1578</v>
      </c>
      <c r="B1543" s="63"/>
      <c r="C1543" s="63"/>
      <c r="D1543" s="63"/>
      <c r="E1543" s="69">
        <v>677.22569444444457</v>
      </c>
      <c r="F1543" s="69">
        <v>215.33333333333334</v>
      </c>
      <c r="G1543" s="69">
        <v>892.55902777777806</v>
      </c>
      <c r="H1543"/>
    </row>
    <row r="1544" spans="1:8" x14ac:dyDescent="0.25">
      <c r="A1544" s="63" t="s">
        <v>619</v>
      </c>
      <c r="B1544" s="63" t="s">
        <v>620</v>
      </c>
      <c r="C1544" s="63" t="s">
        <v>621</v>
      </c>
      <c r="D1544" s="63" t="s">
        <v>45</v>
      </c>
      <c r="E1544" s="69"/>
      <c r="F1544" s="69">
        <v>1.6666666666666667</v>
      </c>
      <c r="G1544" s="69">
        <v>1.6666666666666667</v>
      </c>
      <c r="H1544"/>
    </row>
    <row r="1545" spans="1:8" x14ac:dyDescent="0.25">
      <c r="B1545" s="63"/>
      <c r="C1545" s="63"/>
      <c r="D1545" s="63" t="s">
        <v>622</v>
      </c>
      <c r="E1545" s="69">
        <v>2.0930555555555554</v>
      </c>
      <c r="F1545" s="69"/>
      <c r="G1545" s="69">
        <v>2.0930555555555554</v>
      </c>
      <c r="H1545"/>
    </row>
    <row r="1546" spans="1:8" x14ac:dyDescent="0.25">
      <c r="B1546" s="63"/>
      <c r="C1546" s="63"/>
      <c r="D1546" s="63" t="s">
        <v>92</v>
      </c>
      <c r="E1546" s="69">
        <v>37.30833333333333</v>
      </c>
      <c r="F1546" s="69">
        <v>1.3333333333333333</v>
      </c>
      <c r="G1546" s="69">
        <v>38.641666666666666</v>
      </c>
      <c r="H1546"/>
    </row>
    <row r="1547" spans="1:8" x14ac:dyDescent="0.25">
      <c r="B1547" s="63"/>
      <c r="C1547" s="63"/>
      <c r="D1547" s="63" t="s">
        <v>18</v>
      </c>
      <c r="E1547" s="69"/>
      <c r="F1547" s="69">
        <v>1.1666666666666667</v>
      </c>
      <c r="G1547" s="69">
        <v>1.1666666666666667</v>
      </c>
      <c r="H1547"/>
    </row>
    <row r="1548" spans="1:8" x14ac:dyDescent="0.25">
      <c r="B1548" s="63"/>
      <c r="C1548" s="63"/>
      <c r="D1548" s="63" t="s">
        <v>41</v>
      </c>
      <c r="E1548" s="69">
        <v>26.705555555555552</v>
      </c>
      <c r="F1548" s="69">
        <v>9.1666666666666661</v>
      </c>
      <c r="G1548" s="69">
        <v>35.87222222222222</v>
      </c>
      <c r="H1548"/>
    </row>
    <row r="1549" spans="1:8" x14ac:dyDescent="0.25">
      <c r="B1549" s="63"/>
      <c r="C1549" s="63" t="s">
        <v>623</v>
      </c>
      <c r="D1549" s="63" t="s">
        <v>45</v>
      </c>
      <c r="E1549" s="69">
        <v>9.7319444444444443</v>
      </c>
      <c r="F1549" s="69">
        <v>0.66666666666666663</v>
      </c>
      <c r="G1549" s="69">
        <v>10.39861111111111</v>
      </c>
      <c r="H1549"/>
    </row>
    <row r="1550" spans="1:8" x14ac:dyDescent="0.25">
      <c r="B1550" s="63"/>
      <c r="C1550" s="63"/>
      <c r="D1550" s="63" t="s">
        <v>92</v>
      </c>
      <c r="E1550" s="69"/>
      <c r="F1550" s="69">
        <v>0.5</v>
      </c>
      <c r="G1550" s="69">
        <v>0.5</v>
      </c>
      <c r="H1550"/>
    </row>
    <row r="1551" spans="1:8" x14ac:dyDescent="0.25">
      <c r="B1551" s="63"/>
      <c r="C1551" s="63" t="s">
        <v>45</v>
      </c>
      <c r="D1551" s="63" t="s">
        <v>45</v>
      </c>
      <c r="E1551" s="69">
        <v>143.10694444444445</v>
      </c>
      <c r="F1551" s="69">
        <v>11</v>
      </c>
      <c r="G1551" s="69">
        <v>154.10694444444445</v>
      </c>
      <c r="H1551"/>
    </row>
    <row r="1552" spans="1:8" x14ac:dyDescent="0.25">
      <c r="B1552" s="63"/>
      <c r="C1552" s="63"/>
      <c r="D1552" s="63" t="s">
        <v>92</v>
      </c>
      <c r="E1552" s="69">
        <v>2.4291666666666667</v>
      </c>
      <c r="F1552" s="69">
        <v>18.833333333333332</v>
      </c>
      <c r="G1552" s="69">
        <v>21.262499999999999</v>
      </c>
      <c r="H1552"/>
    </row>
    <row r="1553" spans="2:8" x14ac:dyDescent="0.25">
      <c r="B1553" s="63"/>
      <c r="C1553" s="63"/>
      <c r="D1553" s="63" t="s">
        <v>18</v>
      </c>
      <c r="E1553" s="69"/>
      <c r="F1553" s="69">
        <v>1.6666666666666667</v>
      </c>
      <c r="G1553" s="69">
        <v>1.6666666666666667</v>
      </c>
      <c r="H1553"/>
    </row>
    <row r="1554" spans="2:8" x14ac:dyDescent="0.25">
      <c r="B1554" s="63"/>
      <c r="C1554" s="63"/>
      <c r="D1554" s="63" t="s">
        <v>41</v>
      </c>
      <c r="E1554" s="69"/>
      <c r="F1554" s="69">
        <v>1.6666666666666667</v>
      </c>
      <c r="G1554" s="69">
        <v>1.6666666666666667</v>
      </c>
      <c r="H1554"/>
    </row>
    <row r="1555" spans="2:8" x14ac:dyDescent="0.25">
      <c r="B1555" s="63"/>
      <c r="C1555" s="63" t="s">
        <v>624</v>
      </c>
      <c r="D1555" s="63" t="s">
        <v>92</v>
      </c>
      <c r="E1555" s="69">
        <v>1.9479166666666667</v>
      </c>
      <c r="F1555" s="69"/>
      <c r="G1555" s="69">
        <v>1.9479166666666667</v>
      </c>
      <c r="H1555"/>
    </row>
    <row r="1556" spans="2:8" x14ac:dyDescent="0.25">
      <c r="B1556" s="63"/>
      <c r="C1556" s="63" t="s">
        <v>625</v>
      </c>
      <c r="D1556" s="63" t="s">
        <v>92</v>
      </c>
      <c r="E1556" s="69">
        <v>0.67986111111111114</v>
      </c>
      <c r="F1556" s="69"/>
      <c r="G1556" s="69">
        <v>0.67986111111111114</v>
      </c>
      <c r="H1556"/>
    </row>
    <row r="1557" spans="2:8" x14ac:dyDescent="0.25">
      <c r="B1557" s="63"/>
      <c r="C1557" s="63" t="s">
        <v>626</v>
      </c>
      <c r="D1557" s="63" t="s">
        <v>92</v>
      </c>
      <c r="E1557" s="69">
        <v>10.870138888888889</v>
      </c>
      <c r="F1557" s="69">
        <v>2</v>
      </c>
      <c r="G1557" s="69">
        <v>12.870138888888889</v>
      </c>
      <c r="H1557"/>
    </row>
    <row r="1558" spans="2:8" x14ac:dyDescent="0.25">
      <c r="B1558" s="63"/>
      <c r="C1558" s="63"/>
      <c r="D1558" s="63" t="s">
        <v>18</v>
      </c>
      <c r="E1558" s="69"/>
      <c r="F1558" s="69">
        <v>0.5</v>
      </c>
      <c r="G1558" s="69">
        <v>0.5</v>
      </c>
      <c r="H1558"/>
    </row>
    <row r="1559" spans="2:8" x14ac:dyDescent="0.25">
      <c r="B1559" s="63"/>
      <c r="C1559" s="63"/>
      <c r="D1559" s="63" t="s">
        <v>41</v>
      </c>
      <c r="E1559" s="69">
        <v>1.1993055555555556</v>
      </c>
      <c r="F1559" s="69">
        <v>1.3333333333333333</v>
      </c>
      <c r="G1559" s="69">
        <v>2.5326388888888891</v>
      </c>
      <c r="H1559"/>
    </row>
    <row r="1560" spans="2:8" x14ac:dyDescent="0.25">
      <c r="B1560" s="63"/>
      <c r="C1560" s="63" t="s">
        <v>627</v>
      </c>
      <c r="D1560" s="63" t="s">
        <v>45</v>
      </c>
      <c r="E1560" s="69">
        <v>9.7777777777777786</v>
      </c>
      <c r="F1560" s="69">
        <v>1</v>
      </c>
      <c r="G1560" s="69">
        <v>10.777777777777779</v>
      </c>
      <c r="H1560"/>
    </row>
    <row r="1561" spans="2:8" x14ac:dyDescent="0.25">
      <c r="B1561" s="63"/>
      <c r="C1561" s="63"/>
      <c r="D1561" s="63" t="s">
        <v>92</v>
      </c>
      <c r="E1561" s="69"/>
      <c r="F1561" s="69">
        <v>1</v>
      </c>
      <c r="G1561" s="69">
        <v>1</v>
      </c>
      <c r="H1561"/>
    </row>
    <row r="1562" spans="2:8" x14ac:dyDescent="0.25">
      <c r="B1562" s="63"/>
      <c r="C1562" s="63" t="s">
        <v>92</v>
      </c>
      <c r="D1562" s="63" t="s">
        <v>371</v>
      </c>
      <c r="E1562" s="69"/>
      <c r="F1562" s="69">
        <v>0.5</v>
      </c>
      <c r="G1562" s="69">
        <v>0.5</v>
      </c>
      <c r="H1562"/>
    </row>
    <row r="1563" spans="2:8" x14ac:dyDescent="0.25">
      <c r="B1563" s="63"/>
      <c r="C1563" s="63"/>
      <c r="D1563" s="63" t="s">
        <v>92</v>
      </c>
      <c r="E1563" s="69">
        <v>421.3076388888889</v>
      </c>
      <c r="F1563" s="69">
        <v>115.83333333333333</v>
      </c>
      <c r="G1563" s="69">
        <v>537.14097222222222</v>
      </c>
      <c r="H1563"/>
    </row>
    <row r="1564" spans="2:8" x14ac:dyDescent="0.25">
      <c r="B1564" s="63"/>
      <c r="C1564" s="63"/>
      <c r="D1564" s="63" t="s">
        <v>18</v>
      </c>
      <c r="E1564" s="69"/>
      <c r="F1564" s="69">
        <v>5.5</v>
      </c>
      <c r="G1564" s="69">
        <v>5.5</v>
      </c>
      <c r="H1564"/>
    </row>
    <row r="1565" spans="2:8" x14ac:dyDescent="0.25">
      <c r="B1565" s="63"/>
      <c r="C1565" s="63"/>
      <c r="D1565" s="63" t="s">
        <v>41</v>
      </c>
      <c r="E1565" s="69">
        <v>12.405555555555557</v>
      </c>
      <c r="F1565" s="69"/>
      <c r="G1565" s="69">
        <v>12.405555555555557</v>
      </c>
      <c r="H1565"/>
    </row>
    <row r="1566" spans="2:8" x14ac:dyDescent="0.25">
      <c r="B1566" s="63" t="s">
        <v>1579</v>
      </c>
      <c r="C1566" s="63"/>
      <c r="D1566" s="63"/>
      <c r="E1566" s="69">
        <v>679.56319444444443</v>
      </c>
      <c r="F1566" s="69">
        <v>175.33333333333331</v>
      </c>
      <c r="G1566" s="69">
        <v>854.89652777777781</v>
      </c>
      <c r="H1566"/>
    </row>
    <row r="1567" spans="2:8" x14ac:dyDescent="0.25">
      <c r="B1567" s="63" t="s">
        <v>628</v>
      </c>
      <c r="C1567" s="63" t="s">
        <v>629</v>
      </c>
      <c r="D1567" s="63" t="s">
        <v>630</v>
      </c>
      <c r="E1567" s="69">
        <v>9.3805555555555546</v>
      </c>
      <c r="F1567" s="69"/>
      <c r="G1567" s="69">
        <v>9.3805555555555546</v>
      </c>
      <c r="H1567"/>
    </row>
    <row r="1568" spans="2:8" x14ac:dyDescent="0.25">
      <c r="B1568" s="63"/>
      <c r="C1568" s="63"/>
      <c r="D1568" s="63" t="s">
        <v>622</v>
      </c>
      <c r="E1568" s="69">
        <v>2.3145833333333332</v>
      </c>
      <c r="F1568" s="69"/>
      <c r="G1568" s="69">
        <v>2.3145833333333332</v>
      </c>
      <c r="H1568"/>
    </row>
    <row r="1569" spans="2:8" x14ac:dyDescent="0.25">
      <c r="B1569" s="63"/>
      <c r="C1569" s="63"/>
      <c r="D1569" s="63" t="s">
        <v>41</v>
      </c>
      <c r="E1569" s="69">
        <v>17.095833333333335</v>
      </c>
      <c r="F1569" s="69">
        <v>4.833333333333333</v>
      </c>
      <c r="G1569" s="69">
        <v>21.929166666666667</v>
      </c>
      <c r="H1569"/>
    </row>
    <row r="1570" spans="2:8" x14ac:dyDescent="0.25">
      <c r="B1570" s="63"/>
      <c r="C1570" s="63" t="s">
        <v>631</v>
      </c>
      <c r="D1570" s="63" t="s">
        <v>632</v>
      </c>
      <c r="E1570" s="69">
        <v>2.5284722222222222</v>
      </c>
      <c r="F1570" s="69"/>
      <c r="G1570" s="69">
        <v>2.5284722222222222</v>
      </c>
      <c r="H1570"/>
    </row>
    <row r="1571" spans="2:8" x14ac:dyDescent="0.25">
      <c r="B1571" s="63"/>
      <c r="C1571" s="63"/>
      <c r="D1571" s="63" t="s">
        <v>41</v>
      </c>
      <c r="E1571" s="69"/>
      <c r="F1571" s="69">
        <v>0.5</v>
      </c>
      <c r="G1571" s="69">
        <v>0.5</v>
      </c>
      <c r="H1571"/>
    </row>
    <row r="1572" spans="2:8" x14ac:dyDescent="0.25">
      <c r="B1572" s="63"/>
      <c r="C1572" s="63" t="s">
        <v>633</v>
      </c>
      <c r="D1572" s="63" t="s">
        <v>632</v>
      </c>
      <c r="E1572" s="69">
        <v>3.0249999999999999</v>
      </c>
      <c r="F1572" s="69"/>
      <c r="G1572" s="69">
        <v>3.0249999999999999</v>
      </c>
      <c r="H1572"/>
    </row>
    <row r="1573" spans="2:8" x14ac:dyDescent="0.25">
      <c r="B1573" s="63"/>
      <c r="C1573" s="63"/>
      <c r="D1573" s="63" t="s">
        <v>41</v>
      </c>
      <c r="E1573" s="69"/>
      <c r="F1573" s="69">
        <v>1</v>
      </c>
      <c r="G1573" s="69">
        <v>1</v>
      </c>
      <c r="H1573"/>
    </row>
    <row r="1574" spans="2:8" x14ac:dyDescent="0.25">
      <c r="B1574" s="63"/>
      <c r="C1574" s="63" t="s">
        <v>634</v>
      </c>
      <c r="D1574" s="63" t="s">
        <v>632</v>
      </c>
      <c r="E1574" s="69">
        <v>1.596527777777778</v>
      </c>
      <c r="F1574" s="69"/>
      <c r="G1574" s="69">
        <v>1.596527777777778</v>
      </c>
      <c r="H1574"/>
    </row>
    <row r="1575" spans="2:8" x14ac:dyDescent="0.25">
      <c r="B1575" s="63"/>
      <c r="C1575" s="63"/>
      <c r="D1575" s="63" t="s">
        <v>41</v>
      </c>
      <c r="E1575" s="69"/>
      <c r="F1575" s="69">
        <v>0.83333333333333337</v>
      </c>
      <c r="G1575" s="69">
        <v>0.83333333333333337</v>
      </c>
      <c r="H1575"/>
    </row>
    <row r="1576" spans="2:8" x14ac:dyDescent="0.25">
      <c r="B1576" s="63"/>
      <c r="C1576" s="63" t="s">
        <v>635</v>
      </c>
      <c r="D1576" s="63" t="s">
        <v>73</v>
      </c>
      <c r="E1576" s="69"/>
      <c r="F1576" s="69">
        <v>0.5</v>
      </c>
      <c r="G1576" s="69">
        <v>0.5</v>
      </c>
      <c r="H1576"/>
    </row>
    <row r="1577" spans="2:8" x14ac:dyDescent="0.25">
      <c r="B1577" s="63"/>
      <c r="C1577" s="63"/>
      <c r="D1577" s="63" t="s">
        <v>632</v>
      </c>
      <c r="E1577" s="69">
        <v>14.315277777777778</v>
      </c>
      <c r="F1577" s="69"/>
      <c r="G1577" s="69">
        <v>14.315277777777778</v>
      </c>
      <c r="H1577"/>
    </row>
    <row r="1578" spans="2:8" x14ac:dyDescent="0.25">
      <c r="B1578" s="63"/>
      <c r="C1578" s="63"/>
      <c r="D1578" s="63" t="s">
        <v>630</v>
      </c>
      <c r="E1578" s="69">
        <v>3.5597222222222222</v>
      </c>
      <c r="F1578" s="69"/>
      <c r="G1578" s="69">
        <v>3.5597222222222222</v>
      </c>
      <c r="H1578"/>
    </row>
    <row r="1579" spans="2:8" x14ac:dyDescent="0.25">
      <c r="B1579" s="63"/>
      <c r="C1579" s="63"/>
      <c r="D1579" s="63" t="s">
        <v>18</v>
      </c>
      <c r="E1579" s="69"/>
      <c r="F1579" s="69">
        <v>0.66666666666666663</v>
      </c>
      <c r="G1579" s="69">
        <v>0.66666666666666663</v>
      </c>
      <c r="H1579"/>
    </row>
    <row r="1580" spans="2:8" x14ac:dyDescent="0.25">
      <c r="B1580" s="63"/>
      <c r="C1580" s="63"/>
      <c r="D1580" s="63" t="s">
        <v>41</v>
      </c>
      <c r="E1580" s="69">
        <v>9.8847222222222211</v>
      </c>
      <c r="F1580" s="69">
        <v>3.5</v>
      </c>
      <c r="G1580" s="69">
        <v>13.384722222222221</v>
      </c>
      <c r="H1580"/>
    </row>
    <row r="1581" spans="2:8" x14ac:dyDescent="0.25">
      <c r="B1581" s="63"/>
      <c r="C1581" s="63" t="s">
        <v>636</v>
      </c>
      <c r="D1581" s="63" t="s">
        <v>632</v>
      </c>
      <c r="E1581" s="69">
        <v>0.93958333333333333</v>
      </c>
      <c r="F1581" s="69"/>
      <c r="G1581" s="69">
        <v>0.93958333333333333</v>
      </c>
      <c r="H1581"/>
    </row>
    <row r="1582" spans="2:8" x14ac:dyDescent="0.25">
      <c r="B1582" s="63"/>
      <c r="C1582" s="63"/>
      <c r="D1582" s="63" t="s">
        <v>630</v>
      </c>
      <c r="E1582" s="69">
        <v>2.3680555555555554</v>
      </c>
      <c r="F1582" s="69"/>
      <c r="G1582" s="69">
        <v>2.3680555555555554</v>
      </c>
      <c r="H1582"/>
    </row>
    <row r="1583" spans="2:8" x14ac:dyDescent="0.25">
      <c r="B1583" s="63"/>
      <c r="C1583" s="63"/>
      <c r="D1583" s="63" t="s">
        <v>41</v>
      </c>
      <c r="E1583" s="69">
        <v>3.4375</v>
      </c>
      <c r="F1583" s="69">
        <v>0.83333333333333337</v>
      </c>
      <c r="G1583" s="69">
        <v>4.270833333333333</v>
      </c>
      <c r="H1583"/>
    </row>
    <row r="1584" spans="2:8" x14ac:dyDescent="0.25">
      <c r="B1584" s="63"/>
      <c r="C1584" s="63" t="s">
        <v>632</v>
      </c>
      <c r="D1584" s="63" t="s">
        <v>73</v>
      </c>
      <c r="E1584" s="69"/>
      <c r="F1584" s="69">
        <v>2</v>
      </c>
      <c r="G1584" s="69">
        <v>2</v>
      </c>
      <c r="H1584"/>
    </row>
    <row r="1585" spans="2:8" x14ac:dyDescent="0.25">
      <c r="B1585" s="63"/>
      <c r="C1585" s="63"/>
      <c r="D1585" s="63" t="s">
        <v>632</v>
      </c>
      <c r="E1585" s="69">
        <v>55.190972222222229</v>
      </c>
      <c r="F1585" s="69"/>
      <c r="G1585" s="69">
        <v>55.190972222222229</v>
      </c>
      <c r="H1585"/>
    </row>
    <row r="1586" spans="2:8" x14ac:dyDescent="0.25">
      <c r="B1586" s="63"/>
      <c r="C1586" s="63"/>
      <c r="D1586" s="63" t="s">
        <v>630</v>
      </c>
      <c r="E1586" s="69">
        <v>1.1840277777777777</v>
      </c>
      <c r="F1586" s="69"/>
      <c r="G1586" s="69">
        <v>1.1840277777777777</v>
      </c>
      <c r="H1586"/>
    </row>
    <row r="1587" spans="2:8" x14ac:dyDescent="0.25">
      <c r="B1587" s="63"/>
      <c r="C1587" s="63"/>
      <c r="D1587" s="63" t="s">
        <v>18</v>
      </c>
      <c r="E1587" s="69"/>
      <c r="F1587" s="69">
        <v>1.6666666666666667</v>
      </c>
      <c r="G1587" s="69">
        <v>1.6666666666666667</v>
      </c>
      <c r="H1587"/>
    </row>
    <row r="1588" spans="2:8" x14ac:dyDescent="0.25">
      <c r="B1588" s="63"/>
      <c r="C1588" s="63"/>
      <c r="D1588" s="63" t="s">
        <v>41</v>
      </c>
      <c r="E1588" s="69">
        <v>9.4034722222222218</v>
      </c>
      <c r="F1588" s="69">
        <v>10</v>
      </c>
      <c r="G1588" s="69">
        <v>19.40347222222222</v>
      </c>
      <c r="H1588"/>
    </row>
    <row r="1589" spans="2:8" x14ac:dyDescent="0.25">
      <c r="B1589" s="63"/>
      <c r="C1589" s="63" t="s">
        <v>637</v>
      </c>
      <c r="D1589" s="63" t="s">
        <v>632</v>
      </c>
      <c r="E1589" s="69">
        <v>3.9722222222222228</v>
      </c>
      <c r="F1589" s="69"/>
      <c r="G1589" s="69">
        <v>3.9722222222222228</v>
      </c>
      <c r="H1589"/>
    </row>
    <row r="1590" spans="2:8" x14ac:dyDescent="0.25">
      <c r="B1590" s="63"/>
      <c r="C1590" s="63"/>
      <c r="D1590" s="63" t="s">
        <v>630</v>
      </c>
      <c r="E1590" s="69">
        <v>4.6368055555555552</v>
      </c>
      <c r="F1590" s="69"/>
      <c r="G1590" s="69">
        <v>4.6368055555555552</v>
      </c>
      <c r="H1590"/>
    </row>
    <row r="1591" spans="2:8" x14ac:dyDescent="0.25">
      <c r="B1591" s="63"/>
      <c r="C1591" s="63"/>
      <c r="D1591" s="63" t="s">
        <v>41</v>
      </c>
      <c r="E1591" s="69">
        <v>7.5701388888888888</v>
      </c>
      <c r="F1591" s="69">
        <v>2.1666666666666665</v>
      </c>
      <c r="G1591" s="69">
        <v>9.7368055555555557</v>
      </c>
      <c r="H1591"/>
    </row>
    <row r="1592" spans="2:8" x14ac:dyDescent="0.25">
      <c r="B1592" s="63"/>
      <c r="C1592" s="63" t="s">
        <v>630</v>
      </c>
      <c r="D1592" s="63" t="s">
        <v>73</v>
      </c>
      <c r="E1592" s="69"/>
      <c r="F1592" s="69">
        <v>1.1666666666666667</v>
      </c>
      <c r="G1592" s="69">
        <v>1.1666666666666667</v>
      </c>
      <c r="H1592"/>
    </row>
    <row r="1593" spans="2:8" x14ac:dyDescent="0.25">
      <c r="B1593" s="63"/>
      <c r="C1593" s="63"/>
      <c r="D1593" s="63" t="s">
        <v>632</v>
      </c>
      <c r="E1593" s="69">
        <v>1.4055555555555557</v>
      </c>
      <c r="F1593" s="69"/>
      <c r="G1593" s="69">
        <v>1.4055555555555557</v>
      </c>
      <c r="H1593"/>
    </row>
    <row r="1594" spans="2:8" x14ac:dyDescent="0.25">
      <c r="B1594" s="63"/>
      <c r="C1594" s="63"/>
      <c r="D1594" s="63" t="s">
        <v>630</v>
      </c>
      <c r="E1594" s="69">
        <v>80.391666666666666</v>
      </c>
      <c r="F1594" s="69"/>
      <c r="G1594" s="69">
        <v>80.391666666666666</v>
      </c>
      <c r="H1594"/>
    </row>
    <row r="1595" spans="2:8" x14ac:dyDescent="0.25">
      <c r="B1595" s="63"/>
      <c r="C1595" s="63"/>
      <c r="D1595" s="63" t="s">
        <v>622</v>
      </c>
      <c r="E1595" s="69">
        <v>5.4083333333333341</v>
      </c>
      <c r="F1595" s="69"/>
      <c r="G1595" s="69">
        <v>5.4083333333333341</v>
      </c>
      <c r="H1595"/>
    </row>
    <row r="1596" spans="2:8" x14ac:dyDescent="0.25">
      <c r="B1596" s="63"/>
      <c r="C1596" s="63"/>
      <c r="D1596" s="63" t="s">
        <v>18</v>
      </c>
      <c r="E1596" s="69"/>
      <c r="F1596" s="69">
        <v>7</v>
      </c>
      <c r="G1596" s="69">
        <v>7</v>
      </c>
      <c r="H1596"/>
    </row>
    <row r="1597" spans="2:8" x14ac:dyDescent="0.25">
      <c r="B1597" s="63"/>
      <c r="C1597" s="63"/>
      <c r="D1597" s="63" t="s">
        <v>41</v>
      </c>
      <c r="E1597" s="69">
        <v>16.133333333333333</v>
      </c>
      <c r="F1597" s="69">
        <v>19.5</v>
      </c>
      <c r="G1597" s="69">
        <v>35.633333333333333</v>
      </c>
      <c r="H1597"/>
    </row>
    <row r="1598" spans="2:8" x14ac:dyDescent="0.25">
      <c r="B1598" s="63"/>
      <c r="C1598" s="63" t="s">
        <v>638</v>
      </c>
      <c r="D1598" s="63" t="s">
        <v>632</v>
      </c>
      <c r="E1598" s="69">
        <v>5.8972222222222221</v>
      </c>
      <c r="F1598" s="69"/>
      <c r="G1598" s="69">
        <v>5.8972222222222221</v>
      </c>
      <c r="H1598"/>
    </row>
    <row r="1599" spans="2:8" x14ac:dyDescent="0.25">
      <c r="B1599" s="63"/>
      <c r="C1599" s="63"/>
      <c r="D1599" s="63" t="s">
        <v>41</v>
      </c>
      <c r="E1599" s="69">
        <v>1.5888888888888888</v>
      </c>
      <c r="F1599" s="69">
        <v>1.1666666666666667</v>
      </c>
      <c r="G1599" s="69">
        <v>2.7555555555555555</v>
      </c>
      <c r="H1599"/>
    </row>
    <row r="1600" spans="2:8" x14ac:dyDescent="0.25">
      <c r="B1600" s="63"/>
      <c r="C1600" s="63" t="s">
        <v>639</v>
      </c>
      <c r="D1600" s="63" t="s">
        <v>73</v>
      </c>
      <c r="E1600" s="69"/>
      <c r="F1600" s="69">
        <v>1.5</v>
      </c>
      <c r="G1600" s="69">
        <v>1.5</v>
      </c>
      <c r="H1600"/>
    </row>
    <row r="1601" spans="2:8" x14ac:dyDescent="0.25">
      <c r="B1601" s="63"/>
      <c r="C1601" s="63"/>
      <c r="D1601" s="63" t="s">
        <v>632</v>
      </c>
      <c r="E1601" s="69">
        <v>3.4604166666666667</v>
      </c>
      <c r="F1601" s="69"/>
      <c r="G1601" s="69">
        <v>3.4604166666666667</v>
      </c>
      <c r="H1601"/>
    </row>
    <row r="1602" spans="2:8" x14ac:dyDescent="0.25">
      <c r="B1602" s="63"/>
      <c r="C1602" s="63"/>
      <c r="D1602" s="63" t="s">
        <v>630</v>
      </c>
      <c r="E1602" s="69">
        <v>16.645138888888891</v>
      </c>
      <c r="F1602" s="69"/>
      <c r="G1602" s="69">
        <v>16.645138888888891</v>
      </c>
      <c r="H1602"/>
    </row>
    <row r="1603" spans="2:8" x14ac:dyDescent="0.25">
      <c r="B1603" s="63"/>
      <c r="C1603" s="63"/>
      <c r="D1603" s="63" t="s">
        <v>622</v>
      </c>
      <c r="E1603" s="69">
        <v>1.7493055555555557</v>
      </c>
      <c r="F1603" s="69"/>
      <c r="G1603" s="69">
        <v>1.7493055555555557</v>
      </c>
      <c r="H1603"/>
    </row>
    <row r="1604" spans="2:8" x14ac:dyDescent="0.25">
      <c r="B1604" s="63"/>
      <c r="C1604" s="63"/>
      <c r="D1604" s="63" t="s">
        <v>18</v>
      </c>
      <c r="E1604" s="69">
        <v>0.51944444444444449</v>
      </c>
      <c r="F1604" s="69">
        <v>1</v>
      </c>
      <c r="G1604" s="69">
        <v>1.5194444444444444</v>
      </c>
      <c r="H1604"/>
    </row>
    <row r="1605" spans="2:8" x14ac:dyDescent="0.25">
      <c r="B1605" s="63"/>
      <c r="C1605" s="63"/>
      <c r="D1605" s="63" t="s">
        <v>41</v>
      </c>
      <c r="E1605" s="69">
        <v>18.638888888888889</v>
      </c>
      <c r="F1605" s="69">
        <v>13.333333333333334</v>
      </c>
      <c r="G1605" s="69">
        <v>31.972222222222221</v>
      </c>
      <c r="H1605"/>
    </row>
    <row r="1606" spans="2:8" x14ac:dyDescent="0.25">
      <c r="B1606" s="63"/>
      <c r="C1606" s="63" t="s">
        <v>640</v>
      </c>
      <c r="D1606" s="63" t="s">
        <v>632</v>
      </c>
      <c r="E1606" s="69">
        <v>2.5819444444444444</v>
      </c>
      <c r="F1606" s="69"/>
      <c r="G1606" s="69">
        <v>2.5819444444444444</v>
      </c>
      <c r="H1606"/>
    </row>
    <row r="1607" spans="2:8" x14ac:dyDescent="0.25">
      <c r="B1607" s="63"/>
      <c r="C1607" s="63"/>
      <c r="D1607" s="63" t="s">
        <v>630</v>
      </c>
      <c r="E1607" s="69">
        <v>1.1840277777777777</v>
      </c>
      <c r="F1607" s="69"/>
      <c r="G1607" s="69">
        <v>1.1840277777777777</v>
      </c>
      <c r="H1607"/>
    </row>
    <row r="1608" spans="2:8" x14ac:dyDescent="0.25">
      <c r="B1608" s="63"/>
      <c r="C1608" s="63"/>
      <c r="D1608" s="63" t="s">
        <v>18</v>
      </c>
      <c r="E1608" s="69"/>
      <c r="F1608" s="69">
        <v>0.66666666666666663</v>
      </c>
      <c r="G1608" s="69">
        <v>0.66666666666666663</v>
      </c>
      <c r="H1608"/>
    </row>
    <row r="1609" spans="2:8" x14ac:dyDescent="0.25">
      <c r="B1609" s="63"/>
      <c r="C1609" s="63"/>
      <c r="D1609" s="63" t="s">
        <v>41</v>
      </c>
      <c r="E1609" s="69">
        <v>7.2722222222222221</v>
      </c>
      <c r="F1609" s="69">
        <v>2.6666666666666665</v>
      </c>
      <c r="G1609" s="69">
        <v>9.9388888888888882</v>
      </c>
      <c r="H1609"/>
    </row>
    <row r="1610" spans="2:8" x14ac:dyDescent="0.25">
      <c r="B1610" s="63"/>
      <c r="C1610" s="63" t="s">
        <v>641</v>
      </c>
      <c r="D1610" s="63" t="s">
        <v>73</v>
      </c>
      <c r="E1610" s="69"/>
      <c r="F1610" s="69">
        <v>0.66666666666666663</v>
      </c>
      <c r="G1610" s="69">
        <v>0.66666666666666663</v>
      </c>
      <c r="H1610"/>
    </row>
    <row r="1611" spans="2:8" x14ac:dyDescent="0.25">
      <c r="B1611" s="63"/>
      <c r="C1611" s="63"/>
      <c r="D1611" s="63" t="s">
        <v>632</v>
      </c>
      <c r="E1611" s="69">
        <v>1.2298611111111111</v>
      </c>
      <c r="F1611" s="69"/>
      <c r="G1611" s="69">
        <v>1.2298611111111111</v>
      </c>
      <c r="H1611"/>
    </row>
    <row r="1612" spans="2:8" x14ac:dyDescent="0.25">
      <c r="B1612" s="63"/>
      <c r="C1612" s="63"/>
      <c r="D1612" s="63" t="s">
        <v>630</v>
      </c>
      <c r="E1612" s="69">
        <v>1.9708333333333332</v>
      </c>
      <c r="F1612" s="69"/>
      <c r="G1612" s="69">
        <v>1.9708333333333332</v>
      </c>
      <c r="H1612"/>
    </row>
    <row r="1613" spans="2:8" x14ac:dyDescent="0.25">
      <c r="B1613" s="63"/>
      <c r="C1613" s="63"/>
      <c r="D1613" s="63" t="s">
        <v>622</v>
      </c>
      <c r="E1613" s="69">
        <v>1.2069444444444444</v>
      </c>
      <c r="F1613" s="69"/>
      <c r="G1613" s="69">
        <v>1.2069444444444444</v>
      </c>
      <c r="H1613"/>
    </row>
    <row r="1614" spans="2:8" x14ac:dyDescent="0.25">
      <c r="B1614" s="63"/>
      <c r="C1614" s="63"/>
      <c r="D1614" s="63" t="s">
        <v>41</v>
      </c>
      <c r="E1614" s="69">
        <v>14.08611111111111</v>
      </c>
      <c r="F1614" s="69">
        <v>1.6666666666666667</v>
      </c>
      <c r="G1614" s="69">
        <v>15.752777777777776</v>
      </c>
      <c r="H1614"/>
    </row>
    <row r="1615" spans="2:8" x14ac:dyDescent="0.25">
      <c r="B1615" s="63"/>
      <c r="C1615" s="63" t="s">
        <v>642</v>
      </c>
      <c r="D1615" s="63" t="s">
        <v>632</v>
      </c>
      <c r="E1615" s="69">
        <v>6.9437500000000005</v>
      </c>
      <c r="F1615" s="69"/>
      <c r="G1615" s="69">
        <v>6.9437500000000005</v>
      </c>
      <c r="H1615"/>
    </row>
    <row r="1616" spans="2:8" x14ac:dyDescent="0.25">
      <c r="B1616" s="63"/>
      <c r="C1616" s="63"/>
      <c r="D1616" s="63" t="s">
        <v>41</v>
      </c>
      <c r="E1616" s="69"/>
      <c r="F1616" s="69">
        <v>2</v>
      </c>
      <c r="G1616" s="69">
        <v>2</v>
      </c>
      <c r="H1616"/>
    </row>
    <row r="1617" spans="2:8" x14ac:dyDescent="0.25">
      <c r="B1617" s="63"/>
      <c r="C1617" s="63" t="s">
        <v>643</v>
      </c>
      <c r="D1617" s="63" t="s">
        <v>630</v>
      </c>
      <c r="E1617" s="69">
        <v>1.6729166666666666</v>
      </c>
      <c r="F1617" s="69"/>
      <c r="G1617" s="69">
        <v>1.6729166666666666</v>
      </c>
      <c r="H1617"/>
    </row>
    <row r="1618" spans="2:8" x14ac:dyDescent="0.25">
      <c r="B1618" s="63"/>
      <c r="C1618" s="63"/>
      <c r="D1618" s="63" t="s">
        <v>622</v>
      </c>
      <c r="E1618" s="69">
        <v>6.5083333333333329</v>
      </c>
      <c r="F1618" s="69"/>
      <c r="G1618" s="69">
        <v>6.5083333333333329</v>
      </c>
      <c r="H1618"/>
    </row>
    <row r="1619" spans="2:8" x14ac:dyDescent="0.25">
      <c r="B1619" s="63"/>
      <c r="C1619" s="63"/>
      <c r="D1619" s="63" t="s">
        <v>41</v>
      </c>
      <c r="E1619" s="69">
        <v>1.6500000000000001</v>
      </c>
      <c r="F1619" s="69">
        <v>1.3333333333333333</v>
      </c>
      <c r="G1619" s="69">
        <v>2.9833333333333334</v>
      </c>
      <c r="H1619"/>
    </row>
    <row r="1620" spans="2:8" x14ac:dyDescent="0.25">
      <c r="B1620" s="63"/>
      <c r="C1620" s="63" t="s">
        <v>644</v>
      </c>
      <c r="D1620" s="63" t="s">
        <v>632</v>
      </c>
      <c r="E1620" s="69">
        <v>1.5736111111111111</v>
      </c>
      <c r="F1620" s="69"/>
      <c r="G1620" s="69">
        <v>1.5736111111111111</v>
      </c>
      <c r="H1620"/>
    </row>
    <row r="1621" spans="2:8" x14ac:dyDescent="0.25">
      <c r="B1621" s="63"/>
      <c r="C1621" s="63"/>
      <c r="D1621" s="63" t="s">
        <v>41</v>
      </c>
      <c r="E1621" s="69">
        <v>1.2604166666666667</v>
      </c>
      <c r="F1621" s="69">
        <v>1.3333333333333333</v>
      </c>
      <c r="G1621" s="69">
        <v>2.59375</v>
      </c>
      <c r="H1621"/>
    </row>
    <row r="1622" spans="2:8" x14ac:dyDescent="0.25">
      <c r="B1622" s="63"/>
      <c r="C1622" s="63" t="s">
        <v>645</v>
      </c>
      <c r="D1622" s="63" t="s">
        <v>632</v>
      </c>
      <c r="E1622" s="69">
        <v>2.8263888888888888</v>
      </c>
      <c r="F1622" s="69"/>
      <c r="G1622" s="69">
        <v>2.8263888888888888</v>
      </c>
      <c r="H1622"/>
    </row>
    <row r="1623" spans="2:8" x14ac:dyDescent="0.25">
      <c r="B1623" s="63"/>
      <c r="C1623" s="63"/>
      <c r="D1623" s="63" t="s">
        <v>41</v>
      </c>
      <c r="E1623" s="69"/>
      <c r="F1623" s="69">
        <v>1.3333333333333333</v>
      </c>
      <c r="G1623" s="69">
        <v>1.3333333333333333</v>
      </c>
      <c r="H1623"/>
    </row>
    <row r="1624" spans="2:8" x14ac:dyDescent="0.25">
      <c r="B1624" s="63" t="s">
        <v>1551</v>
      </c>
      <c r="C1624" s="63"/>
      <c r="D1624" s="63"/>
      <c r="E1624" s="69">
        <v>356.20902777777792</v>
      </c>
      <c r="F1624" s="69">
        <v>84.833333333333343</v>
      </c>
      <c r="G1624" s="69">
        <v>441.04236111111118</v>
      </c>
      <c r="H1624"/>
    </row>
    <row r="1625" spans="2:8" x14ac:dyDescent="0.25">
      <c r="B1625" s="63" t="s">
        <v>646</v>
      </c>
      <c r="C1625" s="63" t="s">
        <v>73</v>
      </c>
      <c r="D1625" s="63" t="s">
        <v>73</v>
      </c>
      <c r="E1625" s="69">
        <v>139.38680555555555</v>
      </c>
      <c r="F1625" s="69">
        <v>30.5</v>
      </c>
      <c r="G1625" s="69">
        <v>169.88680555555555</v>
      </c>
      <c r="H1625"/>
    </row>
    <row r="1626" spans="2:8" x14ac:dyDescent="0.25">
      <c r="B1626" s="63"/>
      <c r="C1626" s="63"/>
      <c r="D1626" s="63" t="s">
        <v>85</v>
      </c>
      <c r="E1626" s="69">
        <v>0.5805555555555556</v>
      </c>
      <c r="F1626" s="69"/>
      <c r="G1626" s="69">
        <v>0.5805555555555556</v>
      </c>
      <c r="H1626"/>
    </row>
    <row r="1627" spans="2:8" x14ac:dyDescent="0.25">
      <c r="B1627" s="63"/>
      <c r="C1627" s="63"/>
      <c r="D1627" s="63" t="s">
        <v>45</v>
      </c>
      <c r="E1627" s="69"/>
      <c r="F1627" s="69">
        <v>0.66666666666666663</v>
      </c>
      <c r="G1627" s="69">
        <v>0.66666666666666663</v>
      </c>
      <c r="H1627"/>
    </row>
    <row r="1628" spans="2:8" x14ac:dyDescent="0.25">
      <c r="B1628" s="63"/>
      <c r="C1628" s="63"/>
      <c r="D1628" s="63" t="s">
        <v>92</v>
      </c>
      <c r="E1628" s="69"/>
      <c r="F1628" s="69">
        <v>1</v>
      </c>
      <c r="G1628" s="69">
        <v>1</v>
      </c>
      <c r="H1628"/>
    </row>
    <row r="1629" spans="2:8" x14ac:dyDescent="0.25">
      <c r="B1629" s="63"/>
      <c r="C1629" s="63"/>
      <c r="D1629" s="63" t="s">
        <v>18</v>
      </c>
      <c r="E1629" s="69"/>
      <c r="F1629" s="69">
        <v>1.6666666666666667</v>
      </c>
      <c r="G1629" s="69">
        <v>1.6666666666666667</v>
      </c>
      <c r="H1629"/>
    </row>
    <row r="1630" spans="2:8" x14ac:dyDescent="0.25">
      <c r="B1630" s="63"/>
      <c r="C1630" s="63"/>
      <c r="D1630" s="63" t="s">
        <v>41</v>
      </c>
      <c r="E1630" s="69"/>
      <c r="F1630" s="69">
        <v>4.166666666666667</v>
      </c>
      <c r="G1630" s="69">
        <v>4.166666666666667</v>
      </c>
      <c r="H1630"/>
    </row>
    <row r="1631" spans="2:8" x14ac:dyDescent="0.25">
      <c r="B1631" s="63"/>
      <c r="C1631" s="63" t="s">
        <v>647</v>
      </c>
      <c r="D1631" s="63" t="s">
        <v>73</v>
      </c>
      <c r="E1631" s="69">
        <v>2.9333333333333336</v>
      </c>
      <c r="F1631" s="69">
        <v>4</v>
      </c>
      <c r="G1631" s="69">
        <v>6.9333333333333336</v>
      </c>
      <c r="H1631"/>
    </row>
    <row r="1632" spans="2:8" x14ac:dyDescent="0.25">
      <c r="B1632" s="63"/>
      <c r="C1632" s="63"/>
      <c r="D1632" s="63" t="s">
        <v>92</v>
      </c>
      <c r="E1632" s="69"/>
      <c r="F1632" s="69">
        <v>0.66666666666666663</v>
      </c>
      <c r="G1632" s="69">
        <v>0.66666666666666663</v>
      </c>
      <c r="H1632"/>
    </row>
    <row r="1633" spans="2:8" x14ac:dyDescent="0.25">
      <c r="B1633" s="63"/>
      <c r="C1633" s="63"/>
      <c r="D1633" s="63" t="s">
        <v>41</v>
      </c>
      <c r="E1633" s="69"/>
      <c r="F1633" s="69">
        <v>1.1666666666666667</v>
      </c>
      <c r="G1633" s="69">
        <v>1.1666666666666667</v>
      </c>
      <c r="H1633"/>
    </row>
    <row r="1634" spans="2:8" x14ac:dyDescent="0.25">
      <c r="B1634" s="63"/>
      <c r="C1634" s="63" t="s">
        <v>648</v>
      </c>
      <c r="D1634" s="63" t="s">
        <v>469</v>
      </c>
      <c r="E1634" s="69"/>
      <c r="F1634" s="69">
        <v>0.66666666666666663</v>
      </c>
      <c r="G1634" s="69">
        <v>0.66666666666666663</v>
      </c>
      <c r="H1634"/>
    </row>
    <row r="1635" spans="2:8" x14ac:dyDescent="0.25">
      <c r="B1635" s="63"/>
      <c r="C1635" s="63"/>
      <c r="D1635" s="63" t="s">
        <v>73</v>
      </c>
      <c r="E1635" s="69">
        <v>53.35</v>
      </c>
      <c r="F1635" s="69">
        <v>16.166666666666668</v>
      </c>
      <c r="G1635" s="69">
        <v>69.516666666666666</v>
      </c>
      <c r="H1635"/>
    </row>
    <row r="1636" spans="2:8" x14ac:dyDescent="0.25">
      <c r="B1636" s="63"/>
      <c r="C1636" s="63"/>
      <c r="D1636" s="63" t="s">
        <v>92</v>
      </c>
      <c r="E1636" s="69"/>
      <c r="F1636" s="69">
        <v>0.66666666666666663</v>
      </c>
      <c r="G1636" s="69">
        <v>0.66666666666666663</v>
      </c>
      <c r="H1636"/>
    </row>
    <row r="1637" spans="2:8" x14ac:dyDescent="0.25">
      <c r="B1637" s="63"/>
      <c r="C1637" s="63"/>
      <c r="D1637" s="63" t="s">
        <v>18</v>
      </c>
      <c r="E1637" s="69"/>
      <c r="F1637" s="69">
        <v>1.6666666666666667</v>
      </c>
      <c r="G1637" s="69">
        <v>1.6666666666666667</v>
      </c>
      <c r="H1637"/>
    </row>
    <row r="1638" spans="2:8" x14ac:dyDescent="0.25">
      <c r="B1638" s="63"/>
      <c r="C1638" s="63"/>
      <c r="D1638" s="63" t="s">
        <v>41</v>
      </c>
      <c r="E1638" s="69"/>
      <c r="F1638" s="69">
        <v>1.6666666666666667</v>
      </c>
      <c r="G1638" s="69">
        <v>1.6666666666666667</v>
      </c>
      <c r="H1638"/>
    </row>
    <row r="1639" spans="2:8" x14ac:dyDescent="0.25">
      <c r="B1639" s="63"/>
      <c r="C1639" s="63" t="s">
        <v>649</v>
      </c>
      <c r="D1639" s="63" t="s">
        <v>73</v>
      </c>
      <c r="E1639" s="69">
        <v>64.815972222222229</v>
      </c>
      <c r="F1639" s="69">
        <v>16.5</v>
      </c>
      <c r="G1639" s="69">
        <v>81.315972222222229</v>
      </c>
      <c r="H1639"/>
    </row>
    <row r="1640" spans="2:8" x14ac:dyDescent="0.25">
      <c r="B1640" s="63"/>
      <c r="C1640" s="63"/>
      <c r="D1640" s="63" t="s">
        <v>18</v>
      </c>
      <c r="E1640" s="69"/>
      <c r="F1640" s="69">
        <v>1.3333333333333333</v>
      </c>
      <c r="G1640" s="69">
        <v>1.3333333333333333</v>
      </c>
      <c r="H1640"/>
    </row>
    <row r="1641" spans="2:8" x14ac:dyDescent="0.25">
      <c r="B1641" s="63"/>
      <c r="C1641" s="63"/>
      <c r="D1641" s="63" t="s">
        <v>41</v>
      </c>
      <c r="E1641" s="69">
        <v>11.603472222222223</v>
      </c>
      <c r="F1641" s="69">
        <v>2.1666666666666665</v>
      </c>
      <c r="G1641" s="69">
        <v>13.770138888888889</v>
      </c>
      <c r="H1641"/>
    </row>
    <row r="1642" spans="2:8" x14ac:dyDescent="0.25">
      <c r="B1642" s="63" t="s">
        <v>1580</v>
      </c>
      <c r="C1642" s="63"/>
      <c r="D1642" s="63"/>
      <c r="E1642" s="69">
        <v>272.67013888888891</v>
      </c>
      <c r="F1642" s="69">
        <v>84.666666666666657</v>
      </c>
      <c r="G1642" s="69">
        <v>357.33680555555554</v>
      </c>
      <c r="H1642"/>
    </row>
    <row r="1643" spans="2:8" x14ac:dyDescent="0.25">
      <c r="B1643" s="63" t="s">
        <v>650</v>
      </c>
      <c r="C1643" s="63" t="s">
        <v>651</v>
      </c>
      <c r="D1643" s="63" t="s">
        <v>73</v>
      </c>
      <c r="E1643" s="69"/>
      <c r="F1643" s="69">
        <v>1.3333333333333333</v>
      </c>
      <c r="G1643" s="69">
        <v>1.3333333333333333</v>
      </c>
      <c r="H1643"/>
    </row>
    <row r="1644" spans="2:8" x14ac:dyDescent="0.25">
      <c r="B1644" s="63"/>
      <c r="C1644" s="63"/>
      <c r="D1644" s="63" t="s">
        <v>622</v>
      </c>
      <c r="E1644" s="69">
        <v>0.74097222222222225</v>
      </c>
      <c r="F1644" s="69"/>
      <c r="G1644" s="69">
        <v>0.74097222222222225</v>
      </c>
      <c r="H1644"/>
    </row>
    <row r="1645" spans="2:8" x14ac:dyDescent="0.25">
      <c r="B1645" s="63"/>
      <c r="C1645" s="63"/>
      <c r="D1645" s="63" t="s">
        <v>18</v>
      </c>
      <c r="E1645" s="69"/>
      <c r="F1645" s="69">
        <v>0.83333333333333337</v>
      </c>
      <c r="G1645" s="69">
        <v>0.83333333333333337</v>
      </c>
      <c r="H1645"/>
    </row>
    <row r="1646" spans="2:8" x14ac:dyDescent="0.25">
      <c r="B1646" s="63"/>
      <c r="C1646" s="63"/>
      <c r="D1646" s="63" t="s">
        <v>41</v>
      </c>
      <c r="E1646" s="69">
        <v>1.4666666666666668</v>
      </c>
      <c r="F1646" s="69">
        <v>6.833333333333333</v>
      </c>
      <c r="G1646" s="69">
        <v>8.3000000000000007</v>
      </c>
      <c r="H1646"/>
    </row>
    <row r="1647" spans="2:8" x14ac:dyDescent="0.25">
      <c r="B1647" s="63"/>
      <c r="C1647" s="63" t="s">
        <v>652</v>
      </c>
      <c r="D1647" s="63" t="s">
        <v>41</v>
      </c>
      <c r="E1647" s="69">
        <v>4.9118055555555555</v>
      </c>
      <c r="F1647" s="69"/>
      <c r="G1647" s="69">
        <v>4.9118055555555555</v>
      </c>
      <c r="H1647"/>
    </row>
    <row r="1648" spans="2:8" x14ac:dyDescent="0.25">
      <c r="B1648" s="63"/>
      <c r="C1648" s="63" t="s">
        <v>653</v>
      </c>
      <c r="D1648" s="63" t="s">
        <v>73</v>
      </c>
      <c r="E1648" s="69">
        <v>1.3062500000000001</v>
      </c>
      <c r="F1648" s="69"/>
      <c r="G1648" s="69">
        <v>1.3062500000000001</v>
      </c>
      <c r="H1648"/>
    </row>
    <row r="1649" spans="2:8" x14ac:dyDescent="0.25">
      <c r="B1649" s="63"/>
      <c r="C1649" s="63"/>
      <c r="D1649" s="63" t="s">
        <v>622</v>
      </c>
      <c r="E1649" s="69">
        <v>1.2145833333333333</v>
      </c>
      <c r="F1649" s="69"/>
      <c r="G1649" s="69">
        <v>1.2145833333333333</v>
      </c>
      <c r="H1649"/>
    </row>
    <row r="1650" spans="2:8" x14ac:dyDescent="0.25">
      <c r="B1650" s="63"/>
      <c r="C1650" s="63"/>
      <c r="D1650" s="63" t="s">
        <v>41</v>
      </c>
      <c r="E1650" s="69">
        <v>3.5826388888888889</v>
      </c>
      <c r="F1650" s="69">
        <v>1.3333333333333333</v>
      </c>
      <c r="G1650" s="69">
        <v>4.915972222222222</v>
      </c>
      <c r="H1650"/>
    </row>
    <row r="1651" spans="2:8" x14ac:dyDescent="0.25">
      <c r="B1651" s="63"/>
      <c r="C1651" s="63" t="s">
        <v>622</v>
      </c>
      <c r="D1651" s="63" t="s">
        <v>73</v>
      </c>
      <c r="E1651" s="69"/>
      <c r="F1651" s="69">
        <v>3.8333333333333335</v>
      </c>
      <c r="G1651" s="69">
        <v>3.8333333333333335</v>
      </c>
      <c r="H1651"/>
    </row>
    <row r="1652" spans="2:8" x14ac:dyDescent="0.25">
      <c r="B1652" s="63"/>
      <c r="C1652" s="63"/>
      <c r="D1652" s="63" t="s">
        <v>30</v>
      </c>
      <c r="E1652" s="69"/>
      <c r="F1652" s="69">
        <v>0.66666666666666663</v>
      </c>
      <c r="G1652" s="69">
        <v>0.66666666666666663</v>
      </c>
      <c r="H1652"/>
    </row>
    <row r="1653" spans="2:8" x14ac:dyDescent="0.25">
      <c r="B1653" s="63"/>
      <c r="C1653" s="63"/>
      <c r="D1653" s="63" t="s">
        <v>622</v>
      </c>
      <c r="E1653" s="69">
        <v>174.67083333333335</v>
      </c>
      <c r="F1653" s="69"/>
      <c r="G1653" s="69">
        <v>174.67083333333335</v>
      </c>
      <c r="H1653"/>
    </row>
    <row r="1654" spans="2:8" x14ac:dyDescent="0.25">
      <c r="B1654" s="63"/>
      <c r="C1654" s="63"/>
      <c r="D1654" s="63" t="s">
        <v>18</v>
      </c>
      <c r="E1654" s="69"/>
      <c r="F1654" s="69">
        <v>2.3333333333333335</v>
      </c>
      <c r="G1654" s="69">
        <v>2.3333333333333335</v>
      </c>
      <c r="H1654"/>
    </row>
    <row r="1655" spans="2:8" x14ac:dyDescent="0.25">
      <c r="B1655" s="63"/>
      <c r="C1655" s="63"/>
      <c r="D1655" s="63" t="s">
        <v>41</v>
      </c>
      <c r="E1655" s="69">
        <v>24.452083333333334</v>
      </c>
      <c r="F1655" s="69">
        <v>24.833333333333332</v>
      </c>
      <c r="G1655" s="69">
        <v>49.285416666666663</v>
      </c>
      <c r="H1655"/>
    </row>
    <row r="1656" spans="2:8" x14ac:dyDescent="0.25">
      <c r="B1656" s="63"/>
      <c r="C1656" s="63" t="s">
        <v>654</v>
      </c>
      <c r="D1656" s="63" t="s">
        <v>622</v>
      </c>
      <c r="E1656" s="69">
        <v>1.1916666666666667</v>
      </c>
      <c r="F1656" s="69"/>
      <c r="G1656" s="69">
        <v>1.1916666666666667</v>
      </c>
      <c r="H1656"/>
    </row>
    <row r="1657" spans="2:8" x14ac:dyDescent="0.25">
      <c r="B1657" s="63"/>
      <c r="C1657" s="63"/>
      <c r="D1657" s="63" t="s">
        <v>41</v>
      </c>
      <c r="E1657" s="69">
        <v>3.5902777777777772</v>
      </c>
      <c r="F1657" s="69">
        <v>0.5</v>
      </c>
      <c r="G1657" s="69">
        <v>4.0902777777777768</v>
      </c>
      <c r="H1657"/>
    </row>
    <row r="1658" spans="2:8" x14ac:dyDescent="0.25">
      <c r="B1658" s="63"/>
      <c r="C1658" s="63" t="s">
        <v>655</v>
      </c>
      <c r="D1658" s="63" t="s">
        <v>41</v>
      </c>
      <c r="E1658" s="69">
        <v>4.2243055555555555</v>
      </c>
      <c r="F1658" s="69">
        <v>1.5</v>
      </c>
      <c r="G1658" s="69">
        <v>5.7243055555555555</v>
      </c>
      <c r="H1658"/>
    </row>
    <row r="1659" spans="2:8" x14ac:dyDescent="0.25">
      <c r="B1659" s="63"/>
      <c r="C1659" s="63" t="s">
        <v>656</v>
      </c>
      <c r="D1659" s="63" t="s">
        <v>622</v>
      </c>
      <c r="E1659" s="69">
        <v>1.1993055555555556</v>
      </c>
      <c r="F1659" s="69"/>
      <c r="G1659" s="69">
        <v>1.1993055555555556</v>
      </c>
      <c r="H1659"/>
    </row>
    <row r="1660" spans="2:8" x14ac:dyDescent="0.25">
      <c r="B1660" s="63"/>
      <c r="C1660" s="63"/>
      <c r="D1660" s="63" t="s">
        <v>41</v>
      </c>
      <c r="E1660" s="69">
        <v>4.040972222222222</v>
      </c>
      <c r="F1660" s="69">
        <v>2</v>
      </c>
      <c r="G1660" s="69">
        <v>6.040972222222222</v>
      </c>
      <c r="H1660"/>
    </row>
    <row r="1661" spans="2:8" x14ac:dyDescent="0.25">
      <c r="B1661" s="63"/>
      <c r="C1661" s="63" t="s">
        <v>657</v>
      </c>
      <c r="D1661" s="63" t="s">
        <v>41</v>
      </c>
      <c r="E1661" s="69">
        <v>4.239583333333333</v>
      </c>
      <c r="F1661" s="69">
        <v>4.333333333333333</v>
      </c>
      <c r="G1661" s="69">
        <v>8.5729166666666661</v>
      </c>
      <c r="H1661"/>
    </row>
    <row r="1662" spans="2:8" x14ac:dyDescent="0.25">
      <c r="B1662" s="63"/>
      <c r="C1662" s="63" t="s">
        <v>41</v>
      </c>
      <c r="D1662" s="63" t="s">
        <v>73</v>
      </c>
      <c r="E1662" s="69"/>
      <c r="F1662" s="69">
        <v>4.333333333333333</v>
      </c>
      <c r="G1662" s="69">
        <v>4.333333333333333</v>
      </c>
      <c r="H1662"/>
    </row>
    <row r="1663" spans="2:8" x14ac:dyDescent="0.25">
      <c r="B1663" s="63"/>
      <c r="C1663" s="63"/>
      <c r="D1663" s="63" t="s">
        <v>18</v>
      </c>
      <c r="E1663" s="69"/>
      <c r="F1663" s="69">
        <v>5.833333333333333</v>
      </c>
      <c r="G1663" s="69">
        <v>5.833333333333333</v>
      </c>
      <c r="H1663"/>
    </row>
    <row r="1664" spans="2:8" x14ac:dyDescent="0.25">
      <c r="B1664" s="63"/>
      <c r="C1664" s="63"/>
      <c r="D1664" s="63" t="s">
        <v>41</v>
      </c>
      <c r="E1664" s="69">
        <v>267.3</v>
      </c>
      <c r="F1664" s="69">
        <v>49.833333333333336</v>
      </c>
      <c r="G1664" s="69">
        <v>317.13333333333333</v>
      </c>
      <c r="H1664"/>
    </row>
    <row r="1665" spans="1:8" x14ac:dyDescent="0.25">
      <c r="B1665" s="63"/>
      <c r="C1665" s="63" t="s">
        <v>658</v>
      </c>
      <c r="D1665" s="63" t="s">
        <v>622</v>
      </c>
      <c r="E1665" s="69">
        <v>9.311805555555555</v>
      </c>
      <c r="F1665" s="69"/>
      <c r="G1665" s="69">
        <v>9.311805555555555</v>
      </c>
      <c r="H1665"/>
    </row>
    <row r="1666" spans="1:8" x14ac:dyDescent="0.25">
      <c r="B1666" s="63"/>
      <c r="C1666" s="63"/>
      <c r="D1666" s="63" t="s">
        <v>41</v>
      </c>
      <c r="E1666" s="69">
        <v>34.543055555555554</v>
      </c>
      <c r="F1666" s="69">
        <v>7.5</v>
      </c>
      <c r="G1666" s="69">
        <v>42.043055555555554</v>
      </c>
      <c r="H1666"/>
    </row>
    <row r="1667" spans="1:8" x14ac:dyDescent="0.25">
      <c r="B1667" s="63" t="s">
        <v>1552</v>
      </c>
      <c r="C1667" s="63"/>
      <c r="D1667" s="63"/>
      <c r="E1667" s="69">
        <v>541.98680555555552</v>
      </c>
      <c r="F1667" s="69">
        <v>117.83333333333334</v>
      </c>
      <c r="G1667" s="69">
        <v>659.82013888888878</v>
      </c>
      <c r="H1667"/>
    </row>
    <row r="1668" spans="1:8" x14ac:dyDescent="0.25">
      <c r="A1668" s="63" t="s">
        <v>1553</v>
      </c>
      <c r="B1668" s="63"/>
      <c r="C1668" s="63"/>
      <c r="D1668" s="63"/>
      <c r="E1668" s="69">
        <v>1850.4291666666668</v>
      </c>
      <c r="F1668" s="69">
        <v>462.66666666666657</v>
      </c>
      <c r="G1668" s="69">
        <v>2313.0958333333333</v>
      </c>
      <c r="H1668"/>
    </row>
    <row r="1669" spans="1:8" x14ac:dyDescent="0.25">
      <c r="A1669" s="63" t="s">
        <v>659</v>
      </c>
      <c r="B1669" s="63" t="s">
        <v>660</v>
      </c>
      <c r="C1669" s="63" t="s">
        <v>661</v>
      </c>
      <c r="D1669" s="63" t="s">
        <v>81</v>
      </c>
      <c r="E1669" s="69">
        <v>19.410416666666666</v>
      </c>
      <c r="F1669" s="69">
        <v>3.6666666666666665</v>
      </c>
      <c r="G1669" s="69">
        <v>23.077083333333334</v>
      </c>
      <c r="H1669"/>
    </row>
    <row r="1670" spans="1:8" x14ac:dyDescent="0.25">
      <c r="B1670" s="63"/>
      <c r="C1670" s="63"/>
      <c r="D1670" s="63" t="s">
        <v>39</v>
      </c>
      <c r="E1670" s="69"/>
      <c r="F1670" s="69">
        <v>1</v>
      </c>
      <c r="G1670" s="69">
        <v>1</v>
      </c>
      <c r="H1670"/>
    </row>
    <row r="1671" spans="1:8" x14ac:dyDescent="0.25">
      <c r="B1671" s="63"/>
      <c r="C1671" s="63" t="s">
        <v>81</v>
      </c>
      <c r="D1671" s="63" t="s">
        <v>81</v>
      </c>
      <c r="E1671" s="69">
        <v>174.50277777777777</v>
      </c>
      <c r="F1671" s="69">
        <v>39</v>
      </c>
      <c r="G1671" s="69">
        <v>213.50277777777777</v>
      </c>
      <c r="H1671"/>
    </row>
    <row r="1672" spans="1:8" x14ac:dyDescent="0.25">
      <c r="B1672" s="63"/>
      <c r="C1672" s="63"/>
      <c r="D1672" s="63" t="s">
        <v>469</v>
      </c>
      <c r="E1672" s="69"/>
      <c r="F1672" s="69">
        <v>2.3333333333333335</v>
      </c>
      <c r="G1672" s="69">
        <v>2.3333333333333335</v>
      </c>
      <c r="H1672"/>
    </row>
    <row r="1673" spans="1:8" x14ac:dyDescent="0.25">
      <c r="B1673" s="63"/>
      <c r="C1673" s="63"/>
      <c r="D1673" s="63" t="s">
        <v>39</v>
      </c>
      <c r="E1673" s="69"/>
      <c r="F1673" s="69">
        <v>3</v>
      </c>
      <c r="G1673" s="69">
        <v>3</v>
      </c>
      <c r="H1673"/>
    </row>
    <row r="1674" spans="1:8" x14ac:dyDescent="0.25">
      <c r="B1674" s="63"/>
      <c r="C1674" s="63"/>
      <c r="D1674" s="63" t="s">
        <v>91</v>
      </c>
      <c r="E1674" s="69"/>
      <c r="F1674" s="69">
        <v>0.5</v>
      </c>
      <c r="G1674" s="69">
        <v>0.5</v>
      </c>
      <c r="H1674"/>
    </row>
    <row r="1675" spans="1:8" x14ac:dyDescent="0.25">
      <c r="B1675" s="63"/>
      <c r="C1675" s="63" t="s">
        <v>662</v>
      </c>
      <c r="D1675" s="63" t="s">
        <v>81</v>
      </c>
      <c r="E1675" s="69">
        <v>11.427777777777777</v>
      </c>
      <c r="F1675" s="69">
        <v>2.6666666666666665</v>
      </c>
      <c r="G1675" s="69">
        <v>14.094444444444443</v>
      </c>
      <c r="H1675"/>
    </row>
    <row r="1676" spans="1:8" x14ac:dyDescent="0.25">
      <c r="B1676" s="63"/>
      <c r="C1676" s="63"/>
      <c r="D1676" s="63" t="s">
        <v>88</v>
      </c>
      <c r="E1676" s="69"/>
      <c r="F1676" s="69">
        <v>0.66666666666666663</v>
      </c>
      <c r="G1676" s="69">
        <v>0.66666666666666663</v>
      </c>
      <c r="H1676"/>
    </row>
    <row r="1677" spans="1:8" x14ac:dyDescent="0.25">
      <c r="B1677" s="63"/>
      <c r="C1677" s="63" t="s">
        <v>663</v>
      </c>
      <c r="D1677" s="63" t="s">
        <v>81</v>
      </c>
      <c r="E1677" s="69">
        <v>2.1694444444444447</v>
      </c>
      <c r="F1677" s="69">
        <v>0.5</v>
      </c>
      <c r="G1677" s="69">
        <v>2.6694444444444447</v>
      </c>
      <c r="H1677"/>
    </row>
    <row r="1678" spans="1:8" x14ac:dyDescent="0.25">
      <c r="B1678" s="63"/>
      <c r="C1678" s="63" t="s">
        <v>664</v>
      </c>
      <c r="D1678" s="63" t="s">
        <v>81</v>
      </c>
      <c r="E1678" s="69"/>
      <c r="F1678" s="69">
        <v>1</v>
      </c>
      <c r="G1678" s="69">
        <v>1</v>
      </c>
      <c r="H1678"/>
    </row>
    <row r="1679" spans="1:8" x14ac:dyDescent="0.25">
      <c r="B1679" s="63"/>
      <c r="C1679" s="63"/>
      <c r="D1679" s="63" t="s">
        <v>200</v>
      </c>
      <c r="E1679" s="69">
        <v>2.1770833333333335</v>
      </c>
      <c r="F1679" s="69"/>
      <c r="G1679" s="69">
        <v>2.1770833333333335</v>
      </c>
      <c r="H1679"/>
    </row>
    <row r="1680" spans="1:8" x14ac:dyDescent="0.25">
      <c r="B1680" s="63"/>
      <c r="C1680" s="63" t="s">
        <v>665</v>
      </c>
      <c r="D1680" s="63" t="s">
        <v>81</v>
      </c>
      <c r="E1680" s="69">
        <v>9.9916666666666671</v>
      </c>
      <c r="F1680" s="69">
        <v>0.66666666666666663</v>
      </c>
      <c r="G1680" s="69">
        <v>10.658333333333333</v>
      </c>
      <c r="H1680"/>
    </row>
    <row r="1681" spans="2:8" x14ac:dyDescent="0.25">
      <c r="B1681" s="63"/>
      <c r="C1681" s="63" t="s">
        <v>666</v>
      </c>
      <c r="D1681" s="63" t="s">
        <v>81</v>
      </c>
      <c r="E1681" s="69">
        <v>9.2888888888888896</v>
      </c>
      <c r="F1681" s="69">
        <v>1.3333333333333333</v>
      </c>
      <c r="G1681" s="69">
        <v>10.622222222222224</v>
      </c>
      <c r="H1681"/>
    </row>
    <row r="1682" spans="2:8" x14ac:dyDescent="0.25">
      <c r="B1682" s="63"/>
      <c r="C1682" s="63" t="s">
        <v>667</v>
      </c>
      <c r="D1682" s="63" t="s">
        <v>81</v>
      </c>
      <c r="E1682" s="69">
        <v>1.0006944444444443</v>
      </c>
      <c r="F1682" s="69"/>
      <c r="G1682" s="69">
        <v>1.0006944444444443</v>
      </c>
      <c r="H1682"/>
    </row>
    <row r="1683" spans="2:8" x14ac:dyDescent="0.25">
      <c r="B1683" s="63" t="s">
        <v>1554</v>
      </c>
      <c r="C1683" s="63"/>
      <c r="D1683" s="63"/>
      <c r="E1683" s="69">
        <v>229.96875</v>
      </c>
      <c r="F1683" s="69">
        <v>56.333333333333329</v>
      </c>
      <c r="G1683" s="69">
        <v>286.30208333333331</v>
      </c>
      <c r="H1683"/>
    </row>
    <row r="1684" spans="2:8" x14ac:dyDescent="0.25">
      <c r="B1684" s="63" t="s">
        <v>668</v>
      </c>
      <c r="C1684" s="63" t="s">
        <v>669</v>
      </c>
      <c r="D1684" s="63" t="s">
        <v>81</v>
      </c>
      <c r="E1684" s="69">
        <v>3.4451388888888892</v>
      </c>
      <c r="F1684" s="69">
        <v>1</v>
      </c>
      <c r="G1684" s="69">
        <v>4.4451388888888896</v>
      </c>
      <c r="H1684"/>
    </row>
    <row r="1685" spans="2:8" x14ac:dyDescent="0.25">
      <c r="B1685" s="63"/>
      <c r="C1685" s="63"/>
      <c r="D1685" s="63" t="s">
        <v>88</v>
      </c>
      <c r="E1685" s="69"/>
      <c r="F1685" s="69">
        <v>1.6666666666666667</v>
      </c>
      <c r="G1685" s="69">
        <v>1.6666666666666667</v>
      </c>
      <c r="H1685"/>
    </row>
    <row r="1686" spans="2:8" x14ac:dyDescent="0.25">
      <c r="B1686" s="63"/>
      <c r="C1686" s="63"/>
      <c r="D1686" s="63" t="s">
        <v>200</v>
      </c>
      <c r="E1686" s="69">
        <v>7.4020833333333336</v>
      </c>
      <c r="F1686" s="69"/>
      <c r="G1686" s="69">
        <v>7.4020833333333336</v>
      </c>
      <c r="H1686"/>
    </row>
    <row r="1687" spans="2:8" x14ac:dyDescent="0.25">
      <c r="B1687" s="63"/>
      <c r="C1687" s="63" t="s">
        <v>734</v>
      </c>
      <c r="D1687" s="63" t="s">
        <v>81</v>
      </c>
      <c r="E1687" s="69"/>
      <c r="F1687" s="69">
        <v>0.5</v>
      </c>
      <c r="G1687" s="69">
        <v>0.5</v>
      </c>
      <c r="H1687"/>
    </row>
    <row r="1688" spans="2:8" x14ac:dyDescent="0.25">
      <c r="B1688" s="63"/>
      <c r="C1688" s="63"/>
      <c r="D1688" s="63" t="s">
        <v>360</v>
      </c>
      <c r="E1688" s="69"/>
      <c r="F1688" s="69">
        <v>0.5</v>
      </c>
      <c r="G1688" s="69">
        <v>0.5</v>
      </c>
      <c r="H1688"/>
    </row>
    <row r="1689" spans="2:8" x14ac:dyDescent="0.25">
      <c r="B1689" s="63"/>
      <c r="C1689" s="63" t="s">
        <v>670</v>
      </c>
      <c r="D1689" s="63" t="s">
        <v>81</v>
      </c>
      <c r="E1689" s="69"/>
      <c r="F1689" s="69">
        <v>1.1666666666666667</v>
      </c>
      <c r="G1689" s="69">
        <v>1.1666666666666667</v>
      </c>
      <c r="H1689"/>
    </row>
    <row r="1690" spans="2:8" x14ac:dyDescent="0.25">
      <c r="B1690" s="63"/>
      <c r="C1690" s="63"/>
      <c r="D1690" s="63" t="s">
        <v>200</v>
      </c>
      <c r="E1690" s="69">
        <v>4.5298611111111109</v>
      </c>
      <c r="F1690" s="69"/>
      <c r="G1690" s="69">
        <v>4.5298611111111109</v>
      </c>
      <c r="H1690"/>
    </row>
    <row r="1691" spans="2:8" x14ac:dyDescent="0.25">
      <c r="B1691" s="63"/>
      <c r="C1691" s="63" t="s">
        <v>671</v>
      </c>
      <c r="D1691" s="63" t="s">
        <v>81</v>
      </c>
      <c r="E1691" s="69">
        <v>11.656944444444443</v>
      </c>
      <c r="F1691" s="69">
        <v>1.6666666666666667</v>
      </c>
      <c r="G1691" s="69">
        <v>13.323611111111109</v>
      </c>
      <c r="H1691"/>
    </row>
    <row r="1692" spans="2:8" x14ac:dyDescent="0.25">
      <c r="B1692" s="63"/>
      <c r="C1692" s="63"/>
      <c r="D1692" s="63" t="s">
        <v>88</v>
      </c>
      <c r="E1692" s="69"/>
      <c r="F1692" s="69">
        <v>10.666666666666666</v>
      </c>
      <c r="G1692" s="69">
        <v>10.666666666666666</v>
      </c>
      <c r="H1692"/>
    </row>
    <row r="1693" spans="2:8" x14ac:dyDescent="0.25">
      <c r="B1693" s="63"/>
      <c r="C1693" s="63"/>
      <c r="D1693" s="63" t="s">
        <v>200</v>
      </c>
      <c r="E1693" s="69">
        <v>23.252777777777776</v>
      </c>
      <c r="F1693" s="69"/>
      <c r="G1693" s="69">
        <v>23.252777777777776</v>
      </c>
      <c r="H1693"/>
    </row>
    <row r="1694" spans="2:8" x14ac:dyDescent="0.25">
      <c r="B1694" s="63"/>
      <c r="C1694" s="63" t="s">
        <v>672</v>
      </c>
      <c r="D1694" s="63" t="s">
        <v>81</v>
      </c>
      <c r="E1694" s="69"/>
      <c r="F1694" s="69">
        <v>3.6666666666666665</v>
      </c>
      <c r="G1694" s="69">
        <v>3.6666666666666665</v>
      </c>
      <c r="H1694"/>
    </row>
    <row r="1695" spans="2:8" x14ac:dyDescent="0.25">
      <c r="B1695" s="63"/>
      <c r="C1695" s="63"/>
      <c r="D1695" s="63" t="s">
        <v>469</v>
      </c>
      <c r="E1695" s="69"/>
      <c r="F1695" s="69">
        <v>2</v>
      </c>
      <c r="G1695" s="69">
        <v>2</v>
      </c>
      <c r="H1695"/>
    </row>
    <row r="1696" spans="2:8" x14ac:dyDescent="0.25">
      <c r="B1696" s="63"/>
      <c r="C1696" s="63"/>
      <c r="D1696" s="63" t="s">
        <v>88</v>
      </c>
      <c r="E1696" s="69"/>
      <c r="F1696" s="69">
        <v>4</v>
      </c>
      <c r="G1696" s="69">
        <v>4</v>
      </c>
      <c r="H1696"/>
    </row>
    <row r="1697" spans="2:8" x14ac:dyDescent="0.25">
      <c r="B1697" s="63"/>
      <c r="C1697" s="63"/>
      <c r="D1697" s="63" t="s">
        <v>200</v>
      </c>
      <c r="E1697" s="69">
        <v>21.136805555555558</v>
      </c>
      <c r="F1697" s="69"/>
      <c r="G1697" s="69">
        <v>21.136805555555558</v>
      </c>
      <c r="H1697"/>
    </row>
    <row r="1698" spans="2:8" x14ac:dyDescent="0.25">
      <c r="B1698" s="63"/>
      <c r="C1698" s="63"/>
      <c r="D1698" s="63" t="s">
        <v>39</v>
      </c>
      <c r="E1698" s="69"/>
      <c r="F1698" s="69">
        <v>1</v>
      </c>
      <c r="G1698" s="69">
        <v>1</v>
      </c>
      <c r="H1698"/>
    </row>
    <row r="1699" spans="2:8" x14ac:dyDescent="0.25">
      <c r="B1699" s="63"/>
      <c r="C1699" s="63" t="s">
        <v>200</v>
      </c>
      <c r="D1699" s="63" t="s">
        <v>81</v>
      </c>
      <c r="E1699" s="69">
        <v>1.1840277777777777</v>
      </c>
      <c r="F1699" s="69">
        <v>8.3333333333333339</v>
      </c>
      <c r="G1699" s="69">
        <v>9.5173611111111107</v>
      </c>
      <c r="H1699"/>
    </row>
    <row r="1700" spans="2:8" x14ac:dyDescent="0.25">
      <c r="B1700" s="63"/>
      <c r="C1700" s="63"/>
      <c r="D1700" s="63" t="s">
        <v>469</v>
      </c>
      <c r="E1700" s="69"/>
      <c r="F1700" s="69">
        <v>5</v>
      </c>
      <c r="G1700" s="69">
        <v>5</v>
      </c>
      <c r="H1700"/>
    </row>
    <row r="1701" spans="2:8" x14ac:dyDescent="0.25">
      <c r="B1701" s="63"/>
      <c r="C1701" s="63"/>
      <c r="D1701" s="63" t="s">
        <v>88</v>
      </c>
      <c r="E1701" s="69"/>
      <c r="F1701" s="69">
        <v>2.1666666666666665</v>
      </c>
      <c r="G1701" s="69">
        <v>2.1666666666666665</v>
      </c>
      <c r="H1701"/>
    </row>
    <row r="1702" spans="2:8" x14ac:dyDescent="0.25">
      <c r="B1702" s="63"/>
      <c r="C1702" s="63"/>
      <c r="D1702" s="63" t="s">
        <v>200</v>
      </c>
      <c r="E1702" s="69">
        <v>73.11944444444444</v>
      </c>
      <c r="F1702" s="69"/>
      <c r="G1702" s="69">
        <v>73.11944444444444</v>
      </c>
      <c r="H1702"/>
    </row>
    <row r="1703" spans="2:8" x14ac:dyDescent="0.25">
      <c r="B1703" s="63"/>
      <c r="C1703" s="63"/>
      <c r="D1703" s="63" t="s">
        <v>39</v>
      </c>
      <c r="E1703" s="69"/>
      <c r="F1703" s="69">
        <v>1.5</v>
      </c>
      <c r="G1703" s="69">
        <v>1.5</v>
      </c>
      <c r="H1703"/>
    </row>
    <row r="1704" spans="2:8" x14ac:dyDescent="0.25">
      <c r="B1704" s="63"/>
      <c r="C1704" s="63" t="s">
        <v>673</v>
      </c>
      <c r="D1704" s="63" t="s">
        <v>81</v>
      </c>
      <c r="E1704" s="69">
        <v>1.9020833333333333</v>
      </c>
      <c r="F1704" s="69">
        <v>1.3333333333333333</v>
      </c>
      <c r="G1704" s="69">
        <v>3.2354166666666666</v>
      </c>
      <c r="H1704"/>
    </row>
    <row r="1705" spans="2:8" x14ac:dyDescent="0.25">
      <c r="B1705" s="63"/>
      <c r="C1705" s="63"/>
      <c r="D1705" s="63" t="s">
        <v>200</v>
      </c>
      <c r="E1705" s="69">
        <v>2.3680555555555554</v>
      </c>
      <c r="F1705" s="69"/>
      <c r="G1705" s="69">
        <v>2.3680555555555554</v>
      </c>
      <c r="H1705"/>
    </row>
    <row r="1706" spans="2:8" x14ac:dyDescent="0.25">
      <c r="B1706" s="63"/>
      <c r="C1706" s="63" t="s">
        <v>674</v>
      </c>
      <c r="D1706" s="63" t="s">
        <v>81</v>
      </c>
      <c r="E1706" s="69"/>
      <c r="F1706" s="69">
        <v>0.83333333333333337</v>
      </c>
      <c r="G1706" s="69">
        <v>0.83333333333333337</v>
      </c>
      <c r="H1706"/>
    </row>
    <row r="1707" spans="2:8" x14ac:dyDescent="0.25">
      <c r="B1707" s="63"/>
      <c r="C1707" s="63"/>
      <c r="D1707" s="63" t="s">
        <v>200</v>
      </c>
      <c r="E1707" s="69">
        <v>1.2986111111111109</v>
      </c>
      <c r="F1707" s="69"/>
      <c r="G1707" s="69">
        <v>1.2986111111111109</v>
      </c>
      <c r="H1707"/>
    </row>
    <row r="1708" spans="2:8" x14ac:dyDescent="0.25">
      <c r="B1708" s="63"/>
      <c r="C1708" s="63" t="s">
        <v>675</v>
      </c>
      <c r="D1708" s="63" t="s">
        <v>81</v>
      </c>
      <c r="E1708" s="69">
        <v>5.240277777777778</v>
      </c>
      <c r="F1708" s="69">
        <v>2.3333333333333335</v>
      </c>
      <c r="G1708" s="69">
        <v>7.5736111111111111</v>
      </c>
      <c r="H1708"/>
    </row>
    <row r="1709" spans="2:8" x14ac:dyDescent="0.25">
      <c r="B1709" s="63"/>
      <c r="C1709" s="63"/>
      <c r="D1709" s="63" t="s">
        <v>200</v>
      </c>
      <c r="E1709" s="69">
        <v>9.5638888888888882</v>
      </c>
      <c r="F1709" s="69"/>
      <c r="G1709" s="69">
        <v>9.5638888888888882</v>
      </c>
      <c r="H1709"/>
    </row>
    <row r="1710" spans="2:8" x14ac:dyDescent="0.25">
      <c r="B1710" s="63"/>
      <c r="C1710" s="63" t="s">
        <v>676</v>
      </c>
      <c r="D1710" s="63" t="s">
        <v>81</v>
      </c>
      <c r="E1710" s="69">
        <v>9.7777777777777786</v>
      </c>
      <c r="F1710" s="69">
        <v>6.5</v>
      </c>
      <c r="G1710" s="69">
        <v>16.277777777777779</v>
      </c>
      <c r="H1710"/>
    </row>
    <row r="1711" spans="2:8" x14ac:dyDescent="0.25">
      <c r="B1711" s="63"/>
      <c r="C1711" s="63"/>
      <c r="D1711" s="63" t="s">
        <v>469</v>
      </c>
      <c r="E1711" s="69"/>
      <c r="F1711" s="69">
        <v>1</v>
      </c>
      <c r="G1711" s="69">
        <v>1</v>
      </c>
      <c r="H1711"/>
    </row>
    <row r="1712" spans="2:8" x14ac:dyDescent="0.25">
      <c r="B1712" s="63"/>
      <c r="C1712" s="63"/>
      <c r="D1712" s="63" t="s">
        <v>200</v>
      </c>
      <c r="E1712" s="69">
        <v>22.855555555555554</v>
      </c>
      <c r="F1712" s="69"/>
      <c r="G1712" s="69">
        <v>22.855555555555554</v>
      </c>
      <c r="H1712"/>
    </row>
    <row r="1713" spans="2:8" x14ac:dyDescent="0.25">
      <c r="B1713" s="63"/>
      <c r="C1713" s="63"/>
      <c r="D1713" s="63" t="s">
        <v>39</v>
      </c>
      <c r="E1713" s="69"/>
      <c r="F1713" s="69">
        <v>0.5</v>
      </c>
      <c r="G1713" s="69">
        <v>0.5</v>
      </c>
      <c r="H1713"/>
    </row>
    <row r="1714" spans="2:8" x14ac:dyDescent="0.25">
      <c r="B1714" s="63" t="s">
        <v>1555</v>
      </c>
      <c r="C1714" s="63"/>
      <c r="D1714" s="63"/>
      <c r="E1714" s="69">
        <v>198.73333333333332</v>
      </c>
      <c r="F1714" s="69">
        <v>57.333333333333343</v>
      </c>
      <c r="G1714" s="69">
        <v>256.06666666666672</v>
      </c>
      <c r="H1714"/>
    </row>
    <row r="1715" spans="2:8" x14ac:dyDescent="0.25">
      <c r="B1715" s="63" t="s">
        <v>677</v>
      </c>
      <c r="C1715" s="63" t="s">
        <v>678</v>
      </c>
      <c r="D1715" s="63" t="s">
        <v>81</v>
      </c>
      <c r="E1715" s="69">
        <v>5.6909722222222223</v>
      </c>
      <c r="F1715" s="69">
        <v>1.5</v>
      </c>
      <c r="G1715" s="69">
        <v>7.1909722222222223</v>
      </c>
      <c r="H1715"/>
    </row>
    <row r="1716" spans="2:8" x14ac:dyDescent="0.25">
      <c r="B1716" s="63"/>
      <c r="C1716" s="63"/>
      <c r="D1716" s="63" t="s">
        <v>469</v>
      </c>
      <c r="E1716" s="69"/>
      <c r="F1716" s="69">
        <v>0.83333333333333337</v>
      </c>
      <c r="G1716" s="69">
        <v>0.83333333333333337</v>
      </c>
      <c r="H1716"/>
    </row>
    <row r="1717" spans="2:8" x14ac:dyDescent="0.25">
      <c r="B1717" s="63"/>
      <c r="C1717" s="63"/>
      <c r="D1717" s="63" t="s">
        <v>200</v>
      </c>
      <c r="E1717" s="69">
        <v>1.7874999999999999</v>
      </c>
      <c r="F1717" s="69"/>
      <c r="G1717" s="69">
        <v>1.7874999999999999</v>
      </c>
      <c r="H1717"/>
    </row>
    <row r="1718" spans="2:8" x14ac:dyDescent="0.25">
      <c r="B1718" s="63"/>
      <c r="C1718" s="63"/>
      <c r="D1718" s="63" t="s">
        <v>91</v>
      </c>
      <c r="E1718" s="69">
        <v>16.706250000000001</v>
      </c>
      <c r="F1718" s="69">
        <v>4.5</v>
      </c>
      <c r="G1718" s="69">
        <v>21.206250000000001</v>
      </c>
      <c r="H1718"/>
    </row>
    <row r="1719" spans="2:8" x14ac:dyDescent="0.25">
      <c r="B1719" s="63"/>
      <c r="C1719" s="63" t="s">
        <v>679</v>
      </c>
      <c r="D1719" s="63" t="s">
        <v>81</v>
      </c>
      <c r="E1719" s="69">
        <v>1.4743055555555555</v>
      </c>
      <c r="F1719" s="69"/>
      <c r="G1719" s="69">
        <v>1.4743055555555555</v>
      </c>
      <c r="H1719"/>
    </row>
    <row r="1720" spans="2:8" x14ac:dyDescent="0.25">
      <c r="B1720" s="63"/>
      <c r="C1720" s="63"/>
      <c r="D1720" s="63" t="s">
        <v>88</v>
      </c>
      <c r="E1720" s="69"/>
      <c r="F1720" s="69">
        <v>1.1666666666666667</v>
      </c>
      <c r="G1720" s="69">
        <v>1.1666666666666667</v>
      </c>
      <c r="H1720"/>
    </row>
    <row r="1721" spans="2:8" x14ac:dyDescent="0.25">
      <c r="B1721" s="63"/>
      <c r="C1721" s="63"/>
      <c r="D1721" s="63" t="s">
        <v>91</v>
      </c>
      <c r="E1721" s="69">
        <v>2.3298611111111112</v>
      </c>
      <c r="F1721" s="69"/>
      <c r="G1721" s="69">
        <v>2.3298611111111112</v>
      </c>
      <c r="H1721"/>
    </row>
    <row r="1722" spans="2:8" x14ac:dyDescent="0.25">
      <c r="B1722" s="63"/>
      <c r="C1722" s="63" t="s">
        <v>680</v>
      </c>
      <c r="D1722" s="63" t="s">
        <v>81</v>
      </c>
      <c r="E1722" s="69">
        <v>5.9965277777777786</v>
      </c>
      <c r="F1722" s="69"/>
      <c r="G1722" s="69">
        <v>5.9965277777777786</v>
      </c>
      <c r="H1722"/>
    </row>
    <row r="1723" spans="2:8" x14ac:dyDescent="0.25">
      <c r="B1723" s="63"/>
      <c r="C1723" s="63"/>
      <c r="D1723" s="63" t="s">
        <v>200</v>
      </c>
      <c r="E1723" s="69">
        <v>0.84027777777777768</v>
      </c>
      <c r="F1723" s="69"/>
      <c r="G1723" s="69">
        <v>0.84027777777777768</v>
      </c>
      <c r="H1723"/>
    </row>
    <row r="1724" spans="2:8" x14ac:dyDescent="0.25">
      <c r="B1724" s="63"/>
      <c r="C1724" s="63"/>
      <c r="D1724" s="63" t="s">
        <v>91</v>
      </c>
      <c r="E1724" s="69">
        <v>18.325694444444444</v>
      </c>
      <c r="F1724" s="69">
        <v>4.333333333333333</v>
      </c>
      <c r="G1724" s="69">
        <v>22.659027777777776</v>
      </c>
      <c r="H1724"/>
    </row>
    <row r="1725" spans="2:8" x14ac:dyDescent="0.25">
      <c r="B1725" s="63"/>
      <c r="C1725" s="63" t="s">
        <v>681</v>
      </c>
      <c r="D1725" s="63" t="s">
        <v>81</v>
      </c>
      <c r="E1725" s="69">
        <v>13.093055555555557</v>
      </c>
      <c r="F1725" s="69">
        <v>0.5</v>
      </c>
      <c r="G1725" s="69">
        <v>13.593055555555557</v>
      </c>
      <c r="H1725"/>
    </row>
    <row r="1726" spans="2:8" x14ac:dyDescent="0.25">
      <c r="B1726" s="63"/>
      <c r="C1726" s="63"/>
      <c r="D1726" s="63" t="s">
        <v>469</v>
      </c>
      <c r="E1726" s="69"/>
      <c r="F1726" s="69">
        <v>5.333333333333333</v>
      </c>
      <c r="G1726" s="69">
        <v>5.333333333333333</v>
      </c>
      <c r="H1726"/>
    </row>
    <row r="1727" spans="2:8" x14ac:dyDescent="0.25">
      <c r="B1727" s="63"/>
      <c r="C1727" s="63"/>
      <c r="D1727" s="63" t="s">
        <v>88</v>
      </c>
      <c r="E1727" s="69"/>
      <c r="F1727" s="69">
        <v>1</v>
      </c>
      <c r="G1727" s="69">
        <v>1</v>
      </c>
      <c r="H1727"/>
    </row>
    <row r="1728" spans="2:8" x14ac:dyDescent="0.25">
      <c r="B1728" s="63"/>
      <c r="C1728" s="63"/>
      <c r="D1728" s="63" t="s">
        <v>200</v>
      </c>
      <c r="E1728" s="69">
        <v>4.2548611111111105</v>
      </c>
      <c r="F1728" s="69"/>
      <c r="G1728" s="69">
        <v>4.2548611111111105</v>
      </c>
      <c r="H1728"/>
    </row>
    <row r="1729" spans="1:8" x14ac:dyDescent="0.25">
      <c r="B1729" s="63"/>
      <c r="C1729" s="63"/>
      <c r="D1729" s="63" t="s">
        <v>39</v>
      </c>
      <c r="E1729" s="69"/>
      <c r="F1729" s="69">
        <v>1</v>
      </c>
      <c r="G1729" s="69">
        <v>1</v>
      </c>
      <c r="H1729"/>
    </row>
    <row r="1730" spans="1:8" x14ac:dyDescent="0.25">
      <c r="B1730" s="63"/>
      <c r="C1730" s="63"/>
      <c r="D1730" s="63" t="s">
        <v>91</v>
      </c>
      <c r="E1730" s="69">
        <v>23.222222222222225</v>
      </c>
      <c r="F1730" s="69">
        <v>4.166666666666667</v>
      </c>
      <c r="G1730" s="69">
        <v>27.388888888888893</v>
      </c>
      <c r="H1730"/>
    </row>
    <row r="1731" spans="1:8" x14ac:dyDescent="0.25">
      <c r="B1731" s="63"/>
      <c r="C1731" s="63" t="s">
        <v>682</v>
      </c>
      <c r="D1731" s="63" t="s">
        <v>81</v>
      </c>
      <c r="E1731" s="69">
        <v>5.7902777777777779</v>
      </c>
      <c r="F1731" s="69"/>
      <c r="G1731" s="69">
        <v>5.7902777777777779</v>
      </c>
      <c r="H1731"/>
    </row>
    <row r="1732" spans="1:8" x14ac:dyDescent="0.25">
      <c r="B1732" s="63"/>
      <c r="C1732" s="63"/>
      <c r="D1732" s="63" t="s">
        <v>91</v>
      </c>
      <c r="E1732" s="69">
        <v>5.9812500000000002</v>
      </c>
      <c r="F1732" s="69">
        <v>1.5</v>
      </c>
      <c r="G1732" s="69">
        <v>7.4812500000000002</v>
      </c>
      <c r="H1732"/>
    </row>
    <row r="1733" spans="1:8" x14ac:dyDescent="0.25">
      <c r="B1733" s="63"/>
      <c r="C1733" s="63" t="s">
        <v>91</v>
      </c>
      <c r="D1733" s="63" t="s">
        <v>81</v>
      </c>
      <c r="E1733" s="69">
        <v>24.085416666666664</v>
      </c>
      <c r="F1733" s="69">
        <v>4.333333333333333</v>
      </c>
      <c r="G1733" s="69">
        <v>28.418749999999996</v>
      </c>
      <c r="H1733"/>
    </row>
    <row r="1734" spans="1:8" x14ac:dyDescent="0.25">
      <c r="B1734" s="63"/>
      <c r="C1734" s="63"/>
      <c r="D1734" s="63" t="s">
        <v>469</v>
      </c>
      <c r="E1734" s="69"/>
      <c r="F1734" s="69">
        <v>1.5</v>
      </c>
      <c r="G1734" s="69">
        <v>1.5</v>
      </c>
      <c r="H1734"/>
    </row>
    <row r="1735" spans="1:8" x14ac:dyDescent="0.25">
      <c r="B1735" s="63"/>
      <c r="C1735" s="63"/>
      <c r="D1735" s="63" t="s">
        <v>200</v>
      </c>
      <c r="E1735" s="69">
        <v>9.2583333333333329</v>
      </c>
      <c r="F1735" s="69"/>
      <c r="G1735" s="69">
        <v>9.2583333333333329</v>
      </c>
      <c r="H1735"/>
    </row>
    <row r="1736" spans="1:8" x14ac:dyDescent="0.25">
      <c r="B1736" s="63"/>
      <c r="C1736" s="63"/>
      <c r="D1736" s="63" t="s">
        <v>39</v>
      </c>
      <c r="E1736" s="69"/>
      <c r="F1736" s="69">
        <v>2.3333333333333335</v>
      </c>
      <c r="G1736" s="69">
        <v>2.3333333333333335</v>
      </c>
      <c r="H1736"/>
    </row>
    <row r="1737" spans="1:8" x14ac:dyDescent="0.25">
      <c r="B1737" s="63"/>
      <c r="C1737" s="63"/>
      <c r="D1737" s="63" t="s">
        <v>91</v>
      </c>
      <c r="E1737" s="69">
        <v>138.09583333333333</v>
      </c>
      <c r="F1737" s="69">
        <v>44.166666666666664</v>
      </c>
      <c r="G1737" s="69">
        <v>182.26249999999999</v>
      </c>
      <c r="H1737"/>
    </row>
    <row r="1738" spans="1:8" x14ac:dyDescent="0.25">
      <c r="B1738" s="63" t="s">
        <v>1556</v>
      </c>
      <c r="C1738" s="63"/>
      <c r="D1738" s="63"/>
      <c r="E1738" s="69">
        <v>276.93263888888885</v>
      </c>
      <c r="F1738" s="69">
        <v>78.166666666666657</v>
      </c>
      <c r="G1738" s="69">
        <v>355.09930555555553</v>
      </c>
      <c r="H1738"/>
    </row>
    <row r="1739" spans="1:8" x14ac:dyDescent="0.25">
      <c r="A1739" s="63" t="s">
        <v>1557</v>
      </c>
      <c r="B1739" s="63"/>
      <c r="C1739" s="63"/>
      <c r="D1739" s="63"/>
      <c r="E1739" s="69">
        <v>705.63472222222208</v>
      </c>
      <c r="F1739" s="69">
        <v>191.83333333333331</v>
      </c>
      <c r="G1739" s="69">
        <v>897.46805555555579</v>
      </c>
      <c r="H1739"/>
    </row>
    <row r="1740" spans="1:8" x14ac:dyDescent="0.25">
      <c r="A1740" s="63" t="s">
        <v>683</v>
      </c>
      <c r="B1740" s="63" t="s">
        <v>684</v>
      </c>
      <c r="C1740" s="63" t="s">
        <v>685</v>
      </c>
      <c r="D1740" s="63" t="s">
        <v>685</v>
      </c>
      <c r="E1740" s="69">
        <v>154.03819444444446</v>
      </c>
      <c r="F1740" s="69">
        <v>27.833333333333332</v>
      </c>
      <c r="G1740" s="69">
        <v>181.8715277777778</v>
      </c>
      <c r="H1740"/>
    </row>
    <row r="1741" spans="1:8" x14ac:dyDescent="0.25">
      <c r="B1741" s="63"/>
      <c r="C1741" s="63"/>
      <c r="D1741" s="63" t="s">
        <v>469</v>
      </c>
      <c r="E1741" s="69"/>
      <c r="F1741" s="69">
        <v>4.666666666666667</v>
      </c>
      <c r="G1741" s="69">
        <v>4.666666666666667</v>
      </c>
      <c r="H1741"/>
    </row>
    <row r="1742" spans="1:8" x14ac:dyDescent="0.25">
      <c r="B1742" s="63"/>
      <c r="C1742" s="63"/>
      <c r="D1742" s="63" t="s">
        <v>393</v>
      </c>
      <c r="E1742" s="69"/>
      <c r="F1742" s="69">
        <v>5</v>
      </c>
      <c r="G1742" s="69">
        <v>5</v>
      </c>
      <c r="H1742"/>
    </row>
    <row r="1743" spans="1:8" x14ac:dyDescent="0.25">
      <c r="B1743" s="63"/>
      <c r="C1743" s="63"/>
      <c r="D1743" s="63" t="s">
        <v>371</v>
      </c>
      <c r="E1743" s="69"/>
      <c r="F1743" s="69">
        <v>1.8333333333333333</v>
      </c>
      <c r="G1743" s="69">
        <v>1.8333333333333333</v>
      </c>
      <c r="H1743"/>
    </row>
    <row r="1744" spans="1:8" x14ac:dyDescent="0.25">
      <c r="B1744" s="63"/>
      <c r="C1744" s="63" t="s">
        <v>686</v>
      </c>
      <c r="D1744" s="63" t="s">
        <v>685</v>
      </c>
      <c r="E1744" s="69">
        <v>8.4944444444444454</v>
      </c>
      <c r="F1744" s="69">
        <v>0.66666666666666663</v>
      </c>
      <c r="G1744" s="69">
        <v>9.1611111111111114</v>
      </c>
      <c r="H1744"/>
    </row>
    <row r="1745" spans="2:8" x14ac:dyDescent="0.25">
      <c r="B1745" s="63"/>
      <c r="C1745" s="63"/>
      <c r="D1745" s="63" t="s">
        <v>280</v>
      </c>
      <c r="E1745" s="69">
        <v>1.9326388888888888</v>
      </c>
      <c r="F1745" s="69"/>
      <c r="G1745" s="69">
        <v>1.9326388888888888</v>
      </c>
      <c r="H1745"/>
    </row>
    <row r="1746" spans="2:8" x14ac:dyDescent="0.25">
      <c r="B1746" s="63"/>
      <c r="C1746" s="63"/>
      <c r="D1746" s="63" t="s">
        <v>393</v>
      </c>
      <c r="E1746" s="69"/>
      <c r="F1746" s="69">
        <v>2.6666666666666665</v>
      </c>
      <c r="G1746" s="69">
        <v>2.6666666666666665</v>
      </c>
      <c r="H1746"/>
    </row>
    <row r="1747" spans="2:8" x14ac:dyDescent="0.25">
      <c r="B1747" s="63"/>
      <c r="C1747" s="63" t="s">
        <v>687</v>
      </c>
      <c r="D1747" s="63" t="s">
        <v>685</v>
      </c>
      <c r="E1747" s="69">
        <v>3.1777777777777776</v>
      </c>
      <c r="F1747" s="69"/>
      <c r="G1747" s="69">
        <v>3.1777777777777776</v>
      </c>
      <c r="H1747"/>
    </row>
    <row r="1748" spans="2:8" x14ac:dyDescent="0.25">
      <c r="B1748" s="63"/>
      <c r="C1748" s="63" t="s">
        <v>688</v>
      </c>
      <c r="D1748" s="63" t="s">
        <v>685</v>
      </c>
      <c r="E1748" s="69">
        <v>7.7534722222222214</v>
      </c>
      <c r="F1748" s="69">
        <v>0.5</v>
      </c>
      <c r="G1748" s="69">
        <v>8.2534722222222214</v>
      </c>
      <c r="H1748"/>
    </row>
    <row r="1749" spans="2:8" x14ac:dyDescent="0.25">
      <c r="B1749" s="63"/>
      <c r="C1749" s="63"/>
      <c r="D1749" s="63" t="s">
        <v>469</v>
      </c>
      <c r="E1749" s="69"/>
      <c r="F1749" s="69">
        <v>1</v>
      </c>
      <c r="G1749" s="69">
        <v>1</v>
      </c>
      <c r="H1749"/>
    </row>
    <row r="1750" spans="2:8" x14ac:dyDescent="0.25">
      <c r="B1750" s="63"/>
      <c r="C1750" s="63" t="s">
        <v>689</v>
      </c>
      <c r="D1750" s="63" t="s">
        <v>685</v>
      </c>
      <c r="E1750" s="69">
        <v>18.287499999999998</v>
      </c>
      <c r="F1750" s="69">
        <v>2.1666666666666665</v>
      </c>
      <c r="G1750" s="69">
        <v>20.454166666666666</v>
      </c>
      <c r="H1750"/>
    </row>
    <row r="1751" spans="2:8" x14ac:dyDescent="0.25">
      <c r="B1751" s="63"/>
      <c r="C1751" s="63"/>
      <c r="D1751" s="63" t="s">
        <v>469</v>
      </c>
      <c r="E1751" s="69"/>
      <c r="F1751" s="69">
        <v>1.6666666666666667</v>
      </c>
      <c r="G1751" s="69">
        <v>1.6666666666666667</v>
      </c>
      <c r="H1751"/>
    </row>
    <row r="1752" spans="2:8" x14ac:dyDescent="0.25">
      <c r="B1752" s="63"/>
      <c r="C1752" s="63"/>
      <c r="D1752" s="63" t="s">
        <v>393</v>
      </c>
      <c r="E1752" s="69"/>
      <c r="F1752" s="69">
        <v>1.3333333333333333</v>
      </c>
      <c r="G1752" s="69">
        <v>1.3333333333333333</v>
      </c>
      <c r="H1752"/>
    </row>
    <row r="1753" spans="2:8" x14ac:dyDescent="0.25">
      <c r="B1753" s="63"/>
      <c r="C1753" s="63" t="s">
        <v>690</v>
      </c>
      <c r="D1753" s="63" t="s">
        <v>685</v>
      </c>
      <c r="E1753" s="69">
        <v>3.7277777777777779</v>
      </c>
      <c r="F1753" s="69"/>
      <c r="G1753" s="69">
        <v>3.7277777777777779</v>
      </c>
      <c r="H1753"/>
    </row>
    <row r="1754" spans="2:8" x14ac:dyDescent="0.25">
      <c r="B1754" s="63"/>
      <c r="C1754" s="63"/>
      <c r="D1754" s="63" t="s">
        <v>280</v>
      </c>
      <c r="E1754" s="69">
        <v>2.4291666666666667</v>
      </c>
      <c r="F1754" s="69"/>
      <c r="G1754" s="69">
        <v>2.4291666666666667</v>
      </c>
      <c r="H1754"/>
    </row>
    <row r="1755" spans="2:8" x14ac:dyDescent="0.25">
      <c r="B1755" s="63"/>
      <c r="C1755" s="63" t="s">
        <v>691</v>
      </c>
      <c r="D1755" s="63" t="s">
        <v>685</v>
      </c>
      <c r="E1755" s="69">
        <v>2.8493055555555551</v>
      </c>
      <c r="F1755" s="69"/>
      <c r="G1755" s="69">
        <v>2.8493055555555551</v>
      </c>
      <c r="H1755"/>
    </row>
    <row r="1756" spans="2:8" x14ac:dyDescent="0.25">
      <c r="B1756" s="63"/>
      <c r="C1756" s="63" t="s">
        <v>692</v>
      </c>
      <c r="D1756" s="63" t="s">
        <v>685</v>
      </c>
      <c r="E1756" s="69">
        <v>3.0097222222222224</v>
      </c>
      <c r="F1756" s="69"/>
      <c r="G1756" s="69">
        <v>3.0097222222222224</v>
      </c>
      <c r="H1756"/>
    </row>
    <row r="1757" spans="2:8" x14ac:dyDescent="0.25">
      <c r="B1757" s="63"/>
      <c r="C1757" s="63"/>
      <c r="D1757" s="63" t="s">
        <v>393</v>
      </c>
      <c r="E1757" s="69"/>
      <c r="F1757" s="69">
        <v>0.5</v>
      </c>
      <c r="G1757" s="69">
        <v>0.5</v>
      </c>
      <c r="H1757"/>
    </row>
    <row r="1758" spans="2:8" x14ac:dyDescent="0.25">
      <c r="B1758" s="63"/>
      <c r="C1758" s="63" t="s">
        <v>693</v>
      </c>
      <c r="D1758" s="63" t="s">
        <v>685</v>
      </c>
      <c r="E1758" s="69">
        <v>7.593055555555555</v>
      </c>
      <c r="F1758" s="69">
        <v>1.1666666666666667</v>
      </c>
      <c r="G1758" s="69">
        <v>8.7597222222222211</v>
      </c>
      <c r="H1758"/>
    </row>
    <row r="1759" spans="2:8" x14ac:dyDescent="0.25">
      <c r="B1759" s="63"/>
      <c r="C1759" s="63"/>
      <c r="D1759" s="63" t="s">
        <v>393</v>
      </c>
      <c r="E1759" s="69"/>
      <c r="F1759" s="69">
        <v>0.66666666666666663</v>
      </c>
      <c r="G1759" s="69">
        <v>0.66666666666666663</v>
      </c>
      <c r="H1759"/>
    </row>
    <row r="1760" spans="2:8" x14ac:dyDescent="0.25">
      <c r="B1760" s="63"/>
      <c r="C1760" s="63" t="s">
        <v>694</v>
      </c>
      <c r="D1760" s="63" t="s">
        <v>685</v>
      </c>
      <c r="E1760" s="69">
        <v>11.175694444444446</v>
      </c>
      <c r="F1760" s="69">
        <v>1.6666666666666667</v>
      </c>
      <c r="G1760" s="69">
        <v>12.842361111111112</v>
      </c>
      <c r="H1760"/>
    </row>
    <row r="1761" spans="2:8" x14ac:dyDescent="0.25">
      <c r="B1761" s="63"/>
      <c r="C1761" s="63"/>
      <c r="D1761" s="63" t="s">
        <v>469</v>
      </c>
      <c r="E1761" s="69"/>
      <c r="F1761" s="69">
        <v>2</v>
      </c>
      <c r="G1761" s="69">
        <v>2</v>
      </c>
      <c r="H1761"/>
    </row>
    <row r="1762" spans="2:8" x14ac:dyDescent="0.25">
      <c r="B1762" s="63"/>
      <c r="C1762" s="63"/>
      <c r="D1762" s="63" t="s">
        <v>280</v>
      </c>
      <c r="E1762" s="69">
        <v>1.1840277777777777</v>
      </c>
      <c r="F1762" s="69"/>
      <c r="G1762" s="69">
        <v>1.1840277777777777</v>
      </c>
      <c r="H1762"/>
    </row>
    <row r="1763" spans="2:8" x14ac:dyDescent="0.25">
      <c r="B1763" s="63"/>
      <c r="C1763" s="63"/>
      <c r="D1763" s="63" t="s">
        <v>393</v>
      </c>
      <c r="E1763" s="69"/>
      <c r="F1763" s="69">
        <v>1</v>
      </c>
      <c r="G1763" s="69">
        <v>1</v>
      </c>
      <c r="H1763"/>
    </row>
    <row r="1764" spans="2:8" x14ac:dyDescent="0.25">
      <c r="B1764" s="63" t="s">
        <v>1558</v>
      </c>
      <c r="C1764" s="63"/>
      <c r="D1764" s="63"/>
      <c r="E1764" s="69">
        <v>225.65277777777783</v>
      </c>
      <c r="F1764" s="69">
        <v>56.333333333333321</v>
      </c>
      <c r="G1764" s="69">
        <v>281.9861111111112</v>
      </c>
      <c r="H1764"/>
    </row>
    <row r="1765" spans="2:8" x14ac:dyDescent="0.25">
      <c r="B1765" s="63" t="s">
        <v>695</v>
      </c>
      <c r="C1765" s="63" t="s">
        <v>696</v>
      </c>
      <c r="D1765" s="63" t="s">
        <v>685</v>
      </c>
      <c r="E1765" s="69">
        <v>1.1993055555555556</v>
      </c>
      <c r="F1765" s="69">
        <v>9.1666666666666661</v>
      </c>
      <c r="G1765" s="69">
        <v>10.365972222222222</v>
      </c>
      <c r="H1765"/>
    </row>
    <row r="1766" spans="2:8" x14ac:dyDescent="0.25">
      <c r="B1766" s="63"/>
      <c r="C1766" s="63"/>
      <c r="D1766" s="63" t="s">
        <v>469</v>
      </c>
      <c r="E1766" s="69"/>
      <c r="F1766" s="69">
        <v>4.5</v>
      </c>
      <c r="G1766" s="69">
        <v>4.5</v>
      </c>
      <c r="H1766"/>
    </row>
    <row r="1767" spans="2:8" x14ac:dyDescent="0.25">
      <c r="B1767" s="63"/>
      <c r="C1767" s="63"/>
      <c r="D1767" s="63" t="s">
        <v>280</v>
      </c>
      <c r="E1767" s="69">
        <v>3.09375</v>
      </c>
      <c r="F1767" s="69"/>
      <c r="G1767" s="69">
        <v>3.09375</v>
      </c>
      <c r="H1767"/>
    </row>
    <row r="1768" spans="2:8" x14ac:dyDescent="0.25">
      <c r="B1768" s="63"/>
      <c r="C1768" s="63"/>
      <c r="D1768" s="63" t="s">
        <v>393</v>
      </c>
      <c r="E1768" s="69"/>
      <c r="F1768" s="69">
        <v>3</v>
      </c>
      <c r="G1768" s="69">
        <v>3</v>
      </c>
      <c r="H1768"/>
    </row>
    <row r="1769" spans="2:8" x14ac:dyDescent="0.25">
      <c r="B1769" s="63"/>
      <c r="C1769" s="63"/>
      <c r="D1769" s="63" t="s">
        <v>371</v>
      </c>
      <c r="E1769" s="69">
        <v>0.6875</v>
      </c>
      <c r="F1769" s="69">
        <v>1.1666666666666667</v>
      </c>
      <c r="G1769" s="69">
        <v>1.8541666666666667</v>
      </c>
      <c r="H1769"/>
    </row>
    <row r="1770" spans="2:8" x14ac:dyDescent="0.25">
      <c r="B1770" s="63"/>
      <c r="C1770" s="63" t="s">
        <v>697</v>
      </c>
      <c r="D1770" s="63" t="s">
        <v>685</v>
      </c>
      <c r="E1770" s="69"/>
      <c r="F1770" s="69">
        <v>1.1666666666666667</v>
      </c>
      <c r="G1770" s="69">
        <v>1.1666666666666667</v>
      </c>
      <c r="H1770"/>
    </row>
    <row r="1771" spans="2:8" x14ac:dyDescent="0.25">
      <c r="B1771" s="63"/>
      <c r="C1771" s="63"/>
      <c r="D1771" s="63" t="s">
        <v>469</v>
      </c>
      <c r="E1771" s="69"/>
      <c r="F1771" s="69">
        <v>2.3333333333333335</v>
      </c>
      <c r="G1771" s="69">
        <v>2.3333333333333335</v>
      </c>
      <c r="H1771"/>
    </row>
    <row r="1772" spans="2:8" x14ac:dyDescent="0.25">
      <c r="B1772" s="63"/>
      <c r="C1772" s="63"/>
      <c r="D1772" s="63" t="s">
        <v>280</v>
      </c>
      <c r="E1772" s="69">
        <v>15.865972222222224</v>
      </c>
      <c r="F1772" s="69"/>
      <c r="G1772" s="69">
        <v>15.865972222222224</v>
      </c>
      <c r="H1772"/>
    </row>
    <row r="1773" spans="2:8" x14ac:dyDescent="0.25">
      <c r="B1773" s="63"/>
      <c r="C1773" s="63"/>
      <c r="D1773" s="63" t="s">
        <v>393</v>
      </c>
      <c r="E1773" s="69"/>
      <c r="F1773" s="69">
        <v>1.5</v>
      </c>
      <c r="G1773" s="69">
        <v>1.5</v>
      </c>
      <c r="H1773"/>
    </row>
    <row r="1774" spans="2:8" x14ac:dyDescent="0.25">
      <c r="B1774" s="63"/>
      <c r="C1774" s="63" t="s">
        <v>698</v>
      </c>
      <c r="D1774" s="63" t="s">
        <v>685</v>
      </c>
      <c r="E1774" s="69">
        <v>4.3388888888888895</v>
      </c>
      <c r="F1774" s="69">
        <v>1.5</v>
      </c>
      <c r="G1774" s="69">
        <v>5.8388888888888895</v>
      </c>
      <c r="H1774"/>
    </row>
    <row r="1775" spans="2:8" x14ac:dyDescent="0.25">
      <c r="B1775" s="63"/>
      <c r="C1775" s="63"/>
      <c r="D1775" s="63" t="s">
        <v>469</v>
      </c>
      <c r="E1775" s="69"/>
      <c r="F1775" s="69">
        <v>1.6666666666666667</v>
      </c>
      <c r="G1775" s="69">
        <v>1.6666666666666667</v>
      </c>
      <c r="H1775"/>
    </row>
    <row r="1776" spans="2:8" x14ac:dyDescent="0.25">
      <c r="B1776" s="63"/>
      <c r="C1776" s="63"/>
      <c r="D1776" s="63" t="s">
        <v>280</v>
      </c>
      <c r="E1776" s="69">
        <v>1.3520833333333335</v>
      </c>
      <c r="F1776" s="69"/>
      <c r="G1776" s="69">
        <v>1.3520833333333335</v>
      </c>
      <c r="H1776"/>
    </row>
    <row r="1777" spans="2:8" x14ac:dyDescent="0.25">
      <c r="B1777" s="63"/>
      <c r="C1777" s="63" t="s">
        <v>280</v>
      </c>
      <c r="D1777" s="63" t="s">
        <v>685</v>
      </c>
      <c r="E1777" s="69"/>
      <c r="F1777" s="69">
        <v>1.8333333333333333</v>
      </c>
      <c r="G1777" s="69">
        <v>1.8333333333333333</v>
      </c>
      <c r="H1777"/>
    </row>
    <row r="1778" spans="2:8" x14ac:dyDescent="0.25">
      <c r="B1778" s="63"/>
      <c r="C1778" s="63"/>
      <c r="D1778" s="63" t="s">
        <v>469</v>
      </c>
      <c r="E1778" s="69"/>
      <c r="F1778" s="69">
        <v>2.1666666666666665</v>
      </c>
      <c r="G1778" s="69">
        <v>2.1666666666666665</v>
      </c>
      <c r="H1778"/>
    </row>
    <row r="1779" spans="2:8" x14ac:dyDescent="0.25">
      <c r="B1779" s="63"/>
      <c r="C1779" s="63"/>
      <c r="D1779" s="63" t="s">
        <v>280</v>
      </c>
      <c r="E1779" s="69">
        <v>13.536111111111111</v>
      </c>
      <c r="F1779" s="69"/>
      <c r="G1779" s="69">
        <v>13.536111111111111</v>
      </c>
      <c r="H1779"/>
    </row>
    <row r="1780" spans="2:8" x14ac:dyDescent="0.25">
      <c r="B1780" s="63"/>
      <c r="C1780" s="63"/>
      <c r="D1780" s="63" t="s">
        <v>393</v>
      </c>
      <c r="E1780" s="69"/>
      <c r="F1780" s="69">
        <v>2.8333333333333335</v>
      </c>
      <c r="G1780" s="69">
        <v>2.8333333333333335</v>
      </c>
      <c r="H1780"/>
    </row>
    <row r="1781" spans="2:8" x14ac:dyDescent="0.25">
      <c r="B1781" s="63"/>
      <c r="C1781" s="63" t="s">
        <v>699</v>
      </c>
      <c r="D1781" s="63" t="s">
        <v>685</v>
      </c>
      <c r="E1781" s="69"/>
      <c r="F1781" s="69">
        <v>0.5</v>
      </c>
      <c r="G1781" s="69">
        <v>0.5</v>
      </c>
      <c r="H1781"/>
    </row>
    <row r="1782" spans="2:8" x14ac:dyDescent="0.25">
      <c r="B1782" s="63"/>
      <c r="C1782" s="63"/>
      <c r="D1782" s="63" t="s">
        <v>469</v>
      </c>
      <c r="E1782" s="69"/>
      <c r="F1782" s="69">
        <v>0.5</v>
      </c>
      <c r="G1782" s="69">
        <v>0.5</v>
      </c>
      <c r="H1782"/>
    </row>
    <row r="1783" spans="2:8" x14ac:dyDescent="0.25">
      <c r="B1783" s="63"/>
      <c r="C1783" s="63"/>
      <c r="D1783" s="63" t="s">
        <v>280</v>
      </c>
      <c r="E1783" s="69">
        <v>3.9034722222222222</v>
      </c>
      <c r="F1783" s="69"/>
      <c r="G1783" s="69">
        <v>3.9034722222222222</v>
      </c>
      <c r="H1783"/>
    </row>
    <row r="1784" spans="2:8" x14ac:dyDescent="0.25">
      <c r="B1784" s="63"/>
      <c r="C1784" s="63" t="s">
        <v>700</v>
      </c>
      <c r="D1784" s="63" t="s">
        <v>685</v>
      </c>
      <c r="E1784" s="69">
        <v>2.6812499999999999</v>
      </c>
      <c r="F1784" s="69">
        <v>0.66666666666666663</v>
      </c>
      <c r="G1784" s="69">
        <v>3.3479166666666664</v>
      </c>
      <c r="H1784"/>
    </row>
    <row r="1785" spans="2:8" x14ac:dyDescent="0.25">
      <c r="B1785" s="63"/>
      <c r="C1785" s="63"/>
      <c r="D1785" s="63" t="s">
        <v>280</v>
      </c>
      <c r="E1785" s="69">
        <v>4.6444444444444448</v>
      </c>
      <c r="F1785" s="69"/>
      <c r="G1785" s="69">
        <v>4.6444444444444448</v>
      </c>
      <c r="H1785"/>
    </row>
    <row r="1786" spans="2:8" x14ac:dyDescent="0.25">
      <c r="B1786" s="63"/>
      <c r="C1786" s="63"/>
      <c r="D1786" s="63" t="s">
        <v>393</v>
      </c>
      <c r="E1786" s="69"/>
      <c r="F1786" s="69">
        <v>0.5</v>
      </c>
      <c r="G1786" s="69">
        <v>0.5</v>
      </c>
      <c r="H1786"/>
    </row>
    <row r="1787" spans="2:8" x14ac:dyDescent="0.25">
      <c r="B1787" s="63"/>
      <c r="C1787" s="63" t="s">
        <v>701</v>
      </c>
      <c r="D1787" s="63" t="s">
        <v>685</v>
      </c>
      <c r="E1787" s="69">
        <v>5.84375</v>
      </c>
      <c r="F1787" s="69">
        <v>1.6666666666666667</v>
      </c>
      <c r="G1787" s="69">
        <v>7.510416666666667</v>
      </c>
      <c r="H1787"/>
    </row>
    <row r="1788" spans="2:8" x14ac:dyDescent="0.25">
      <c r="B1788" s="63"/>
      <c r="C1788" s="63"/>
      <c r="D1788" s="63" t="s">
        <v>469</v>
      </c>
      <c r="E1788" s="69"/>
      <c r="F1788" s="69">
        <v>2.6666666666666665</v>
      </c>
      <c r="G1788" s="69">
        <v>2.6666666666666665</v>
      </c>
      <c r="H1788"/>
    </row>
    <row r="1789" spans="2:8" x14ac:dyDescent="0.25">
      <c r="B1789" s="63"/>
      <c r="C1789" s="63"/>
      <c r="D1789" s="63" t="s">
        <v>280</v>
      </c>
      <c r="E1789" s="69">
        <v>3.2694444444444444</v>
      </c>
      <c r="F1789" s="69"/>
      <c r="G1789" s="69">
        <v>3.2694444444444444</v>
      </c>
      <c r="H1789"/>
    </row>
    <row r="1790" spans="2:8" x14ac:dyDescent="0.25">
      <c r="B1790" s="63"/>
      <c r="C1790" s="63"/>
      <c r="D1790" s="63" t="s">
        <v>393</v>
      </c>
      <c r="E1790" s="69"/>
      <c r="F1790" s="69">
        <v>2.1666666666666665</v>
      </c>
      <c r="G1790" s="69">
        <v>2.1666666666666665</v>
      </c>
      <c r="H1790"/>
    </row>
    <row r="1791" spans="2:8" x14ac:dyDescent="0.25">
      <c r="B1791" s="63"/>
      <c r="C1791" s="63"/>
      <c r="D1791" s="63" t="s">
        <v>371</v>
      </c>
      <c r="E1791" s="69"/>
      <c r="F1791" s="69">
        <v>0.66666666666666663</v>
      </c>
      <c r="G1791" s="69">
        <v>0.66666666666666663</v>
      </c>
      <c r="H1791"/>
    </row>
    <row r="1792" spans="2:8" x14ac:dyDescent="0.25">
      <c r="B1792" s="63"/>
      <c r="C1792" s="63" t="s">
        <v>702</v>
      </c>
      <c r="D1792" s="63" t="s">
        <v>685</v>
      </c>
      <c r="E1792" s="69"/>
      <c r="F1792" s="69">
        <v>1</v>
      </c>
      <c r="G1792" s="69">
        <v>1</v>
      </c>
      <c r="H1792"/>
    </row>
    <row r="1793" spans="2:8" x14ac:dyDescent="0.25">
      <c r="B1793" s="63"/>
      <c r="C1793" s="63"/>
      <c r="D1793" s="63" t="s">
        <v>469</v>
      </c>
      <c r="E1793" s="69"/>
      <c r="F1793" s="69">
        <v>1.1666666666666667</v>
      </c>
      <c r="G1793" s="69">
        <v>1.1666666666666667</v>
      </c>
      <c r="H1793"/>
    </row>
    <row r="1794" spans="2:8" x14ac:dyDescent="0.25">
      <c r="B1794" s="63"/>
      <c r="C1794" s="63"/>
      <c r="D1794" s="63" t="s">
        <v>280</v>
      </c>
      <c r="E1794" s="69">
        <v>1.0083333333333333</v>
      </c>
      <c r="F1794" s="69"/>
      <c r="G1794" s="69">
        <v>1.0083333333333333</v>
      </c>
      <c r="H1794"/>
    </row>
    <row r="1795" spans="2:8" x14ac:dyDescent="0.25">
      <c r="B1795" s="63"/>
      <c r="C1795" s="63" t="s">
        <v>703</v>
      </c>
      <c r="D1795" s="63" t="s">
        <v>685</v>
      </c>
      <c r="E1795" s="69"/>
      <c r="F1795" s="69">
        <v>0.66666666666666663</v>
      </c>
      <c r="G1795" s="69">
        <v>0.66666666666666663</v>
      </c>
      <c r="H1795"/>
    </row>
    <row r="1796" spans="2:8" x14ac:dyDescent="0.25">
      <c r="B1796" s="63"/>
      <c r="C1796" s="63"/>
      <c r="D1796" s="63" t="s">
        <v>469</v>
      </c>
      <c r="E1796" s="69"/>
      <c r="F1796" s="69">
        <v>1</v>
      </c>
      <c r="G1796" s="69">
        <v>1</v>
      </c>
      <c r="H1796"/>
    </row>
    <row r="1797" spans="2:8" x14ac:dyDescent="0.25">
      <c r="B1797" s="63"/>
      <c r="C1797" s="63"/>
      <c r="D1797" s="63" t="s">
        <v>280</v>
      </c>
      <c r="E1797" s="69">
        <v>3.4527777777777775</v>
      </c>
      <c r="F1797" s="69"/>
      <c r="G1797" s="69">
        <v>3.4527777777777775</v>
      </c>
      <c r="H1797"/>
    </row>
    <row r="1798" spans="2:8" x14ac:dyDescent="0.25">
      <c r="B1798" s="63"/>
      <c r="C1798" s="63" t="s">
        <v>704</v>
      </c>
      <c r="D1798" s="63" t="s">
        <v>685</v>
      </c>
      <c r="E1798" s="69"/>
      <c r="F1798" s="69">
        <v>1.8333333333333333</v>
      </c>
      <c r="G1798" s="69">
        <v>1.8333333333333333</v>
      </c>
      <c r="H1798"/>
    </row>
    <row r="1799" spans="2:8" x14ac:dyDescent="0.25">
      <c r="B1799" s="63"/>
      <c r="C1799" s="63"/>
      <c r="D1799" s="63" t="s">
        <v>469</v>
      </c>
      <c r="E1799" s="69"/>
      <c r="F1799" s="69">
        <v>1.3333333333333333</v>
      </c>
      <c r="G1799" s="69">
        <v>1.3333333333333333</v>
      </c>
      <c r="H1799"/>
    </row>
    <row r="1800" spans="2:8" x14ac:dyDescent="0.25">
      <c r="B1800" s="63"/>
      <c r="C1800" s="63"/>
      <c r="D1800" s="63" t="s">
        <v>280</v>
      </c>
      <c r="E1800" s="69">
        <v>13.368055555555557</v>
      </c>
      <c r="F1800" s="69"/>
      <c r="G1800" s="69">
        <v>13.368055555555557</v>
      </c>
      <c r="H1800"/>
    </row>
    <row r="1801" spans="2:8" x14ac:dyDescent="0.25">
      <c r="B1801" s="63"/>
      <c r="C1801" s="63"/>
      <c r="D1801" s="63" t="s">
        <v>393</v>
      </c>
      <c r="E1801" s="69"/>
      <c r="F1801" s="69">
        <v>3.5</v>
      </c>
      <c r="G1801" s="69">
        <v>3.5</v>
      </c>
      <c r="H1801"/>
    </row>
    <row r="1802" spans="2:8" x14ac:dyDescent="0.25">
      <c r="B1802" s="63"/>
      <c r="C1802" s="63"/>
      <c r="D1802" s="63" t="s">
        <v>371</v>
      </c>
      <c r="E1802" s="69"/>
      <c r="F1802" s="69">
        <v>0.66666666666666663</v>
      </c>
      <c r="G1802" s="69">
        <v>0.66666666666666663</v>
      </c>
      <c r="H1802"/>
    </row>
    <row r="1803" spans="2:8" x14ac:dyDescent="0.25">
      <c r="B1803" s="63"/>
      <c r="C1803" s="63" t="s">
        <v>705</v>
      </c>
      <c r="D1803" s="63" t="s">
        <v>685</v>
      </c>
      <c r="E1803" s="69"/>
      <c r="F1803" s="69">
        <v>1.3333333333333333</v>
      </c>
      <c r="G1803" s="69">
        <v>1.3333333333333333</v>
      </c>
      <c r="H1803"/>
    </row>
    <row r="1804" spans="2:8" x14ac:dyDescent="0.25">
      <c r="B1804" s="63"/>
      <c r="C1804" s="63"/>
      <c r="D1804" s="63" t="s">
        <v>469</v>
      </c>
      <c r="E1804" s="69"/>
      <c r="F1804" s="69">
        <v>0.5</v>
      </c>
      <c r="G1804" s="69">
        <v>0.5</v>
      </c>
      <c r="H1804"/>
    </row>
    <row r="1805" spans="2:8" x14ac:dyDescent="0.25">
      <c r="B1805" s="63"/>
      <c r="C1805" s="63"/>
      <c r="D1805" s="63" t="s">
        <v>280</v>
      </c>
      <c r="E1805" s="69">
        <v>9.2888888888888896</v>
      </c>
      <c r="F1805" s="69"/>
      <c r="G1805" s="69">
        <v>9.2888888888888896</v>
      </c>
      <c r="H1805"/>
    </row>
    <row r="1806" spans="2:8" x14ac:dyDescent="0.25">
      <c r="B1806" s="63"/>
      <c r="C1806" s="63"/>
      <c r="D1806" s="63" t="s">
        <v>393</v>
      </c>
      <c r="E1806" s="69"/>
      <c r="F1806" s="69">
        <v>0.66666666666666663</v>
      </c>
      <c r="G1806" s="69">
        <v>0.66666666666666663</v>
      </c>
      <c r="H1806"/>
    </row>
    <row r="1807" spans="2:8" x14ac:dyDescent="0.25">
      <c r="B1807" s="63"/>
      <c r="C1807" s="63" t="s">
        <v>706</v>
      </c>
      <c r="D1807" s="63" t="s">
        <v>469</v>
      </c>
      <c r="E1807" s="69"/>
      <c r="F1807" s="69">
        <v>0.5</v>
      </c>
      <c r="G1807" s="69">
        <v>0.5</v>
      </c>
      <c r="H1807"/>
    </row>
    <row r="1808" spans="2:8" x14ac:dyDescent="0.25">
      <c r="B1808" s="63"/>
      <c r="C1808" s="63"/>
      <c r="D1808" s="63" t="s">
        <v>280</v>
      </c>
      <c r="E1808" s="69">
        <v>2.40625</v>
      </c>
      <c r="F1808" s="69"/>
      <c r="G1808" s="69">
        <v>2.40625</v>
      </c>
      <c r="H1808"/>
    </row>
    <row r="1809" spans="2:8" x14ac:dyDescent="0.25">
      <c r="B1809" s="63" t="s">
        <v>1559</v>
      </c>
      <c r="C1809" s="63"/>
      <c r="D1809" s="63"/>
      <c r="E1809" s="69">
        <v>89.94027777777778</v>
      </c>
      <c r="F1809" s="69">
        <v>56.333333333333321</v>
      </c>
      <c r="G1809" s="69">
        <v>146.27361111111114</v>
      </c>
      <c r="H1809"/>
    </row>
    <row r="1810" spans="2:8" x14ac:dyDescent="0.25">
      <c r="B1810" s="63" t="s">
        <v>707</v>
      </c>
      <c r="C1810" s="63" t="s">
        <v>708</v>
      </c>
      <c r="D1810" s="63" t="s">
        <v>685</v>
      </c>
      <c r="E1810" s="69">
        <v>1.1916666666666667</v>
      </c>
      <c r="F1810" s="69">
        <v>0.83333333333333337</v>
      </c>
      <c r="G1810" s="69">
        <v>2.0249999999999999</v>
      </c>
      <c r="H1810"/>
    </row>
    <row r="1811" spans="2:8" x14ac:dyDescent="0.25">
      <c r="B1811" s="63"/>
      <c r="C1811" s="63"/>
      <c r="D1811" s="63" t="s">
        <v>469</v>
      </c>
      <c r="E1811" s="69"/>
      <c r="F1811" s="69">
        <v>1</v>
      </c>
      <c r="G1811" s="69">
        <v>1</v>
      </c>
      <c r="H1811"/>
    </row>
    <row r="1812" spans="2:8" x14ac:dyDescent="0.25">
      <c r="B1812" s="63"/>
      <c r="C1812" s="63"/>
      <c r="D1812" s="63" t="s">
        <v>90</v>
      </c>
      <c r="E1812" s="69">
        <v>3.2770833333333336</v>
      </c>
      <c r="F1812" s="69"/>
      <c r="G1812" s="69">
        <v>3.2770833333333336</v>
      </c>
      <c r="H1812"/>
    </row>
    <row r="1813" spans="2:8" x14ac:dyDescent="0.25">
      <c r="B1813" s="63"/>
      <c r="C1813" s="63" t="s">
        <v>709</v>
      </c>
      <c r="D1813" s="63" t="s">
        <v>685</v>
      </c>
      <c r="E1813" s="69">
        <v>1.1993055555555556</v>
      </c>
      <c r="F1813" s="69">
        <v>0.5</v>
      </c>
      <c r="G1813" s="69">
        <v>1.6993055555555556</v>
      </c>
      <c r="H1813"/>
    </row>
    <row r="1814" spans="2:8" x14ac:dyDescent="0.25">
      <c r="B1814" s="63"/>
      <c r="C1814" s="63"/>
      <c r="D1814" s="63" t="s">
        <v>90</v>
      </c>
      <c r="E1814" s="69">
        <v>2.6430555555555553</v>
      </c>
      <c r="F1814" s="69"/>
      <c r="G1814" s="69">
        <v>2.6430555555555553</v>
      </c>
      <c r="H1814"/>
    </row>
    <row r="1815" spans="2:8" x14ac:dyDescent="0.25">
      <c r="B1815" s="63"/>
      <c r="C1815" s="63" t="s">
        <v>710</v>
      </c>
      <c r="D1815" s="63" t="s">
        <v>685</v>
      </c>
      <c r="E1815" s="69">
        <v>1.1534722222222222</v>
      </c>
      <c r="F1815" s="69">
        <v>1.3333333333333333</v>
      </c>
      <c r="G1815" s="69">
        <v>2.4868055555555557</v>
      </c>
      <c r="H1815"/>
    </row>
    <row r="1816" spans="2:8" x14ac:dyDescent="0.25">
      <c r="B1816" s="63"/>
      <c r="C1816" s="63"/>
      <c r="D1816" s="63" t="s">
        <v>90</v>
      </c>
      <c r="E1816" s="69">
        <v>1.375</v>
      </c>
      <c r="F1816" s="69"/>
      <c r="G1816" s="69">
        <v>1.375</v>
      </c>
      <c r="H1816"/>
    </row>
    <row r="1817" spans="2:8" x14ac:dyDescent="0.25">
      <c r="B1817" s="63"/>
      <c r="C1817" s="63" t="s">
        <v>711</v>
      </c>
      <c r="D1817" s="63" t="s">
        <v>685</v>
      </c>
      <c r="E1817" s="69">
        <v>66.030555555555551</v>
      </c>
      <c r="F1817" s="69">
        <v>18</v>
      </c>
      <c r="G1817" s="69">
        <v>84.030555555555551</v>
      </c>
      <c r="H1817"/>
    </row>
    <row r="1818" spans="2:8" x14ac:dyDescent="0.25">
      <c r="B1818" s="63"/>
      <c r="C1818" s="63"/>
      <c r="D1818" s="63" t="s">
        <v>469</v>
      </c>
      <c r="E1818" s="69"/>
      <c r="F1818" s="69">
        <v>3.8333333333333335</v>
      </c>
      <c r="G1818" s="69">
        <v>3.8333333333333335</v>
      </c>
      <c r="H1818"/>
    </row>
    <row r="1819" spans="2:8" x14ac:dyDescent="0.25">
      <c r="B1819" s="63"/>
      <c r="C1819" s="63"/>
      <c r="D1819" s="63" t="s">
        <v>280</v>
      </c>
      <c r="E1819" s="69">
        <v>2.6583333333333332</v>
      </c>
      <c r="F1819" s="69"/>
      <c r="G1819" s="69">
        <v>2.6583333333333332</v>
      </c>
      <c r="H1819"/>
    </row>
    <row r="1820" spans="2:8" x14ac:dyDescent="0.25">
      <c r="B1820" s="63"/>
      <c r="C1820" s="63"/>
      <c r="D1820" s="63" t="s">
        <v>393</v>
      </c>
      <c r="E1820" s="69"/>
      <c r="F1820" s="69">
        <v>3.5</v>
      </c>
      <c r="G1820" s="69">
        <v>3.5</v>
      </c>
      <c r="H1820"/>
    </row>
    <row r="1821" spans="2:8" x14ac:dyDescent="0.25">
      <c r="B1821" s="63"/>
      <c r="C1821" s="63"/>
      <c r="D1821" s="63" t="s">
        <v>90</v>
      </c>
      <c r="E1821" s="69">
        <v>2.3833333333333333</v>
      </c>
      <c r="F1821" s="69"/>
      <c r="G1821" s="69">
        <v>2.3833333333333333</v>
      </c>
      <c r="H1821"/>
    </row>
    <row r="1822" spans="2:8" x14ac:dyDescent="0.25">
      <c r="B1822" s="63"/>
      <c r="C1822" s="63"/>
      <c r="D1822" s="63" t="s">
        <v>371</v>
      </c>
      <c r="E1822" s="69"/>
      <c r="F1822" s="69">
        <v>1.5</v>
      </c>
      <c r="G1822" s="69">
        <v>1.5</v>
      </c>
      <c r="H1822"/>
    </row>
    <row r="1823" spans="2:8" x14ac:dyDescent="0.25">
      <c r="B1823" s="63"/>
      <c r="C1823" s="63" t="s">
        <v>712</v>
      </c>
      <c r="D1823" s="63" t="s">
        <v>685</v>
      </c>
      <c r="E1823" s="69">
        <v>4.1631944444444438</v>
      </c>
      <c r="F1823" s="69">
        <v>0.5</v>
      </c>
      <c r="G1823" s="69">
        <v>4.6631944444444438</v>
      </c>
      <c r="H1823"/>
    </row>
    <row r="1824" spans="2:8" x14ac:dyDescent="0.25">
      <c r="B1824" s="63"/>
      <c r="C1824" s="63" t="s">
        <v>713</v>
      </c>
      <c r="D1824" s="63" t="s">
        <v>685</v>
      </c>
      <c r="E1824" s="69">
        <v>4.7055555555555557</v>
      </c>
      <c r="F1824" s="69"/>
      <c r="G1824" s="69">
        <v>4.7055555555555557</v>
      </c>
      <c r="H1824"/>
    </row>
    <row r="1825" spans="2:8" x14ac:dyDescent="0.25">
      <c r="B1825" s="63"/>
      <c r="C1825" s="63" t="s">
        <v>714</v>
      </c>
      <c r="D1825" s="63" t="s">
        <v>685</v>
      </c>
      <c r="E1825" s="69">
        <v>8.8076388888888886</v>
      </c>
      <c r="F1825" s="69">
        <v>2.3333333333333335</v>
      </c>
      <c r="G1825" s="69">
        <v>11.140972222222222</v>
      </c>
      <c r="H1825"/>
    </row>
    <row r="1826" spans="2:8" x14ac:dyDescent="0.25">
      <c r="B1826" s="63"/>
      <c r="C1826" s="63"/>
      <c r="D1826" s="63" t="s">
        <v>469</v>
      </c>
      <c r="E1826" s="69"/>
      <c r="F1826" s="69">
        <v>1</v>
      </c>
      <c r="G1826" s="69">
        <v>1</v>
      </c>
      <c r="H1826"/>
    </row>
    <row r="1827" spans="2:8" x14ac:dyDescent="0.25">
      <c r="B1827" s="63"/>
      <c r="C1827" s="63"/>
      <c r="D1827" s="63" t="s">
        <v>280</v>
      </c>
      <c r="E1827" s="69">
        <v>1.1763888888888889</v>
      </c>
      <c r="F1827" s="69"/>
      <c r="G1827" s="69">
        <v>1.1763888888888889</v>
      </c>
      <c r="H1827"/>
    </row>
    <row r="1828" spans="2:8" x14ac:dyDescent="0.25">
      <c r="B1828" s="63"/>
      <c r="C1828" s="63" t="s">
        <v>715</v>
      </c>
      <c r="D1828" s="63" t="s">
        <v>685</v>
      </c>
      <c r="E1828" s="69">
        <v>4.7131944444444445</v>
      </c>
      <c r="F1828" s="69">
        <v>0.5</v>
      </c>
      <c r="G1828" s="69">
        <v>5.2131944444444445</v>
      </c>
      <c r="H1828"/>
    </row>
    <row r="1829" spans="2:8" x14ac:dyDescent="0.25">
      <c r="B1829" s="63"/>
      <c r="C1829" s="63" t="s">
        <v>716</v>
      </c>
      <c r="D1829" s="63" t="s">
        <v>685</v>
      </c>
      <c r="E1829" s="69">
        <v>2.8187500000000001</v>
      </c>
      <c r="F1829" s="69">
        <v>0.83333333333333337</v>
      </c>
      <c r="G1829" s="69">
        <v>3.6520833333333336</v>
      </c>
      <c r="H1829"/>
    </row>
    <row r="1830" spans="2:8" x14ac:dyDescent="0.25">
      <c r="B1830" s="63"/>
      <c r="C1830" s="63"/>
      <c r="D1830" s="63" t="s">
        <v>393</v>
      </c>
      <c r="E1830" s="69"/>
      <c r="F1830" s="69">
        <v>0.5</v>
      </c>
      <c r="G1830" s="69">
        <v>0.5</v>
      </c>
      <c r="H1830"/>
    </row>
    <row r="1831" spans="2:8" x14ac:dyDescent="0.25">
      <c r="B1831" s="63"/>
      <c r="C1831" s="63" t="s">
        <v>717</v>
      </c>
      <c r="D1831" s="63" t="s">
        <v>685</v>
      </c>
      <c r="E1831" s="69">
        <v>1.7951388888888886</v>
      </c>
      <c r="F1831" s="69">
        <v>0.66666666666666663</v>
      </c>
      <c r="G1831" s="69">
        <v>2.4618055555555554</v>
      </c>
      <c r="H1831"/>
    </row>
    <row r="1832" spans="2:8" x14ac:dyDescent="0.25">
      <c r="B1832" s="63"/>
      <c r="C1832" s="63" t="s">
        <v>718</v>
      </c>
      <c r="D1832" s="63" t="s">
        <v>685</v>
      </c>
      <c r="E1832" s="69">
        <v>5.3013888888888889</v>
      </c>
      <c r="F1832" s="69">
        <v>0.83333333333333337</v>
      </c>
      <c r="G1832" s="69">
        <v>6.134722222222222</v>
      </c>
      <c r="H1832"/>
    </row>
    <row r="1833" spans="2:8" x14ac:dyDescent="0.25">
      <c r="B1833" s="63"/>
      <c r="C1833" s="63" t="s">
        <v>719</v>
      </c>
      <c r="D1833" s="63" t="s">
        <v>685</v>
      </c>
      <c r="E1833" s="69">
        <v>1.1152777777777778</v>
      </c>
      <c r="F1833" s="69"/>
      <c r="G1833" s="69">
        <v>1.1152777777777778</v>
      </c>
      <c r="H1833"/>
    </row>
    <row r="1834" spans="2:8" x14ac:dyDescent="0.25">
      <c r="B1834" s="63"/>
      <c r="C1834" s="63" t="s">
        <v>720</v>
      </c>
      <c r="D1834" s="63" t="s">
        <v>393</v>
      </c>
      <c r="E1834" s="69"/>
      <c r="F1834" s="69">
        <v>0.5</v>
      </c>
      <c r="G1834" s="69">
        <v>0.5</v>
      </c>
      <c r="H1834"/>
    </row>
    <row r="1835" spans="2:8" x14ac:dyDescent="0.25">
      <c r="B1835" s="63"/>
      <c r="C1835" s="63"/>
      <c r="D1835" s="63" t="s">
        <v>90</v>
      </c>
      <c r="E1835" s="69">
        <v>2.5055555555555555</v>
      </c>
      <c r="F1835" s="69"/>
      <c r="G1835" s="69">
        <v>2.5055555555555555</v>
      </c>
      <c r="H1835"/>
    </row>
    <row r="1836" spans="2:8" x14ac:dyDescent="0.25">
      <c r="B1836" s="63"/>
      <c r="C1836" s="63" t="s">
        <v>721</v>
      </c>
      <c r="D1836" s="63" t="s">
        <v>685</v>
      </c>
      <c r="E1836" s="69">
        <v>15.87361111111111</v>
      </c>
      <c r="F1836" s="69">
        <v>6.166666666666667</v>
      </c>
      <c r="G1836" s="69">
        <v>22.040277777777778</v>
      </c>
      <c r="H1836"/>
    </row>
    <row r="1837" spans="2:8" x14ac:dyDescent="0.25">
      <c r="B1837" s="63"/>
      <c r="C1837" s="63"/>
      <c r="D1837" s="63" t="s">
        <v>469</v>
      </c>
      <c r="E1837" s="69"/>
      <c r="F1837" s="69">
        <v>6.166666666666667</v>
      </c>
      <c r="G1837" s="69">
        <v>6.166666666666667</v>
      </c>
      <c r="H1837"/>
    </row>
    <row r="1838" spans="2:8" x14ac:dyDescent="0.25">
      <c r="B1838" s="63"/>
      <c r="C1838" s="63"/>
      <c r="D1838" s="63" t="s">
        <v>280</v>
      </c>
      <c r="E1838" s="69">
        <v>0.97013888888888899</v>
      </c>
      <c r="F1838" s="69"/>
      <c r="G1838" s="69">
        <v>0.97013888888888899</v>
      </c>
      <c r="H1838"/>
    </row>
    <row r="1839" spans="2:8" x14ac:dyDescent="0.25">
      <c r="B1839" s="63"/>
      <c r="C1839" s="63"/>
      <c r="D1839" s="63" t="s">
        <v>393</v>
      </c>
      <c r="E1839" s="69"/>
      <c r="F1839" s="69">
        <v>1.6666666666666667</v>
      </c>
      <c r="G1839" s="69">
        <v>1.6666666666666667</v>
      </c>
      <c r="H1839"/>
    </row>
    <row r="1840" spans="2:8" x14ac:dyDescent="0.25">
      <c r="B1840" s="63"/>
      <c r="C1840" s="63"/>
      <c r="D1840" s="63" t="s">
        <v>88</v>
      </c>
      <c r="E1840" s="69"/>
      <c r="F1840" s="69">
        <v>0.5</v>
      </c>
      <c r="G1840" s="69">
        <v>0.5</v>
      </c>
      <c r="H1840"/>
    </row>
    <row r="1841" spans="1:8" x14ac:dyDescent="0.25">
      <c r="B1841" s="63"/>
      <c r="C1841" s="63"/>
      <c r="D1841" s="63" t="s">
        <v>90</v>
      </c>
      <c r="E1841" s="69">
        <v>24.482638888888886</v>
      </c>
      <c r="F1841" s="69"/>
      <c r="G1841" s="69">
        <v>24.482638888888886</v>
      </c>
      <c r="H1841"/>
    </row>
    <row r="1842" spans="1:8" x14ac:dyDescent="0.25">
      <c r="B1842" s="63"/>
      <c r="C1842" s="63" t="s">
        <v>722</v>
      </c>
      <c r="D1842" s="63" t="s">
        <v>685</v>
      </c>
      <c r="E1842" s="69">
        <v>1.7722222222222221</v>
      </c>
      <c r="F1842" s="69"/>
      <c r="G1842" s="69">
        <v>1.7722222222222221</v>
      </c>
      <c r="H1842"/>
    </row>
    <row r="1843" spans="1:8" x14ac:dyDescent="0.25">
      <c r="B1843" s="63"/>
      <c r="C1843" s="63"/>
      <c r="D1843" s="63" t="s">
        <v>469</v>
      </c>
      <c r="E1843" s="69"/>
      <c r="F1843" s="69">
        <v>0.66666666666666663</v>
      </c>
      <c r="G1843" s="69">
        <v>0.66666666666666663</v>
      </c>
      <c r="H1843"/>
    </row>
    <row r="1844" spans="1:8" x14ac:dyDescent="0.25">
      <c r="B1844" s="63"/>
      <c r="C1844" s="63" t="s">
        <v>723</v>
      </c>
      <c r="D1844" s="63" t="s">
        <v>685</v>
      </c>
      <c r="E1844" s="69">
        <v>5.9812500000000002</v>
      </c>
      <c r="F1844" s="69">
        <v>1</v>
      </c>
      <c r="G1844" s="69">
        <v>6.9812500000000002</v>
      </c>
      <c r="H1844"/>
    </row>
    <row r="1845" spans="1:8" x14ac:dyDescent="0.25">
      <c r="B1845" s="63" t="s">
        <v>1560</v>
      </c>
      <c r="C1845" s="63"/>
      <c r="D1845" s="63"/>
      <c r="E1845" s="69">
        <v>168.09375</v>
      </c>
      <c r="F1845" s="69">
        <v>54.333333333333329</v>
      </c>
      <c r="G1845" s="69">
        <v>222.42708333333329</v>
      </c>
      <c r="H1845"/>
    </row>
    <row r="1846" spans="1:8" x14ac:dyDescent="0.25">
      <c r="A1846" s="63" t="s">
        <v>1561</v>
      </c>
      <c r="B1846" s="63"/>
      <c r="C1846" s="63"/>
      <c r="D1846" s="63"/>
      <c r="E1846" s="69">
        <v>483.68680555555574</v>
      </c>
      <c r="F1846" s="69">
        <v>167</v>
      </c>
      <c r="G1846" s="69">
        <v>650.68680555555568</v>
      </c>
      <c r="H1846"/>
    </row>
    <row r="1847" spans="1:8" x14ac:dyDescent="0.25">
      <c r="A1847" s="63" t="s">
        <v>724</v>
      </c>
      <c r="B1847" s="63"/>
      <c r="C1847" s="63"/>
      <c r="D1847" s="63"/>
      <c r="E1847" s="69">
        <v>31487.370138888873</v>
      </c>
      <c r="F1847" s="69">
        <v>6907.1666666666742</v>
      </c>
      <c r="G1847" s="69">
        <v>38394.536805555515</v>
      </c>
      <c r="H1847"/>
    </row>
    <row r="1848" spans="1:8" x14ac:dyDescent="0.25">
      <c r="A1848"/>
      <c r="B1848"/>
      <c r="C1848"/>
      <c r="D1848"/>
      <c r="E1848"/>
      <c r="F1848"/>
      <c r="G1848"/>
      <c r="H1848"/>
    </row>
    <row r="1849" spans="1:8" x14ac:dyDescent="0.25">
      <c r="A1849"/>
      <c r="B1849"/>
      <c r="C1849"/>
      <c r="D1849"/>
      <c r="E1849"/>
      <c r="F1849"/>
      <c r="G1849"/>
      <c r="H1849"/>
    </row>
    <row r="1850" spans="1:8" x14ac:dyDescent="0.25">
      <c r="A1850"/>
      <c r="B1850"/>
      <c r="C1850"/>
      <c r="D1850"/>
      <c r="E1850"/>
      <c r="F1850"/>
      <c r="G1850"/>
      <c r="H1850"/>
    </row>
    <row r="1851" spans="1:8" x14ac:dyDescent="0.25">
      <c r="A1851"/>
      <c r="B1851"/>
      <c r="C1851"/>
      <c r="D1851"/>
      <c r="E1851"/>
      <c r="F1851"/>
      <c r="G1851"/>
      <c r="H1851"/>
    </row>
    <row r="1852" spans="1:8" x14ac:dyDescent="0.25">
      <c r="A1852"/>
      <c r="B1852"/>
      <c r="C1852"/>
      <c r="D1852"/>
      <c r="E1852"/>
      <c r="F1852"/>
      <c r="G1852"/>
      <c r="H1852"/>
    </row>
    <row r="1853" spans="1:8" x14ac:dyDescent="0.25">
      <c r="A1853"/>
      <c r="B1853"/>
      <c r="C1853"/>
      <c r="D1853"/>
      <c r="E1853"/>
      <c r="F1853"/>
      <c r="G1853"/>
      <c r="H1853"/>
    </row>
    <row r="1854" spans="1:8" x14ac:dyDescent="0.25">
      <c r="A1854"/>
      <c r="B1854"/>
      <c r="C1854"/>
      <c r="D1854"/>
      <c r="E1854"/>
      <c r="F1854"/>
      <c r="G1854"/>
      <c r="H1854"/>
    </row>
    <row r="1855" spans="1:8" x14ac:dyDescent="0.25">
      <c r="A1855"/>
      <c r="B1855"/>
      <c r="C1855"/>
      <c r="D1855"/>
      <c r="E1855"/>
      <c r="F1855"/>
      <c r="G1855"/>
      <c r="H1855"/>
    </row>
    <row r="1856" spans="1:8" x14ac:dyDescent="0.25">
      <c r="A1856"/>
      <c r="B1856"/>
      <c r="C1856"/>
      <c r="D1856"/>
      <c r="E1856"/>
      <c r="F1856"/>
      <c r="G1856"/>
      <c r="H1856"/>
    </row>
    <row r="1857" spans="1:8" x14ac:dyDescent="0.25">
      <c r="A1857"/>
      <c r="B1857"/>
      <c r="C1857"/>
      <c r="D1857"/>
      <c r="E1857"/>
      <c r="F1857"/>
      <c r="G1857"/>
      <c r="H1857"/>
    </row>
    <row r="1858" spans="1:8" x14ac:dyDescent="0.25">
      <c r="A1858"/>
      <c r="B1858"/>
      <c r="C1858"/>
      <c r="D1858"/>
      <c r="E1858"/>
      <c r="F1858"/>
      <c r="G1858"/>
      <c r="H1858"/>
    </row>
    <row r="1859" spans="1:8" x14ac:dyDescent="0.25">
      <c r="A1859"/>
      <c r="B1859"/>
      <c r="C1859"/>
      <c r="D1859"/>
      <c r="E1859"/>
      <c r="F1859"/>
      <c r="G1859"/>
      <c r="H1859"/>
    </row>
    <row r="1860" spans="1:8" x14ac:dyDescent="0.25">
      <c r="A1860"/>
      <c r="B1860"/>
      <c r="C1860"/>
      <c r="D1860"/>
      <c r="E1860"/>
      <c r="F1860"/>
      <c r="G1860"/>
      <c r="H1860"/>
    </row>
    <row r="1861" spans="1:8" x14ac:dyDescent="0.25">
      <c r="A1861"/>
      <c r="B1861"/>
      <c r="C1861"/>
      <c r="D1861"/>
      <c r="E1861"/>
      <c r="F1861"/>
      <c r="G1861"/>
      <c r="H1861"/>
    </row>
    <row r="1862" spans="1:8" x14ac:dyDescent="0.25">
      <c r="A1862"/>
      <c r="B1862"/>
      <c r="C1862"/>
      <c r="D1862"/>
      <c r="E1862"/>
      <c r="F1862"/>
      <c r="G1862"/>
      <c r="H1862"/>
    </row>
    <row r="1863" spans="1:8" x14ac:dyDescent="0.25">
      <c r="A1863"/>
      <c r="B1863"/>
      <c r="C1863"/>
      <c r="D1863"/>
      <c r="E1863"/>
      <c r="F1863"/>
      <c r="G1863"/>
      <c r="H1863"/>
    </row>
    <row r="1864" spans="1:8" x14ac:dyDescent="0.25">
      <c r="A1864"/>
      <c r="B1864"/>
      <c r="C1864"/>
      <c r="D1864"/>
      <c r="E1864"/>
      <c r="F1864"/>
      <c r="G1864"/>
      <c r="H1864"/>
    </row>
    <row r="1865" spans="1:8" x14ac:dyDescent="0.25">
      <c r="A1865"/>
      <c r="B1865"/>
      <c r="C1865"/>
      <c r="D1865"/>
      <c r="E1865"/>
      <c r="F1865"/>
      <c r="G1865"/>
      <c r="H1865"/>
    </row>
    <row r="1866" spans="1:8" x14ac:dyDescent="0.25">
      <c r="A1866"/>
      <c r="B1866"/>
      <c r="C1866"/>
      <c r="D1866"/>
      <c r="E1866"/>
      <c r="F1866"/>
      <c r="G1866"/>
      <c r="H1866"/>
    </row>
    <row r="1867" spans="1:8" x14ac:dyDescent="0.25">
      <c r="A1867"/>
      <c r="B1867"/>
      <c r="C1867"/>
      <c r="D1867"/>
      <c r="E1867"/>
      <c r="F1867"/>
      <c r="G1867"/>
      <c r="H1867"/>
    </row>
    <row r="1868" spans="1:8" x14ac:dyDescent="0.25">
      <c r="A1868"/>
      <c r="B1868"/>
      <c r="C1868"/>
      <c r="D1868"/>
      <c r="E1868"/>
      <c r="F1868"/>
      <c r="G1868"/>
      <c r="H1868"/>
    </row>
    <row r="1869" spans="1:8" x14ac:dyDescent="0.25">
      <c r="A1869"/>
      <c r="B1869"/>
      <c r="C1869"/>
      <c r="D1869"/>
      <c r="E1869"/>
      <c r="F1869"/>
      <c r="G1869"/>
      <c r="H1869"/>
    </row>
    <row r="1870" spans="1:8" x14ac:dyDescent="0.25">
      <c r="A1870"/>
      <c r="B1870"/>
      <c r="C1870"/>
      <c r="D1870"/>
      <c r="E1870"/>
      <c r="F1870"/>
      <c r="G1870"/>
      <c r="H1870"/>
    </row>
    <row r="1871" spans="1:8" x14ac:dyDescent="0.25">
      <c r="A1871"/>
      <c r="B1871"/>
      <c r="C1871"/>
      <c r="D1871"/>
      <c r="E1871"/>
      <c r="F1871"/>
      <c r="G1871"/>
      <c r="H1871"/>
    </row>
    <row r="1872" spans="1:8" x14ac:dyDescent="0.25">
      <c r="A1872"/>
      <c r="B1872"/>
      <c r="C1872"/>
      <c r="D1872"/>
      <c r="E1872"/>
      <c r="F1872"/>
      <c r="G1872"/>
      <c r="H1872"/>
    </row>
    <row r="1873" spans="1:8" x14ac:dyDescent="0.25">
      <c r="A1873"/>
      <c r="B1873"/>
      <c r="C1873"/>
      <c r="D1873"/>
      <c r="E1873"/>
      <c r="F1873"/>
      <c r="G1873"/>
      <c r="H1873"/>
    </row>
    <row r="1874" spans="1:8" x14ac:dyDescent="0.25">
      <c r="A1874"/>
      <c r="B1874"/>
      <c r="C1874"/>
      <c r="D1874"/>
      <c r="E1874"/>
      <c r="F1874"/>
      <c r="G1874"/>
      <c r="H1874"/>
    </row>
    <row r="1875" spans="1:8" x14ac:dyDescent="0.25">
      <c r="A1875"/>
      <c r="B1875"/>
      <c r="C1875"/>
      <c r="D1875"/>
      <c r="E1875"/>
      <c r="F1875"/>
      <c r="G1875"/>
      <c r="H1875"/>
    </row>
    <row r="1876" spans="1:8" x14ac:dyDescent="0.25">
      <c r="A1876"/>
      <c r="B1876"/>
      <c r="C1876"/>
      <c r="D1876"/>
      <c r="E1876"/>
      <c r="F1876"/>
      <c r="G1876"/>
      <c r="H1876"/>
    </row>
    <row r="1877" spans="1:8" x14ac:dyDescent="0.25">
      <c r="A1877"/>
      <c r="B1877"/>
      <c r="C1877"/>
      <c r="D1877"/>
      <c r="E1877"/>
      <c r="F1877"/>
      <c r="G1877"/>
      <c r="H1877"/>
    </row>
    <row r="1878" spans="1:8" x14ac:dyDescent="0.25">
      <c r="A1878"/>
      <c r="B1878"/>
      <c r="C1878"/>
      <c r="D1878"/>
      <c r="E1878"/>
      <c r="F1878"/>
      <c r="G1878"/>
      <c r="H1878"/>
    </row>
    <row r="1879" spans="1:8" x14ac:dyDescent="0.25">
      <c r="A1879"/>
      <c r="B1879"/>
      <c r="C1879"/>
      <c r="D1879"/>
      <c r="E1879"/>
      <c r="F1879"/>
      <c r="G1879"/>
      <c r="H1879"/>
    </row>
    <row r="1880" spans="1:8" x14ac:dyDescent="0.25">
      <c r="A1880"/>
      <c r="B1880"/>
      <c r="C1880"/>
      <c r="D1880"/>
      <c r="E1880"/>
      <c r="F1880"/>
      <c r="G1880"/>
      <c r="H1880"/>
    </row>
    <row r="1881" spans="1:8" x14ac:dyDescent="0.25">
      <c r="A1881"/>
      <c r="B1881"/>
      <c r="C1881"/>
      <c r="D1881"/>
      <c r="E1881"/>
      <c r="F1881"/>
      <c r="G1881"/>
      <c r="H1881"/>
    </row>
    <row r="1882" spans="1:8" x14ac:dyDescent="0.25">
      <c r="A1882"/>
      <c r="B1882"/>
      <c r="C1882"/>
      <c r="D1882"/>
      <c r="E1882"/>
      <c r="F1882"/>
      <c r="G1882"/>
      <c r="H1882"/>
    </row>
    <row r="1883" spans="1:8" x14ac:dyDescent="0.25">
      <c r="A1883"/>
      <c r="B1883"/>
      <c r="C1883"/>
      <c r="D1883"/>
      <c r="E1883"/>
      <c r="F1883"/>
      <c r="G1883"/>
      <c r="H1883"/>
    </row>
    <row r="1884" spans="1:8" x14ac:dyDescent="0.25">
      <c r="A1884"/>
      <c r="B1884"/>
      <c r="C1884"/>
      <c r="D1884"/>
      <c r="E1884"/>
      <c r="F1884"/>
      <c r="G1884"/>
      <c r="H1884"/>
    </row>
    <row r="1885" spans="1:8" x14ac:dyDescent="0.25">
      <c r="A1885"/>
      <c r="B1885"/>
      <c r="C1885"/>
      <c r="D1885"/>
      <c r="E1885"/>
      <c r="F1885"/>
      <c r="G1885"/>
      <c r="H1885"/>
    </row>
    <row r="1886" spans="1:8" x14ac:dyDescent="0.25">
      <c r="A1886"/>
      <c r="B1886"/>
      <c r="C1886"/>
      <c r="D1886"/>
      <c r="E1886"/>
      <c r="F1886"/>
      <c r="G1886"/>
      <c r="H1886"/>
    </row>
    <row r="1887" spans="1:8" x14ac:dyDescent="0.25">
      <c r="A1887"/>
      <c r="B1887"/>
      <c r="C1887"/>
      <c r="D1887"/>
      <c r="E1887"/>
      <c r="F1887"/>
      <c r="G1887"/>
      <c r="H1887"/>
    </row>
    <row r="1888" spans="1:8" x14ac:dyDescent="0.25">
      <c r="A1888"/>
      <c r="B1888"/>
      <c r="C1888"/>
      <c r="D1888"/>
      <c r="E1888"/>
      <c r="F1888"/>
      <c r="G1888"/>
      <c r="H1888"/>
    </row>
    <row r="1889" spans="1:8" x14ac:dyDescent="0.25">
      <c r="A1889"/>
      <c r="B1889"/>
      <c r="C1889"/>
      <c r="D1889"/>
      <c r="E1889"/>
      <c r="F1889"/>
      <c r="G1889"/>
      <c r="H1889"/>
    </row>
    <row r="1890" spans="1:8" x14ac:dyDescent="0.25">
      <c r="A1890"/>
      <c r="B1890"/>
      <c r="C1890"/>
      <c r="D1890"/>
      <c r="E1890"/>
      <c r="F1890"/>
      <c r="G1890"/>
      <c r="H1890"/>
    </row>
    <row r="1891" spans="1:8" x14ac:dyDescent="0.25">
      <c r="A1891"/>
      <c r="B1891"/>
      <c r="C1891"/>
      <c r="D1891"/>
      <c r="E1891"/>
      <c r="F1891"/>
      <c r="G1891"/>
      <c r="H1891"/>
    </row>
    <row r="1892" spans="1:8" x14ac:dyDescent="0.25">
      <c r="A1892"/>
      <c r="B1892"/>
      <c r="C1892"/>
      <c r="D1892"/>
      <c r="E1892"/>
      <c r="F1892"/>
      <c r="G1892"/>
      <c r="H1892"/>
    </row>
    <row r="1893" spans="1:8" x14ac:dyDescent="0.25">
      <c r="A1893"/>
      <c r="B1893"/>
      <c r="C1893"/>
      <c r="D1893"/>
      <c r="E1893"/>
      <c r="F1893"/>
      <c r="G1893"/>
      <c r="H1893"/>
    </row>
    <row r="1894" spans="1:8" x14ac:dyDescent="0.25">
      <c r="A1894"/>
      <c r="B1894"/>
      <c r="C1894"/>
      <c r="D1894"/>
      <c r="E1894"/>
      <c r="F1894"/>
      <c r="G1894"/>
      <c r="H1894"/>
    </row>
    <row r="1895" spans="1:8" x14ac:dyDescent="0.25">
      <c r="A1895"/>
      <c r="B1895"/>
      <c r="C1895"/>
      <c r="D1895"/>
      <c r="E1895"/>
      <c r="F1895"/>
      <c r="G1895"/>
      <c r="H1895"/>
    </row>
    <row r="1896" spans="1:8" x14ac:dyDescent="0.25">
      <c r="A1896"/>
      <c r="B1896"/>
      <c r="C1896"/>
      <c r="D1896"/>
      <c r="E1896"/>
      <c r="F1896"/>
      <c r="G1896"/>
      <c r="H1896"/>
    </row>
    <row r="1897" spans="1:8" x14ac:dyDescent="0.25">
      <c r="A1897"/>
      <c r="B1897"/>
      <c r="C1897"/>
      <c r="D1897"/>
      <c r="E1897"/>
      <c r="F1897"/>
      <c r="G1897"/>
      <c r="H1897"/>
    </row>
    <row r="1898" spans="1:8" x14ac:dyDescent="0.25">
      <c r="A1898"/>
      <c r="B1898"/>
      <c r="C1898"/>
      <c r="D1898"/>
      <c r="E1898"/>
      <c r="F1898"/>
      <c r="G1898"/>
      <c r="H1898"/>
    </row>
    <row r="1899" spans="1:8" x14ac:dyDescent="0.25">
      <c r="A1899"/>
      <c r="B1899"/>
      <c r="C1899"/>
      <c r="D1899"/>
      <c r="E1899"/>
      <c r="F1899"/>
      <c r="G1899"/>
      <c r="H1899"/>
    </row>
    <row r="1900" spans="1:8" x14ac:dyDescent="0.25">
      <c r="A1900"/>
      <c r="B1900"/>
      <c r="C1900"/>
      <c r="D1900"/>
      <c r="E1900"/>
      <c r="F1900"/>
      <c r="G1900"/>
      <c r="H1900"/>
    </row>
    <row r="1901" spans="1:8" x14ac:dyDescent="0.25">
      <c r="A1901"/>
      <c r="B1901"/>
      <c r="C1901"/>
      <c r="D1901"/>
      <c r="E1901"/>
      <c r="F1901"/>
      <c r="G1901"/>
      <c r="H1901"/>
    </row>
    <row r="1902" spans="1:8" x14ac:dyDescent="0.25">
      <c r="A1902"/>
      <c r="B1902"/>
      <c r="C1902"/>
      <c r="D1902"/>
      <c r="E1902"/>
      <c r="F1902"/>
      <c r="G1902"/>
      <c r="H1902"/>
    </row>
    <row r="1903" spans="1:8" x14ac:dyDescent="0.25">
      <c r="A1903"/>
      <c r="B1903"/>
      <c r="C1903"/>
      <c r="D1903"/>
      <c r="E1903"/>
      <c r="F1903"/>
      <c r="G1903"/>
      <c r="H1903"/>
    </row>
    <row r="1904" spans="1:8" x14ac:dyDescent="0.25">
      <c r="A1904"/>
      <c r="B1904"/>
      <c r="C1904"/>
      <c r="D1904"/>
      <c r="E1904"/>
      <c r="F1904"/>
      <c r="G1904"/>
      <c r="H1904"/>
    </row>
    <row r="1905" spans="1:8" x14ac:dyDescent="0.25">
      <c r="A1905"/>
      <c r="B1905"/>
      <c r="C1905"/>
      <c r="D1905"/>
      <c r="E1905"/>
      <c r="F1905"/>
      <c r="G1905"/>
      <c r="H1905"/>
    </row>
    <row r="1906" spans="1:8" x14ac:dyDescent="0.25">
      <c r="A1906"/>
      <c r="B1906"/>
      <c r="C1906"/>
      <c r="D1906"/>
      <c r="E1906"/>
      <c r="F1906"/>
      <c r="G1906"/>
      <c r="H1906"/>
    </row>
    <row r="1907" spans="1:8" x14ac:dyDescent="0.25">
      <c r="A1907"/>
      <c r="B1907"/>
      <c r="C1907"/>
      <c r="D1907"/>
      <c r="E1907"/>
      <c r="F1907"/>
      <c r="G1907"/>
      <c r="H1907"/>
    </row>
    <row r="1908" spans="1:8" x14ac:dyDescent="0.25">
      <c r="A1908"/>
      <c r="B1908"/>
      <c r="C1908"/>
      <c r="D1908"/>
      <c r="E1908"/>
      <c r="F1908"/>
      <c r="G1908"/>
      <c r="H1908"/>
    </row>
    <row r="1909" spans="1:8" x14ac:dyDescent="0.25">
      <c r="A1909"/>
      <c r="B1909"/>
      <c r="C1909"/>
      <c r="D1909"/>
      <c r="E1909"/>
      <c r="F1909"/>
      <c r="G1909"/>
      <c r="H1909"/>
    </row>
    <row r="1910" spans="1:8" x14ac:dyDescent="0.25">
      <c r="A1910"/>
      <c r="B1910"/>
      <c r="C1910"/>
      <c r="D1910"/>
      <c r="E1910"/>
      <c r="F1910"/>
      <c r="G1910"/>
      <c r="H1910"/>
    </row>
    <row r="1911" spans="1:8" x14ac:dyDescent="0.25">
      <c r="A1911"/>
      <c r="B1911"/>
      <c r="C1911"/>
      <c r="D1911"/>
      <c r="E1911"/>
      <c r="F1911"/>
      <c r="G1911"/>
      <c r="H1911"/>
    </row>
    <row r="1912" spans="1:8" x14ac:dyDescent="0.25">
      <c r="A1912"/>
      <c r="B1912"/>
      <c r="C1912"/>
      <c r="D1912"/>
      <c r="E1912"/>
      <c r="F1912"/>
      <c r="G1912"/>
      <c r="H1912"/>
    </row>
    <row r="1913" spans="1:8" x14ac:dyDescent="0.25">
      <c r="A1913"/>
      <c r="B1913"/>
      <c r="C1913"/>
      <c r="D1913"/>
      <c r="E1913"/>
      <c r="F1913"/>
      <c r="G1913"/>
      <c r="H1913"/>
    </row>
    <row r="1914" spans="1:8" x14ac:dyDescent="0.25">
      <c r="A1914"/>
      <c r="B1914"/>
      <c r="C1914"/>
      <c r="D1914"/>
      <c r="E1914"/>
      <c r="F1914"/>
      <c r="G1914"/>
      <c r="H1914"/>
    </row>
    <row r="1915" spans="1:8" x14ac:dyDescent="0.25">
      <c r="A1915"/>
      <c r="B1915"/>
      <c r="C1915"/>
      <c r="D1915"/>
      <c r="E1915"/>
      <c r="F1915"/>
      <c r="G1915"/>
      <c r="H1915"/>
    </row>
    <row r="1916" spans="1:8" x14ac:dyDescent="0.25">
      <c r="A1916"/>
      <c r="B1916"/>
      <c r="C1916"/>
      <c r="D1916"/>
      <c r="E1916"/>
      <c r="F1916"/>
      <c r="G1916"/>
      <c r="H1916"/>
    </row>
    <row r="1917" spans="1:8" x14ac:dyDescent="0.25">
      <c r="A1917"/>
      <c r="B1917"/>
      <c r="C1917"/>
      <c r="D1917"/>
      <c r="E1917"/>
      <c r="F1917"/>
      <c r="G1917"/>
      <c r="H1917"/>
    </row>
    <row r="1918" spans="1:8" x14ac:dyDescent="0.25">
      <c r="A1918"/>
      <c r="B1918"/>
      <c r="C1918"/>
      <c r="D1918"/>
      <c r="E1918"/>
      <c r="F1918"/>
      <c r="G1918"/>
      <c r="H1918"/>
    </row>
    <row r="1919" spans="1:8" x14ac:dyDescent="0.25">
      <c r="A1919"/>
      <c r="B1919"/>
      <c r="C1919"/>
      <c r="D1919"/>
      <c r="E1919"/>
      <c r="F1919"/>
      <c r="G1919"/>
      <c r="H1919"/>
    </row>
    <row r="1920" spans="1:8" x14ac:dyDescent="0.25">
      <c r="A1920"/>
      <c r="B1920"/>
      <c r="C1920"/>
      <c r="D1920"/>
      <c r="E1920"/>
      <c r="F1920"/>
      <c r="G1920"/>
      <c r="H1920"/>
    </row>
    <row r="1921" spans="1:8" x14ac:dyDescent="0.25">
      <c r="A1921"/>
      <c r="B1921"/>
      <c r="C1921"/>
      <c r="D1921"/>
      <c r="E1921"/>
      <c r="F1921"/>
      <c r="G1921"/>
      <c r="H1921"/>
    </row>
    <row r="1922" spans="1:8" x14ac:dyDescent="0.25">
      <c r="A1922"/>
      <c r="B1922"/>
      <c r="C1922"/>
      <c r="D1922"/>
      <c r="E1922"/>
      <c r="F1922"/>
      <c r="G1922"/>
      <c r="H1922"/>
    </row>
    <row r="1923" spans="1:8" x14ac:dyDescent="0.25">
      <c r="A1923"/>
      <c r="B1923"/>
      <c r="C1923"/>
      <c r="D1923"/>
      <c r="E1923"/>
      <c r="F1923"/>
      <c r="G1923"/>
      <c r="H1923"/>
    </row>
    <row r="1924" spans="1:8" x14ac:dyDescent="0.25">
      <c r="A1924"/>
      <c r="B1924"/>
      <c r="C1924"/>
      <c r="D1924"/>
      <c r="E1924"/>
      <c r="F1924"/>
      <c r="G1924"/>
      <c r="H1924"/>
    </row>
    <row r="1925" spans="1:8" x14ac:dyDescent="0.25">
      <c r="A1925"/>
      <c r="B1925"/>
      <c r="C1925"/>
      <c r="D1925"/>
      <c r="E1925"/>
      <c r="F1925"/>
      <c r="G1925"/>
      <c r="H1925"/>
    </row>
    <row r="1926" spans="1:8" x14ac:dyDescent="0.25">
      <c r="A1926"/>
      <c r="B1926"/>
      <c r="C1926"/>
      <c r="D1926"/>
      <c r="E1926"/>
      <c r="F1926"/>
      <c r="G1926"/>
      <c r="H1926"/>
    </row>
    <row r="1927" spans="1:8" x14ac:dyDescent="0.25">
      <c r="A1927"/>
      <c r="B1927"/>
      <c r="C1927"/>
      <c r="D1927"/>
      <c r="E1927"/>
      <c r="F1927"/>
      <c r="G1927"/>
      <c r="H1927"/>
    </row>
    <row r="1928" spans="1:8" x14ac:dyDescent="0.25">
      <c r="A1928"/>
      <c r="B1928"/>
      <c r="C1928"/>
      <c r="D1928"/>
      <c r="E1928"/>
      <c r="F1928"/>
      <c r="G1928"/>
      <c r="H1928"/>
    </row>
    <row r="1929" spans="1:8" x14ac:dyDescent="0.25">
      <c r="A1929"/>
      <c r="B1929"/>
      <c r="C1929"/>
      <c r="D1929"/>
      <c r="E1929"/>
      <c r="F1929"/>
      <c r="G1929"/>
      <c r="H1929"/>
    </row>
    <row r="1930" spans="1:8" x14ac:dyDescent="0.25">
      <c r="A1930"/>
      <c r="B1930"/>
      <c r="C1930"/>
      <c r="D1930"/>
      <c r="E1930"/>
      <c r="F1930"/>
      <c r="G1930"/>
      <c r="H1930"/>
    </row>
    <row r="1931" spans="1:8" x14ac:dyDescent="0.25">
      <c r="A1931"/>
      <c r="B1931"/>
      <c r="C1931"/>
      <c r="D1931"/>
      <c r="E1931"/>
      <c r="F1931"/>
      <c r="G1931"/>
      <c r="H1931"/>
    </row>
    <row r="1932" spans="1:8" x14ac:dyDescent="0.25">
      <c r="A1932"/>
      <c r="B1932"/>
      <c r="C1932"/>
      <c r="D1932"/>
      <c r="E1932"/>
      <c r="F1932"/>
      <c r="G1932"/>
      <c r="H1932"/>
    </row>
    <row r="1933" spans="1:8" x14ac:dyDescent="0.25">
      <c r="A1933"/>
      <c r="B1933"/>
      <c r="C1933"/>
      <c r="D1933"/>
      <c r="E1933"/>
      <c r="F1933"/>
      <c r="G1933"/>
      <c r="H1933"/>
    </row>
    <row r="1934" spans="1:8" x14ac:dyDescent="0.25">
      <c r="A1934"/>
      <c r="B1934"/>
      <c r="C1934"/>
      <c r="D1934"/>
      <c r="E1934"/>
      <c r="F1934"/>
      <c r="G1934"/>
      <c r="H1934"/>
    </row>
    <row r="1935" spans="1:8" x14ac:dyDescent="0.25">
      <c r="A1935"/>
      <c r="B1935"/>
      <c r="C1935"/>
      <c r="D1935"/>
      <c r="E1935"/>
      <c r="F1935"/>
      <c r="G1935"/>
      <c r="H1935"/>
    </row>
    <row r="1936" spans="1:8" x14ac:dyDescent="0.25">
      <c r="A1936"/>
      <c r="B1936"/>
      <c r="C1936"/>
      <c r="D1936"/>
      <c r="E1936"/>
      <c r="F1936"/>
      <c r="G1936"/>
      <c r="H1936"/>
    </row>
    <row r="1937" spans="1:8" x14ac:dyDescent="0.25">
      <c r="A1937"/>
      <c r="B1937"/>
      <c r="C1937"/>
      <c r="D1937"/>
      <c r="E1937"/>
      <c r="F1937"/>
      <c r="G1937"/>
      <c r="H1937"/>
    </row>
    <row r="1938" spans="1:8" x14ac:dyDescent="0.25">
      <c r="A1938"/>
      <c r="B1938"/>
      <c r="C1938"/>
      <c r="D1938"/>
      <c r="E1938"/>
      <c r="F1938"/>
      <c r="G1938"/>
      <c r="H1938"/>
    </row>
    <row r="1939" spans="1:8" x14ac:dyDescent="0.25">
      <c r="A1939"/>
      <c r="B1939"/>
      <c r="C1939"/>
      <c r="D1939"/>
      <c r="E1939"/>
      <c r="F1939"/>
      <c r="G1939"/>
      <c r="H1939"/>
    </row>
    <row r="1940" spans="1:8" x14ac:dyDescent="0.25">
      <c r="A1940"/>
      <c r="B1940"/>
      <c r="C1940"/>
      <c r="D1940"/>
      <c r="E1940"/>
      <c r="F1940"/>
      <c r="G1940"/>
      <c r="H1940"/>
    </row>
    <row r="1941" spans="1:8" x14ac:dyDescent="0.25">
      <c r="A1941"/>
      <c r="B1941"/>
      <c r="C1941"/>
      <c r="D1941"/>
      <c r="E1941"/>
      <c r="F1941"/>
      <c r="G1941"/>
      <c r="H1941"/>
    </row>
    <row r="1942" spans="1:8" x14ac:dyDescent="0.25">
      <c r="A1942"/>
      <c r="B1942"/>
      <c r="C1942"/>
      <c r="D1942"/>
      <c r="E1942"/>
      <c r="F1942"/>
      <c r="G1942"/>
      <c r="H1942"/>
    </row>
    <row r="1943" spans="1:8" x14ac:dyDescent="0.25">
      <c r="A1943"/>
      <c r="B1943"/>
      <c r="C1943"/>
      <c r="D1943"/>
      <c r="E1943"/>
      <c r="F1943"/>
      <c r="G1943"/>
      <c r="H1943"/>
    </row>
    <row r="1944" spans="1:8" x14ac:dyDescent="0.25">
      <c r="A1944"/>
      <c r="B1944"/>
      <c r="C1944"/>
      <c r="D1944"/>
      <c r="E1944"/>
      <c r="F1944"/>
      <c r="G1944"/>
      <c r="H1944"/>
    </row>
    <row r="1945" spans="1:8" x14ac:dyDescent="0.25">
      <c r="A1945"/>
      <c r="B1945"/>
      <c r="C1945"/>
      <c r="D1945"/>
      <c r="E1945"/>
      <c r="F1945"/>
      <c r="G1945"/>
      <c r="H1945"/>
    </row>
    <row r="1946" spans="1:8" x14ac:dyDescent="0.25">
      <c r="A1946"/>
      <c r="B1946"/>
      <c r="C1946"/>
      <c r="D1946"/>
      <c r="E1946"/>
      <c r="F1946"/>
      <c r="G1946"/>
      <c r="H1946"/>
    </row>
    <row r="1947" spans="1:8" x14ac:dyDescent="0.25">
      <c r="A1947"/>
      <c r="B1947"/>
      <c r="C1947"/>
      <c r="D1947"/>
      <c r="E1947"/>
      <c r="F1947"/>
      <c r="G1947"/>
      <c r="H1947"/>
    </row>
    <row r="1948" spans="1:8" x14ac:dyDescent="0.25">
      <c r="A1948"/>
      <c r="B1948"/>
      <c r="C1948"/>
      <c r="D1948"/>
      <c r="E1948"/>
      <c r="F1948"/>
      <c r="G1948"/>
      <c r="H1948"/>
    </row>
    <row r="1949" spans="1:8" x14ac:dyDescent="0.25">
      <c r="A1949"/>
      <c r="B1949"/>
      <c r="C1949"/>
      <c r="D1949"/>
      <c r="E1949"/>
      <c r="F1949"/>
      <c r="G1949"/>
      <c r="H1949"/>
    </row>
    <row r="1950" spans="1:8" x14ac:dyDescent="0.25">
      <c r="A1950"/>
      <c r="B1950"/>
      <c r="C1950"/>
      <c r="D1950"/>
      <c r="E1950"/>
      <c r="F1950"/>
      <c r="G1950"/>
      <c r="H1950"/>
    </row>
    <row r="1951" spans="1:8" x14ac:dyDescent="0.25">
      <c r="A1951"/>
      <c r="B1951"/>
      <c r="C1951"/>
      <c r="D1951"/>
      <c r="E1951"/>
      <c r="F1951"/>
      <c r="G1951"/>
      <c r="H1951"/>
    </row>
    <row r="1952" spans="1:8" x14ac:dyDescent="0.25">
      <c r="A1952"/>
      <c r="B1952"/>
      <c r="C1952"/>
      <c r="D1952"/>
      <c r="E1952"/>
      <c r="F1952"/>
      <c r="G1952"/>
      <c r="H1952"/>
    </row>
    <row r="1953" spans="1:8" x14ac:dyDescent="0.25">
      <c r="A1953"/>
      <c r="B1953"/>
      <c r="C1953"/>
      <c r="D1953"/>
      <c r="E1953"/>
      <c r="F1953"/>
      <c r="G1953"/>
      <c r="H1953"/>
    </row>
    <row r="1954" spans="1:8" x14ac:dyDescent="0.25">
      <c r="A1954"/>
      <c r="B1954"/>
      <c r="C1954"/>
      <c r="D1954"/>
      <c r="E1954"/>
      <c r="F1954"/>
      <c r="G1954"/>
      <c r="H1954"/>
    </row>
    <row r="1955" spans="1:8" x14ac:dyDescent="0.25">
      <c r="A1955"/>
      <c r="B1955"/>
      <c r="C1955"/>
      <c r="D1955"/>
      <c r="E1955"/>
      <c r="F1955"/>
      <c r="G1955"/>
      <c r="H1955"/>
    </row>
    <row r="1956" spans="1:8" x14ac:dyDescent="0.25">
      <c r="A1956"/>
      <c r="B1956"/>
      <c r="C1956"/>
      <c r="D1956"/>
      <c r="E1956"/>
      <c r="F1956"/>
      <c r="G1956"/>
      <c r="H1956"/>
    </row>
    <row r="1957" spans="1:8" x14ac:dyDescent="0.25">
      <c r="A1957"/>
      <c r="B1957"/>
      <c r="C1957"/>
      <c r="D1957"/>
      <c r="E1957"/>
      <c r="F1957"/>
      <c r="G1957"/>
      <c r="H1957"/>
    </row>
    <row r="1958" spans="1:8" x14ac:dyDescent="0.25">
      <c r="A1958"/>
      <c r="B1958"/>
      <c r="C1958"/>
      <c r="D1958"/>
      <c r="E1958"/>
      <c r="F1958"/>
      <c r="G1958"/>
      <c r="H1958"/>
    </row>
    <row r="1959" spans="1:8" x14ac:dyDescent="0.25">
      <c r="A1959"/>
      <c r="B1959"/>
      <c r="C1959"/>
      <c r="D1959"/>
      <c r="E1959"/>
      <c r="F1959"/>
      <c r="G1959"/>
      <c r="H1959"/>
    </row>
    <row r="1960" spans="1:8" x14ac:dyDescent="0.25">
      <c r="A1960"/>
      <c r="B1960"/>
      <c r="C1960"/>
      <c r="D1960"/>
      <c r="E1960"/>
      <c r="F1960"/>
      <c r="G1960"/>
      <c r="H1960"/>
    </row>
    <row r="1961" spans="1:8" x14ac:dyDescent="0.25">
      <c r="A1961"/>
      <c r="B1961"/>
      <c r="C1961"/>
      <c r="D1961"/>
      <c r="E1961"/>
      <c r="F1961"/>
      <c r="G1961"/>
      <c r="H1961"/>
    </row>
    <row r="1962" spans="1:8" x14ac:dyDescent="0.25">
      <c r="A1962"/>
      <c r="B1962"/>
      <c r="C1962"/>
      <c r="D1962"/>
      <c r="E1962"/>
      <c r="F1962"/>
      <c r="G1962"/>
      <c r="H1962"/>
    </row>
    <row r="1963" spans="1:8" x14ac:dyDescent="0.25">
      <c r="A1963"/>
      <c r="B1963"/>
      <c r="C1963"/>
      <c r="D1963"/>
      <c r="E1963"/>
      <c r="F1963"/>
      <c r="G1963"/>
      <c r="H1963"/>
    </row>
    <row r="1964" spans="1:8" x14ac:dyDescent="0.25">
      <c r="A1964"/>
      <c r="B1964"/>
      <c r="C1964"/>
      <c r="D1964"/>
      <c r="E1964"/>
      <c r="F1964"/>
      <c r="G1964"/>
      <c r="H1964"/>
    </row>
    <row r="1965" spans="1:8" x14ac:dyDescent="0.25">
      <c r="A1965"/>
      <c r="B1965"/>
      <c r="C1965"/>
      <c r="D1965"/>
      <c r="E1965"/>
      <c r="F1965"/>
      <c r="G1965"/>
      <c r="H1965"/>
    </row>
    <row r="1966" spans="1:8" x14ac:dyDescent="0.25">
      <c r="A1966"/>
      <c r="B1966"/>
      <c r="C1966"/>
      <c r="D1966"/>
      <c r="E1966"/>
      <c r="F1966"/>
      <c r="G1966"/>
      <c r="H1966"/>
    </row>
    <row r="1967" spans="1:8" x14ac:dyDescent="0.25">
      <c r="A1967"/>
      <c r="B1967"/>
      <c r="C1967"/>
      <c r="D1967"/>
      <c r="E1967"/>
      <c r="F1967"/>
      <c r="G1967"/>
      <c r="H1967"/>
    </row>
    <row r="1968" spans="1:8" x14ac:dyDescent="0.25">
      <c r="A1968"/>
      <c r="B1968"/>
      <c r="C1968"/>
      <c r="D1968"/>
      <c r="E1968"/>
      <c r="F1968"/>
      <c r="G1968"/>
      <c r="H1968"/>
    </row>
    <row r="1969" spans="1:8" x14ac:dyDescent="0.25">
      <c r="A1969"/>
      <c r="B1969"/>
      <c r="C1969"/>
      <c r="D1969"/>
      <c r="E1969"/>
      <c r="F1969"/>
      <c r="G1969"/>
      <c r="H1969"/>
    </row>
    <row r="1970" spans="1:8" x14ac:dyDescent="0.25">
      <c r="A1970"/>
      <c r="B1970"/>
      <c r="C1970"/>
      <c r="D1970"/>
      <c r="E1970"/>
      <c r="F1970"/>
      <c r="G1970"/>
      <c r="H1970"/>
    </row>
    <row r="1971" spans="1:8" x14ac:dyDescent="0.25">
      <c r="A1971"/>
      <c r="B1971"/>
      <c r="C1971"/>
      <c r="D1971"/>
      <c r="E1971"/>
      <c r="F1971"/>
      <c r="G1971"/>
      <c r="H1971"/>
    </row>
    <row r="1972" spans="1:8" x14ac:dyDescent="0.25">
      <c r="A1972"/>
      <c r="B1972"/>
      <c r="C1972"/>
      <c r="D1972"/>
      <c r="E1972"/>
      <c r="F1972"/>
      <c r="G1972"/>
      <c r="H1972"/>
    </row>
    <row r="1973" spans="1:8" x14ac:dyDescent="0.25">
      <c r="A1973"/>
      <c r="B1973"/>
      <c r="C1973"/>
      <c r="D1973"/>
      <c r="E1973"/>
      <c r="F1973"/>
      <c r="G1973"/>
      <c r="H1973"/>
    </row>
    <row r="1974" spans="1:8" x14ac:dyDescent="0.25">
      <c r="A1974"/>
      <c r="B1974"/>
      <c r="C1974"/>
      <c r="D1974"/>
      <c r="E1974"/>
      <c r="F1974"/>
      <c r="G1974"/>
      <c r="H1974"/>
    </row>
    <row r="1975" spans="1:8" x14ac:dyDescent="0.25">
      <c r="A1975"/>
      <c r="B1975"/>
      <c r="C1975"/>
      <c r="D1975"/>
      <c r="E1975"/>
      <c r="F1975"/>
      <c r="G1975"/>
      <c r="H1975"/>
    </row>
    <row r="1976" spans="1:8" x14ac:dyDescent="0.25">
      <c r="A1976"/>
      <c r="B1976"/>
      <c r="C1976"/>
      <c r="D1976"/>
      <c r="E1976"/>
      <c r="F1976"/>
      <c r="G1976"/>
      <c r="H1976"/>
    </row>
    <row r="1977" spans="1:8" x14ac:dyDescent="0.25">
      <c r="A1977"/>
      <c r="B1977"/>
      <c r="C1977"/>
      <c r="D1977"/>
      <c r="E1977"/>
      <c r="F1977"/>
      <c r="G1977"/>
      <c r="H1977"/>
    </row>
    <row r="1978" spans="1:8" x14ac:dyDescent="0.25">
      <c r="A1978"/>
      <c r="B1978"/>
      <c r="C1978"/>
      <c r="D1978"/>
      <c r="E1978"/>
      <c r="F1978"/>
      <c r="G1978"/>
      <c r="H1978"/>
    </row>
    <row r="1979" spans="1:8" x14ac:dyDescent="0.25">
      <c r="A1979"/>
      <c r="B1979"/>
      <c r="C1979"/>
      <c r="D1979"/>
      <c r="E1979"/>
      <c r="F1979"/>
      <c r="G1979"/>
      <c r="H1979"/>
    </row>
    <row r="1980" spans="1:8" x14ac:dyDescent="0.25">
      <c r="A1980"/>
      <c r="B1980"/>
      <c r="C1980"/>
      <c r="D1980"/>
      <c r="E1980"/>
      <c r="F1980"/>
      <c r="G1980"/>
      <c r="H1980"/>
    </row>
    <row r="1981" spans="1:8" x14ac:dyDescent="0.25">
      <c r="A1981"/>
      <c r="B1981"/>
      <c r="C1981"/>
      <c r="D1981"/>
      <c r="E1981"/>
      <c r="F1981"/>
      <c r="G1981"/>
      <c r="H1981"/>
    </row>
    <row r="1982" spans="1:8" x14ac:dyDescent="0.25">
      <c r="A1982"/>
      <c r="B1982"/>
      <c r="C1982"/>
      <c r="D1982"/>
      <c r="E1982"/>
      <c r="F1982"/>
      <c r="G1982"/>
      <c r="H1982"/>
    </row>
    <row r="1983" spans="1:8" x14ac:dyDescent="0.25">
      <c r="A1983"/>
      <c r="B1983"/>
      <c r="C1983"/>
      <c r="D1983"/>
      <c r="E1983"/>
      <c r="F1983"/>
      <c r="G1983"/>
      <c r="H1983"/>
    </row>
    <row r="1984" spans="1:8" x14ac:dyDescent="0.25">
      <c r="A1984"/>
      <c r="B1984"/>
      <c r="C1984"/>
      <c r="D1984"/>
      <c r="E1984"/>
      <c r="F1984"/>
      <c r="G1984"/>
      <c r="H1984"/>
    </row>
    <row r="1985" spans="1:8" x14ac:dyDescent="0.25">
      <c r="A1985"/>
      <c r="B1985"/>
      <c r="C1985"/>
      <c r="D1985"/>
      <c r="E1985"/>
      <c r="F1985"/>
      <c r="G1985"/>
      <c r="H1985"/>
    </row>
    <row r="1986" spans="1:8" x14ac:dyDescent="0.25">
      <c r="A1986"/>
      <c r="B1986"/>
      <c r="C1986"/>
      <c r="D1986"/>
      <c r="E1986"/>
      <c r="F1986"/>
      <c r="G1986"/>
      <c r="H1986"/>
    </row>
    <row r="1987" spans="1:8" x14ac:dyDescent="0.25">
      <c r="A1987"/>
      <c r="B1987"/>
      <c r="C1987"/>
      <c r="D1987"/>
      <c r="E1987"/>
      <c r="F1987"/>
      <c r="G1987"/>
      <c r="H1987"/>
    </row>
    <row r="1988" spans="1:8" x14ac:dyDescent="0.25">
      <c r="A1988"/>
      <c r="B1988"/>
      <c r="C1988"/>
      <c r="D1988"/>
      <c r="E1988"/>
      <c r="F1988"/>
      <c r="G1988"/>
      <c r="H1988"/>
    </row>
    <row r="1989" spans="1:8" x14ac:dyDescent="0.25">
      <c r="A1989"/>
      <c r="B1989"/>
      <c r="C1989"/>
      <c r="D1989"/>
      <c r="E1989"/>
      <c r="F1989"/>
      <c r="G1989"/>
      <c r="H1989"/>
    </row>
    <row r="1990" spans="1:8" x14ac:dyDescent="0.25">
      <c r="A1990"/>
      <c r="B1990"/>
      <c r="C1990"/>
      <c r="D1990"/>
      <c r="E1990"/>
      <c r="F1990"/>
      <c r="G1990"/>
      <c r="H1990"/>
    </row>
    <row r="1991" spans="1:8" x14ac:dyDescent="0.25">
      <c r="A1991"/>
      <c r="B1991"/>
      <c r="C1991"/>
      <c r="D1991"/>
      <c r="E1991"/>
      <c r="F1991"/>
      <c r="G1991"/>
      <c r="H1991"/>
    </row>
    <row r="1992" spans="1:8" x14ac:dyDescent="0.25">
      <c r="A1992"/>
      <c r="B1992"/>
      <c r="C1992"/>
      <c r="D1992"/>
      <c r="E1992"/>
      <c r="F1992"/>
      <c r="G1992"/>
      <c r="H1992"/>
    </row>
    <row r="1993" spans="1:8" x14ac:dyDescent="0.25">
      <c r="A1993"/>
      <c r="B1993"/>
      <c r="C1993"/>
      <c r="D1993"/>
      <c r="E1993"/>
      <c r="F1993"/>
      <c r="G1993"/>
      <c r="H1993"/>
    </row>
    <row r="1994" spans="1:8" x14ac:dyDescent="0.25">
      <c r="A1994"/>
      <c r="B1994"/>
      <c r="C1994"/>
      <c r="D1994"/>
      <c r="E1994"/>
      <c r="F1994"/>
      <c r="G1994"/>
      <c r="H1994"/>
    </row>
    <row r="1995" spans="1:8" x14ac:dyDescent="0.25">
      <c r="A1995"/>
      <c r="B1995"/>
      <c r="C1995"/>
      <c r="D1995"/>
      <c r="E1995"/>
      <c r="F1995"/>
      <c r="G1995"/>
      <c r="H1995"/>
    </row>
    <row r="1996" spans="1:8" x14ac:dyDescent="0.25">
      <c r="A1996"/>
      <c r="B1996"/>
      <c r="C1996"/>
      <c r="D1996"/>
      <c r="E1996"/>
      <c r="F1996"/>
      <c r="G1996"/>
      <c r="H1996"/>
    </row>
    <row r="1997" spans="1:8" x14ac:dyDescent="0.25">
      <c r="A1997"/>
      <c r="B1997"/>
      <c r="C1997"/>
      <c r="D1997"/>
      <c r="E1997"/>
      <c r="F1997"/>
      <c r="G1997"/>
      <c r="H1997"/>
    </row>
    <row r="1998" spans="1:8" x14ac:dyDescent="0.25">
      <c r="A1998"/>
      <c r="B1998"/>
      <c r="C1998"/>
      <c r="D1998"/>
      <c r="E1998"/>
      <c r="F1998"/>
      <c r="G1998"/>
      <c r="H1998"/>
    </row>
    <row r="1999" spans="1:8" x14ac:dyDescent="0.25">
      <c r="A1999"/>
      <c r="B1999"/>
      <c r="C1999"/>
      <c r="D1999"/>
      <c r="E1999"/>
      <c r="F1999"/>
      <c r="G1999"/>
      <c r="H1999"/>
    </row>
    <row r="2000" spans="1:8" x14ac:dyDescent="0.25">
      <c r="A2000"/>
      <c r="B2000"/>
      <c r="C2000"/>
      <c r="D2000"/>
      <c r="E2000"/>
      <c r="F2000"/>
      <c r="G2000"/>
      <c r="H2000"/>
    </row>
    <row r="2001" spans="1:8" x14ac:dyDescent="0.25">
      <c r="A2001"/>
      <c r="B2001"/>
      <c r="C2001"/>
      <c r="D2001"/>
      <c r="E2001"/>
      <c r="F2001"/>
      <c r="G2001"/>
      <c r="H2001"/>
    </row>
    <row r="2002" spans="1:8" x14ac:dyDescent="0.25">
      <c r="A2002"/>
      <c r="B2002"/>
      <c r="C2002"/>
      <c r="D2002"/>
      <c r="E2002"/>
      <c r="F2002"/>
      <c r="G2002"/>
      <c r="H2002"/>
    </row>
    <row r="2003" spans="1:8" x14ac:dyDescent="0.25">
      <c r="A2003"/>
      <c r="B2003"/>
      <c r="C2003"/>
      <c r="D2003"/>
      <c r="E2003"/>
      <c r="F2003"/>
      <c r="G2003"/>
      <c r="H2003"/>
    </row>
    <row r="2004" spans="1:8" x14ac:dyDescent="0.25">
      <c r="A2004"/>
      <c r="B2004"/>
      <c r="C2004"/>
      <c r="D2004"/>
      <c r="E2004"/>
      <c r="F2004"/>
      <c r="G2004"/>
      <c r="H2004"/>
    </row>
    <row r="2005" spans="1:8" x14ac:dyDescent="0.25">
      <c r="A2005"/>
      <c r="B2005"/>
      <c r="C2005"/>
      <c r="D2005"/>
      <c r="E2005"/>
      <c r="F2005"/>
      <c r="G2005"/>
      <c r="H2005"/>
    </row>
    <row r="2006" spans="1:8" x14ac:dyDescent="0.25">
      <c r="A2006"/>
      <c r="B2006"/>
      <c r="C2006"/>
      <c r="D2006"/>
      <c r="E2006"/>
      <c r="F2006"/>
      <c r="G2006"/>
      <c r="H2006"/>
    </row>
    <row r="2007" spans="1:8" x14ac:dyDescent="0.25">
      <c r="A2007"/>
      <c r="B2007"/>
      <c r="C2007"/>
      <c r="D2007"/>
      <c r="E2007"/>
      <c r="F2007"/>
      <c r="G2007"/>
      <c r="H2007"/>
    </row>
    <row r="2008" spans="1:8" x14ac:dyDescent="0.25">
      <c r="A2008"/>
      <c r="B2008"/>
      <c r="C2008"/>
      <c r="D2008"/>
      <c r="E2008"/>
      <c r="F2008"/>
      <c r="G2008"/>
      <c r="H2008"/>
    </row>
    <row r="2009" spans="1:8" x14ac:dyDescent="0.25">
      <c r="A2009"/>
      <c r="B2009"/>
      <c r="C2009"/>
      <c r="D2009"/>
      <c r="E2009"/>
      <c r="F2009"/>
      <c r="G2009"/>
      <c r="H2009"/>
    </row>
    <row r="2010" spans="1:8" x14ac:dyDescent="0.25">
      <c r="A2010"/>
      <c r="B2010"/>
      <c r="C2010"/>
      <c r="D2010"/>
      <c r="E2010"/>
      <c r="F2010"/>
      <c r="G2010"/>
      <c r="H2010"/>
    </row>
    <row r="2011" spans="1:8" x14ac:dyDescent="0.25">
      <c r="A2011"/>
      <c r="B2011"/>
      <c r="C2011"/>
      <c r="D2011"/>
      <c r="E2011"/>
      <c r="F2011"/>
      <c r="G2011"/>
      <c r="H2011"/>
    </row>
    <row r="2012" spans="1:8" x14ac:dyDescent="0.25">
      <c r="A2012"/>
      <c r="B2012"/>
      <c r="C2012"/>
      <c r="D2012"/>
      <c r="E2012"/>
      <c r="F2012"/>
      <c r="G2012"/>
      <c r="H2012"/>
    </row>
    <row r="2013" spans="1:8" x14ac:dyDescent="0.25">
      <c r="A2013"/>
      <c r="B2013"/>
      <c r="C2013"/>
      <c r="D2013"/>
      <c r="E2013"/>
      <c r="F2013"/>
      <c r="G2013"/>
      <c r="H2013"/>
    </row>
    <row r="2014" spans="1:8" x14ac:dyDescent="0.25">
      <c r="A2014"/>
      <c r="B2014"/>
      <c r="C2014"/>
      <c r="D2014"/>
      <c r="E2014"/>
      <c r="F2014"/>
      <c r="G2014"/>
      <c r="H2014"/>
    </row>
    <row r="2015" spans="1:8" x14ac:dyDescent="0.25">
      <c r="A2015"/>
      <c r="B2015"/>
      <c r="C2015"/>
      <c r="D2015"/>
      <c r="E2015"/>
      <c r="F2015"/>
      <c r="G2015"/>
      <c r="H2015"/>
    </row>
    <row r="2016" spans="1:8" x14ac:dyDescent="0.25">
      <c r="A2016"/>
      <c r="B2016"/>
      <c r="C2016"/>
      <c r="D2016"/>
      <c r="E2016"/>
      <c r="F2016"/>
      <c r="G2016"/>
      <c r="H2016"/>
    </row>
    <row r="2017" spans="1:8" x14ac:dyDescent="0.25">
      <c r="A2017"/>
      <c r="B2017"/>
      <c r="C2017"/>
      <c r="D2017"/>
      <c r="E2017"/>
      <c r="F2017"/>
      <c r="G2017"/>
      <c r="H2017"/>
    </row>
    <row r="2018" spans="1:8" x14ac:dyDescent="0.25">
      <c r="A2018"/>
      <c r="B2018"/>
      <c r="C2018"/>
      <c r="D2018"/>
      <c r="E2018"/>
      <c r="F2018"/>
      <c r="G2018"/>
      <c r="H2018"/>
    </row>
    <row r="2019" spans="1:8" x14ac:dyDescent="0.25">
      <c r="A2019"/>
      <c r="B2019"/>
      <c r="C2019"/>
      <c r="D2019"/>
      <c r="E2019"/>
      <c r="F2019"/>
      <c r="G2019"/>
      <c r="H2019"/>
    </row>
    <row r="2020" spans="1:8" x14ac:dyDescent="0.25">
      <c r="A2020"/>
      <c r="B2020"/>
      <c r="C2020"/>
      <c r="D2020"/>
      <c r="E2020"/>
      <c r="F2020"/>
      <c r="G2020"/>
      <c r="H2020"/>
    </row>
    <row r="2021" spans="1:8" x14ac:dyDescent="0.25">
      <c r="A2021"/>
      <c r="B2021"/>
      <c r="C2021"/>
      <c r="D2021"/>
      <c r="E2021"/>
      <c r="F2021"/>
      <c r="G2021"/>
      <c r="H2021"/>
    </row>
    <row r="2022" spans="1:8" x14ac:dyDescent="0.25">
      <c r="A2022"/>
      <c r="B2022"/>
      <c r="C2022"/>
      <c r="D2022"/>
      <c r="E2022"/>
      <c r="F2022"/>
      <c r="G2022"/>
      <c r="H2022"/>
    </row>
    <row r="2023" spans="1:8" x14ac:dyDescent="0.25">
      <c r="A2023"/>
      <c r="B2023"/>
      <c r="C2023"/>
      <c r="D2023"/>
      <c r="E2023"/>
      <c r="F2023"/>
      <c r="G2023"/>
      <c r="H2023"/>
    </row>
    <row r="2024" spans="1:8" x14ac:dyDescent="0.25">
      <c r="A2024"/>
      <c r="B2024"/>
      <c r="C2024"/>
      <c r="D2024"/>
      <c r="E2024"/>
      <c r="F2024"/>
      <c r="G2024"/>
      <c r="H2024"/>
    </row>
    <row r="2025" spans="1:8" x14ac:dyDescent="0.25">
      <c r="A2025"/>
      <c r="B2025"/>
      <c r="C2025"/>
      <c r="D2025"/>
      <c r="E2025"/>
      <c r="F2025"/>
      <c r="G2025"/>
      <c r="H2025"/>
    </row>
    <row r="2026" spans="1:8" x14ac:dyDescent="0.25">
      <c r="A2026"/>
      <c r="B2026"/>
      <c r="C2026"/>
      <c r="D2026"/>
      <c r="E2026"/>
      <c r="F2026"/>
      <c r="G2026"/>
      <c r="H2026"/>
    </row>
    <row r="2027" spans="1:8" x14ac:dyDescent="0.25">
      <c r="A2027"/>
      <c r="B2027"/>
      <c r="C2027"/>
      <c r="D2027"/>
      <c r="E2027"/>
      <c r="F2027"/>
      <c r="G2027"/>
      <c r="H2027"/>
    </row>
    <row r="2028" spans="1:8" x14ac:dyDescent="0.25">
      <c r="A2028"/>
      <c r="B2028"/>
      <c r="C2028"/>
      <c r="D2028"/>
      <c r="E2028"/>
      <c r="F2028"/>
      <c r="G2028"/>
      <c r="H2028"/>
    </row>
    <row r="2029" spans="1:8" x14ac:dyDescent="0.25">
      <c r="A2029"/>
      <c r="B2029"/>
      <c r="C2029"/>
      <c r="D2029"/>
      <c r="E2029"/>
      <c r="F2029"/>
      <c r="G2029"/>
      <c r="H2029"/>
    </row>
    <row r="2030" spans="1:8" x14ac:dyDescent="0.25">
      <c r="A2030"/>
      <c r="B2030"/>
      <c r="C2030"/>
      <c r="D2030"/>
      <c r="E2030"/>
      <c r="F2030"/>
      <c r="G2030"/>
      <c r="H2030"/>
    </row>
    <row r="2031" spans="1:8" x14ac:dyDescent="0.25">
      <c r="A2031"/>
      <c r="B2031"/>
      <c r="C2031"/>
      <c r="D2031"/>
      <c r="E2031"/>
      <c r="F2031"/>
      <c r="G2031"/>
      <c r="H2031"/>
    </row>
    <row r="2032" spans="1:8" x14ac:dyDescent="0.25">
      <c r="A2032"/>
      <c r="B2032"/>
      <c r="C2032"/>
      <c r="D2032"/>
      <c r="E2032"/>
      <c r="F2032"/>
      <c r="G2032"/>
      <c r="H2032"/>
    </row>
    <row r="2033" spans="1:8" x14ac:dyDescent="0.25">
      <c r="A2033"/>
      <c r="B2033"/>
      <c r="C2033"/>
      <c r="D2033"/>
      <c r="E2033"/>
      <c r="F2033"/>
      <c r="G2033"/>
      <c r="H2033"/>
    </row>
    <row r="2034" spans="1:8" x14ac:dyDescent="0.25">
      <c r="A2034"/>
      <c r="B2034"/>
      <c r="C2034"/>
      <c r="D2034"/>
      <c r="E2034"/>
      <c r="F2034"/>
      <c r="G2034"/>
      <c r="H2034"/>
    </row>
    <row r="2035" spans="1:8" x14ac:dyDescent="0.25">
      <c r="A2035"/>
      <c r="B2035"/>
      <c r="C2035"/>
      <c r="D2035"/>
      <c r="E2035"/>
      <c r="F2035"/>
      <c r="G2035"/>
      <c r="H2035"/>
    </row>
    <row r="2036" spans="1:8" x14ac:dyDescent="0.25">
      <c r="A2036"/>
      <c r="B2036"/>
      <c r="C2036"/>
      <c r="D2036"/>
      <c r="E2036"/>
      <c r="F2036"/>
      <c r="G2036"/>
      <c r="H2036"/>
    </row>
    <row r="2037" spans="1:8" x14ac:dyDescent="0.25">
      <c r="A2037"/>
      <c r="B2037"/>
      <c r="C2037"/>
      <c r="D2037"/>
      <c r="E2037"/>
      <c r="F2037"/>
      <c r="G2037"/>
      <c r="H2037"/>
    </row>
    <row r="2038" spans="1:8" x14ac:dyDescent="0.25">
      <c r="A2038"/>
      <c r="B2038"/>
      <c r="C2038"/>
      <c r="D2038"/>
      <c r="E2038"/>
      <c r="F2038"/>
      <c r="G2038"/>
      <c r="H2038"/>
    </row>
    <row r="2039" spans="1:8" x14ac:dyDescent="0.25">
      <c r="A2039"/>
      <c r="B2039"/>
      <c r="C2039"/>
      <c r="D2039"/>
      <c r="E2039"/>
      <c r="F2039"/>
      <c r="G2039"/>
      <c r="H2039"/>
    </row>
    <row r="2040" spans="1:8" x14ac:dyDescent="0.25">
      <c r="A2040"/>
      <c r="B2040"/>
      <c r="C2040"/>
      <c r="D2040"/>
      <c r="E2040"/>
      <c r="F2040"/>
      <c r="G2040"/>
      <c r="H2040"/>
    </row>
    <row r="2041" spans="1:8" x14ac:dyDescent="0.25">
      <c r="A2041"/>
      <c r="B2041"/>
      <c r="C2041"/>
      <c r="D2041"/>
      <c r="E2041"/>
      <c r="F2041"/>
      <c r="G2041"/>
      <c r="H2041"/>
    </row>
    <row r="2042" spans="1:8" x14ac:dyDescent="0.25">
      <c r="A2042"/>
      <c r="B2042"/>
      <c r="C2042"/>
      <c r="D2042"/>
      <c r="E2042"/>
      <c r="F2042"/>
      <c r="G2042"/>
      <c r="H2042"/>
    </row>
    <row r="2043" spans="1:8" x14ac:dyDescent="0.25">
      <c r="A2043"/>
      <c r="B2043"/>
      <c r="C2043"/>
      <c r="D2043"/>
      <c r="E2043"/>
      <c r="F2043"/>
      <c r="G2043"/>
      <c r="H2043"/>
    </row>
    <row r="2044" spans="1:8" x14ac:dyDescent="0.25">
      <c r="A2044"/>
      <c r="B2044"/>
      <c r="C2044"/>
      <c r="D2044"/>
      <c r="E2044"/>
      <c r="F2044"/>
      <c r="G2044"/>
      <c r="H2044"/>
    </row>
    <row r="2045" spans="1:8" x14ac:dyDescent="0.25">
      <c r="A2045"/>
      <c r="B2045"/>
      <c r="C2045"/>
      <c r="D2045"/>
      <c r="E2045"/>
      <c r="F2045"/>
      <c r="G2045"/>
      <c r="H2045"/>
    </row>
    <row r="2046" spans="1:8" x14ac:dyDescent="0.25">
      <c r="A2046"/>
      <c r="B2046"/>
      <c r="C2046"/>
      <c r="D2046"/>
      <c r="E2046"/>
      <c r="F2046"/>
      <c r="G2046"/>
      <c r="H2046"/>
    </row>
    <row r="2047" spans="1:8" x14ac:dyDescent="0.25">
      <c r="A2047"/>
      <c r="B2047"/>
      <c r="C2047"/>
      <c r="D2047"/>
      <c r="E2047"/>
      <c r="F2047"/>
      <c r="G2047"/>
      <c r="H2047"/>
    </row>
    <row r="2048" spans="1:8" x14ac:dyDescent="0.25">
      <c r="A2048"/>
      <c r="B2048"/>
      <c r="C2048"/>
      <c r="D2048"/>
      <c r="E2048"/>
      <c r="F2048"/>
      <c r="G2048"/>
      <c r="H2048"/>
    </row>
    <row r="2049" spans="1:8" x14ac:dyDescent="0.25">
      <c r="A2049"/>
      <c r="B2049"/>
      <c r="C2049"/>
      <c r="D2049"/>
      <c r="E2049"/>
      <c r="F2049"/>
      <c r="G2049"/>
      <c r="H2049"/>
    </row>
    <row r="2050" spans="1:8" x14ac:dyDescent="0.25">
      <c r="A2050"/>
      <c r="B2050"/>
      <c r="C2050"/>
      <c r="D2050"/>
      <c r="E2050"/>
      <c r="F2050"/>
      <c r="G2050"/>
      <c r="H2050"/>
    </row>
    <row r="2051" spans="1:8" x14ac:dyDescent="0.25">
      <c r="A2051"/>
      <c r="B2051"/>
      <c r="C2051"/>
      <c r="D2051"/>
      <c r="E2051"/>
      <c r="F2051"/>
      <c r="G2051"/>
      <c r="H2051"/>
    </row>
    <row r="2052" spans="1:8" x14ac:dyDescent="0.25">
      <c r="A2052"/>
      <c r="B2052"/>
      <c r="C2052"/>
      <c r="D2052"/>
      <c r="E2052"/>
      <c r="F2052"/>
      <c r="G2052"/>
      <c r="H2052"/>
    </row>
    <row r="2053" spans="1:8" x14ac:dyDescent="0.25">
      <c r="A2053"/>
      <c r="B2053"/>
      <c r="C2053"/>
      <c r="D2053"/>
      <c r="E2053"/>
      <c r="F2053"/>
      <c r="G2053"/>
      <c r="H2053"/>
    </row>
    <row r="2054" spans="1:8" x14ac:dyDescent="0.25">
      <c r="A2054"/>
      <c r="B2054"/>
      <c r="C2054"/>
      <c r="D2054"/>
      <c r="E2054"/>
      <c r="F2054"/>
      <c r="G2054"/>
      <c r="H2054"/>
    </row>
    <row r="2055" spans="1:8" x14ac:dyDescent="0.25">
      <c r="A2055"/>
      <c r="B2055"/>
      <c r="C2055"/>
      <c r="D2055"/>
      <c r="E2055"/>
      <c r="F2055"/>
      <c r="G2055"/>
      <c r="H2055"/>
    </row>
    <row r="2056" spans="1:8" x14ac:dyDescent="0.25">
      <c r="A2056"/>
      <c r="B2056"/>
      <c r="C2056"/>
      <c r="D2056"/>
      <c r="E2056"/>
      <c r="F2056"/>
      <c r="G2056"/>
      <c r="H2056"/>
    </row>
    <row r="2057" spans="1:8" x14ac:dyDescent="0.25">
      <c r="A2057"/>
      <c r="B2057"/>
      <c r="C2057"/>
      <c r="D2057"/>
      <c r="E2057"/>
      <c r="F2057"/>
      <c r="G2057"/>
      <c r="H2057"/>
    </row>
    <row r="2058" spans="1:8" x14ac:dyDescent="0.25">
      <c r="A2058"/>
      <c r="B2058"/>
      <c r="C2058"/>
      <c r="D2058"/>
      <c r="E2058"/>
      <c r="F2058"/>
      <c r="G2058"/>
      <c r="H2058"/>
    </row>
    <row r="2059" spans="1:8" x14ac:dyDescent="0.25">
      <c r="A2059"/>
      <c r="B2059"/>
      <c r="C2059"/>
      <c r="D2059"/>
      <c r="E2059"/>
      <c r="F2059"/>
      <c r="G2059"/>
      <c r="H2059"/>
    </row>
    <row r="2060" spans="1:8" x14ac:dyDescent="0.25">
      <c r="A2060"/>
      <c r="B2060"/>
      <c r="C2060"/>
      <c r="D2060"/>
      <c r="E2060"/>
      <c r="F2060"/>
      <c r="G2060"/>
      <c r="H2060"/>
    </row>
    <row r="2061" spans="1:8" x14ac:dyDescent="0.25">
      <c r="A2061"/>
      <c r="B2061"/>
      <c r="C2061"/>
      <c r="D2061"/>
      <c r="E2061"/>
      <c r="F2061"/>
      <c r="G2061"/>
      <c r="H2061"/>
    </row>
    <row r="2062" spans="1:8" x14ac:dyDescent="0.25">
      <c r="A2062"/>
      <c r="B2062"/>
      <c r="C2062"/>
      <c r="D2062"/>
      <c r="E2062"/>
      <c r="F2062"/>
      <c r="G2062"/>
      <c r="H2062"/>
    </row>
    <row r="2063" spans="1:8" x14ac:dyDescent="0.25">
      <c r="A2063"/>
      <c r="B2063"/>
      <c r="C2063"/>
      <c r="D2063"/>
      <c r="E2063"/>
      <c r="F2063"/>
      <c r="G2063"/>
      <c r="H2063"/>
    </row>
    <row r="2064" spans="1:8" x14ac:dyDescent="0.25">
      <c r="A2064"/>
      <c r="B2064"/>
      <c r="C2064"/>
      <c r="D2064"/>
      <c r="E2064"/>
      <c r="F2064"/>
      <c r="G2064"/>
      <c r="H2064"/>
    </row>
    <row r="2065" spans="1:8" x14ac:dyDescent="0.25">
      <c r="A2065"/>
      <c r="B2065"/>
      <c r="C2065"/>
      <c r="D2065"/>
      <c r="E2065"/>
      <c r="F2065"/>
      <c r="G2065"/>
      <c r="H2065"/>
    </row>
    <row r="2066" spans="1:8" x14ac:dyDescent="0.25">
      <c r="A2066"/>
      <c r="B2066"/>
      <c r="C2066"/>
      <c r="D2066"/>
      <c r="E2066"/>
      <c r="F2066"/>
      <c r="G2066"/>
      <c r="H2066"/>
    </row>
    <row r="2067" spans="1:8" x14ac:dyDescent="0.25">
      <c r="A2067"/>
      <c r="B2067"/>
      <c r="C2067"/>
      <c r="D2067"/>
      <c r="E2067"/>
      <c r="F2067"/>
      <c r="G2067"/>
      <c r="H2067"/>
    </row>
    <row r="2068" spans="1:8" x14ac:dyDescent="0.25">
      <c r="A2068"/>
      <c r="B2068"/>
      <c r="C2068"/>
      <c r="D2068"/>
      <c r="E2068"/>
      <c r="F2068"/>
      <c r="G2068"/>
      <c r="H2068"/>
    </row>
    <row r="2069" spans="1:8" x14ac:dyDescent="0.25">
      <c r="A2069"/>
      <c r="B2069"/>
      <c r="C2069"/>
      <c r="D2069"/>
      <c r="E2069"/>
      <c r="F2069"/>
      <c r="G2069"/>
      <c r="H2069"/>
    </row>
    <row r="2070" spans="1:8" x14ac:dyDescent="0.25">
      <c r="A2070"/>
      <c r="B2070"/>
      <c r="C2070"/>
      <c r="D2070"/>
      <c r="E2070"/>
      <c r="F2070"/>
      <c r="G2070"/>
      <c r="H2070"/>
    </row>
    <row r="2071" spans="1:8" x14ac:dyDescent="0.25">
      <c r="A2071"/>
      <c r="B2071"/>
      <c r="C2071"/>
      <c r="D2071"/>
      <c r="E2071"/>
      <c r="F2071"/>
      <c r="G2071"/>
      <c r="H2071"/>
    </row>
    <row r="2072" spans="1:8" x14ac:dyDescent="0.25">
      <c r="A2072"/>
      <c r="B2072"/>
      <c r="C2072"/>
      <c r="D2072"/>
      <c r="E2072"/>
      <c r="F2072"/>
      <c r="G2072"/>
      <c r="H2072"/>
    </row>
    <row r="2073" spans="1:8" x14ac:dyDescent="0.25">
      <c r="A2073"/>
      <c r="B2073"/>
      <c r="C2073"/>
      <c r="D2073"/>
      <c r="E2073"/>
      <c r="F2073"/>
      <c r="G2073"/>
      <c r="H2073"/>
    </row>
    <row r="2074" spans="1:8" x14ac:dyDescent="0.25">
      <c r="A2074"/>
      <c r="B2074"/>
      <c r="C2074"/>
      <c r="D2074"/>
      <c r="E2074"/>
      <c r="F2074"/>
      <c r="G2074"/>
      <c r="H2074"/>
    </row>
    <row r="2075" spans="1:8" x14ac:dyDescent="0.25">
      <c r="A2075"/>
      <c r="B2075"/>
      <c r="C2075"/>
      <c r="D2075"/>
      <c r="E2075"/>
      <c r="F2075"/>
      <c r="G2075"/>
      <c r="H2075"/>
    </row>
    <row r="2076" spans="1:8" x14ac:dyDescent="0.25">
      <c r="A2076"/>
      <c r="B2076"/>
      <c r="C2076"/>
      <c r="D2076"/>
      <c r="E2076"/>
      <c r="F2076"/>
      <c r="G2076"/>
      <c r="H2076"/>
    </row>
    <row r="2077" spans="1:8" x14ac:dyDescent="0.25">
      <c r="A2077"/>
      <c r="B2077"/>
      <c r="C2077"/>
      <c r="D2077"/>
      <c r="E2077"/>
      <c r="F2077"/>
      <c r="G2077"/>
      <c r="H2077"/>
    </row>
    <row r="2078" spans="1:8" x14ac:dyDescent="0.25">
      <c r="A2078"/>
      <c r="B2078"/>
      <c r="C2078"/>
      <c r="D2078"/>
      <c r="E2078"/>
      <c r="F2078"/>
      <c r="G2078"/>
      <c r="H2078"/>
    </row>
    <row r="2079" spans="1:8" x14ac:dyDescent="0.25">
      <c r="A2079"/>
      <c r="B2079"/>
      <c r="C2079"/>
      <c r="D2079"/>
      <c r="E2079"/>
      <c r="F2079"/>
      <c r="G2079"/>
      <c r="H2079"/>
    </row>
    <row r="2080" spans="1:8" x14ac:dyDescent="0.25">
      <c r="A2080"/>
      <c r="B2080"/>
      <c r="C2080"/>
      <c r="D2080"/>
      <c r="E2080"/>
      <c r="F2080"/>
      <c r="G2080"/>
      <c r="H2080"/>
    </row>
    <row r="2081" spans="1:8" x14ac:dyDescent="0.25">
      <c r="A2081"/>
      <c r="B2081"/>
      <c r="C2081"/>
      <c r="D2081"/>
      <c r="E2081"/>
      <c r="F2081"/>
      <c r="G2081"/>
      <c r="H2081"/>
    </row>
    <row r="2082" spans="1:8" x14ac:dyDescent="0.25">
      <c r="A2082"/>
      <c r="B2082"/>
      <c r="C2082"/>
      <c r="D2082"/>
      <c r="E2082"/>
      <c r="F2082"/>
      <c r="G2082"/>
      <c r="H2082"/>
    </row>
    <row r="2083" spans="1:8" x14ac:dyDescent="0.25">
      <c r="A2083"/>
      <c r="B2083"/>
      <c r="C2083"/>
      <c r="D2083"/>
      <c r="E2083"/>
      <c r="F2083"/>
      <c r="G2083"/>
      <c r="H2083"/>
    </row>
    <row r="2084" spans="1:8" x14ac:dyDescent="0.25">
      <c r="A2084"/>
      <c r="B2084"/>
      <c r="C2084"/>
      <c r="D2084"/>
      <c r="E2084"/>
      <c r="F2084"/>
      <c r="G2084"/>
      <c r="H2084"/>
    </row>
    <row r="2085" spans="1:8" x14ac:dyDescent="0.25">
      <c r="A2085"/>
      <c r="B2085"/>
      <c r="C2085"/>
      <c r="D2085"/>
      <c r="E2085"/>
      <c r="F2085"/>
      <c r="G2085"/>
      <c r="H2085"/>
    </row>
    <row r="2086" spans="1:8" x14ac:dyDescent="0.25">
      <c r="A2086"/>
      <c r="B2086"/>
      <c r="C2086"/>
      <c r="D2086"/>
      <c r="E2086"/>
      <c r="F2086"/>
      <c r="G2086"/>
      <c r="H2086"/>
    </row>
    <row r="2087" spans="1:8" x14ac:dyDescent="0.25">
      <c r="A2087"/>
      <c r="B2087"/>
      <c r="C2087"/>
      <c r="D2087"/>
      <c r="E2087"/>
      <c r="F2087"/>
      <c r="G2087"/>
      <c r="H2087"/>
    </row>
    <row r="2088" spans="1:8" x14ac:dyDescent="0.25">
      <c r="A2088"/>
      <c r="B2088"/>
      <c r="C2088"/>
      <c r="D2088"/>
      <c r="E2088"/>
      <c r="F2088"/>
      <c r="G2088"/>
      <c r="H2088"/>
    </row>
    <row r="2089" spans="1:8" x14ac:dyDescent="0.25">
      <c r="A2089"/>
      <c r="B2089"/>
      <c r="C2089"/>
      <c r="D2089"/>
      <c r="E2089"/>
      <c r="F2089"/>
      <c r="G2089"/>
      <c r="H2089"/>
    </row>
    <row r="2090" spans="1:8" x14ac:dyDescent="0.25">
      <c r="A2090"/>
      <c r="B2090"/>
      <c r="C2090"/>
      <c r="D2090"/>
      <c r="E2090"/>
      <c r="F2090"/>
      <c r="G2090"/>
      <c r="H2090"/>
    </row>
    <row r="2091" spans="1:8" x14ac:dyDescent="0.25">
      <c r="A2091"/>
      <c r="B2091"/>
      <c r="C2091"/>
      <c r="D2091"/>
      <c r="E2091"/>
      <c r="F2091"/>
      <c r="G2091"/>
      <c r="H2091"/>
    </row>
    <row r="2092" spans="1:8" x14ac:dyDescent="0.25">
      <c r="A2092"/>
      <c r="B2092"/>
      <c r="C2092"/>
      <c r="D2092"/>
      <c r="E2092"/>
      <c r="F2092"/>
      <c r="G2092"/>
      <c r="H2092"/>
    </row>
    <row r="2093" spans="1:8" x14ac:dyDescent="0.25">
      <c r="A2093"/>
      <c r="B2093"/>
      <c r="C2093"/>
      <c r="D2093"/>
      <c r="E2093"/>
      <c r="F2093"/>
      <c r="G2093"/>
      <c r="H2093"/>
    </row>
    <row r="2094" spans="1:8" x14ac:dyDescent="0.25">
      <c r="A2094"/>
      <c r="B2094"/>
      <c r="C2094"/>
      <c r="D2094"/>
      <c r="E2094"/>
      <c r="F2094"/>
      <c r="G2094"/>
      <c r="H2094"/>
    </row>
    <row r="2095" spans="1:8" x14ac:dyDescent="0.25">
      <c r="A2095"/>
      <c r="B2095"/>
      <c r="C2095"/>
      <c r="D2095"/>
      <c r="E2095"/>
      <c r="F2095"/>
      <c r="G2095"/>
      <c r="H2095"/>
    </row>
    <row r="2096" spans="1:8" x14ac:dyDescent="0.25">
      <c r="A2096"/>
      <c r="B2096"/>
      <c r="C2096"/>
      <c r="D2096"/>
      <c r="E2096"/>
      <c r="F2096"/>
      <c r="G2096"/>
      <c r="H2096"/>
    </row>
    <row r="2097" spans="1:8" x14ac:dyDescent="0.25">
      <c r="A2097"/>
      <c r="B2097"/>
      <c r="C2097"/>
      <c r="D2097"/>
      <c r="E2097"/>
      <c r="F2097"/>
      <c r="G2097"/>
      <c r="H2097"/>
    </row>
    <row r="2098" spans="1:8" x14ac:dyDescent="0.25">
      <c r="A2098"/>
      <c r="B2098"/>
      <c r="C2098"/>
      <c r="D2098"/>
      <c r="E2098"/>
      <c r="F2098"/>
      <c r="G2098"/>
      <c r="H2098"/>
    </row>
    <row r="2099" spans="1:8" x14ac:dyDescent="0.25">
      <c r="A2099"/>
      <c r="B2099"/>
      <c r="C2099"/>
      <c r="D2099"/>
      <c r="E2099"/>
      <c r="F2099"/>
      <c r="G2099"/>
      <c r="H2099"/>
    </row>
    <row r="2100" spans="1:8" x14ac:dyDescent="0.25">
      <c r="A2100"/>
      <c r="B2100"/>
      <c r="C2100"/>
      <c r="D2100"/>
      <c r="E2100"/>
      <c r="F2100"/>
      <c r="G2100"/>
      <c r="H2100"/>
    </row>
    <row r="2101" spans="1:8" x14ac:dyDescent="0.25">
      <c r="A2101"/>
      <c r="B2101"/>
      <c r="C2101"/>
      <c r="D2101"/>
      <c r="E2101"/>
      <c r="F2101"/>
      <c r="G2101"/>
      <c r="H2101"/>
    </row>
    <row r="2102" spans="1:8" x14ac:dyDescent="0.25">
      <c r="A2102"/>
      <c r="B2102"/>
      <c r="C2102"/>
      <c r="D2102"/>
      <c r="E2102"/>
      <c r="F2102"/>
      <c r="G2102"/>
      <c r="H2102"/>
    </row>
    <row r="2103" spans="1:8" x14ac:dyDescent="0.25">
      <c r="A2103"/>
      <c r="B2103"/>
      <c r="C2103"/>
      <c r="D2103"/>
      <c r="E2103"/>
      <c r="F2103"/>
      <c r="G2103"/>
      <c r="H2103"/>
    </row>
    <row r="2104" spans="1:8" x14ac:dyDescent="0.25">
      <c r="A2104"/>
      <c r="B2104"/>
      <c r="C2104"/>
      <c r="D2104"/>
      <c r="E2104"/>
      <c r="F2104"/>
      <c r="G2104"/>
      <c r="H2104"/>
    </row>
    <row r="2105" spans="1:8" x14ac:dyDescent="0.25">
      <c r="A2105"/>
      <c r="B2105"/>
      <c r="C2105"/>
      <c r="D2105"/>
      <c r="E2105"/>
      <c r="F2105"/>
      <c r="G2105"/>
      <c r="H2105"/>
    </row>
    <row r="2106" spans="1:8" x14ac:dyDescent="0.25">
      <c r="A2106"/>
      <c r="B2106"/>
      <c r="C2106"/>
      <c r="D2106"/>
      <c r="E2106"/>
      <c r="F2106"/>
      <c r="G2106"/>
      <c r="H2106"/>
    </row>
    <row r="2107" spans="1:8" x14ac:dyDescent="0.25">
      <c r="A2107"/>
      <c r="B2107"/>
      <c r="C2107"/>
      <c r="D2107"/>
      <c r="E2107"/>
      <c r="F2107"/>
      <c r="G2107"/>
      <c r="H2107"/>
    </row>
    <row r="2108" spans="1:8" x14ac:dyDescent="0.25">
      <c r="A2108"/>
      <c r="B2108"/>
      <c r="C2108"/>
      <c r="D2108"/>
      <c r="E2108"/>
      <c r="F2108"/>
      <c r="G2108"/>
      <c r="H2108"/>
    </row>
    <row r="2109" spans="1:8" x14ac:dyDescent="0.25">
      <c r="A2109"/>
      <c r="B2109"/>
      <c r="C2109"/>
      <c r="D2109"/>
      <c r="E2109"/>
      <c r="F2109"/>
      <c r="G2109"/>
      <c r="H2109"/>
    </row>
    <row r="2110" spans="1:8" x14ac:dyDescent="0.25">
      <c r="A2110"/>
      <c r="B2110"/>
      <c r="C2110"/>
      <c r="D2110"/>
      <c r="E2110"/>
      <c r="F2110"/>
      <c r="G2110"/>
      <c r="H2110"/>
    </row>
    <row r="2111" spans="1:8" x14ac:dyDescent="0.25">
      <c r="A2111"/>
      <c r="B2111"/>
      <c r="C2111"/>
      <c r="D2111"/>
      <c r="E2111"/>
      <c r="F2111"/>
      <c r="G2111"/>
      <c r="H2111"/>
    </row>
    <row r="2112" spans="1:8" x14ac:dyDescent="0.25">
      <c r="A2112"/>
      <c r="B2112"/>
      <c r="C2112"/>
      <c r="D2112"/>
      <c r="E2112"/>
      <c r="F2112"/>
      <c r="G2112"/>
      <c r="H2112"/>
    </row>
    <row r="2113" spans="1:8" x14ac:dyDescent="0.25">
      <c r="A2113"/>
      <c r="B2113"/>
      <c r="C2113"/>
      <c r="D2113"/>
      <c r="E2113"/>
      <c r="F2113"/>
      <c r="G2113"/>
      <c r="H2113"/>
    </row>
    <row r="2114" spans="1:8" x14ac:dyDescent="0.25">
      <c r="A2114"/>
      <c r="B2114"/>
      <c r="C2114"/>
      <c r="D2114"/>
      <c r="E2114"/>
      <c r="F2114"/>
      <c r="G2114"/>
      <c r="H2114"/>
    </row>
    <row r="2115" spans="1:8" x14ac:dyDescent="0.25">
      <c r="A2115"/>
      <c r="B2115"/>
      <c r="C2115"/>
      <c r="D2115"/>
      <c r="E2115"/>
      <c r="F2115"/>
      <c r="G2115"/>
      <c r="H2115"/>
    </row>
    <row r="2116" spans="1:8" x14ac:dyDescent="0.25">
      <c r="A2116"/>
      <c r="B2116"/>
      <c r="C2116"/>
      <c r="D2116"/>
      <c r="E2116"/>
      <c r="F2116"/>
      <c r="G2116"/>
      <c r="H2116"/>
    </row>
    <row r="2117" spans="1:8" x14ac:dyDescent="0.25">
      <c r="A2117"/>
      <c r="B2117"/>
      <c r="C2117"/>
      <c r="D2117"/>
      <c r="E2117"/>
      <c r="F2117"/>
      <c r="G2117"/>
      <c r="H2117"/>
    </row>
    <row r="2118" spans="1:8" x14ac:dyDescent="0.25">
      <c r="A2118"/>
      <c r="B2118"/>
      <c r="C2118"/>
      <c r="D2118"/>
      <c r="E2118"/>
      <c r="F2118"/>
      <c r="G2118"/>
      <c r="H2118"/>
    </row>
    <row r="2119" spans="1:8" x14ac:dyDescent="0.25">
      <c r="A2119"/>
      <c r="B2119"/>
      <c r="C2119"/>
      <c r="D2119"/>
      <c r="E2119"/>
      <c r="F2119"/>
      <c r="G2119"/>
      <c r="H2119"/>
    </row>
    <row r="2120" spans="1:8" x14ac:dyDescent="0.25">
      <c r="A2120"/>
      <c r="B2120"/>
      <c r="C2120"/>
      <c r="D2120"/>
      <c r="E2120"/>
      <c r="F2120"/>
      <c r="G2120"/>
      <c r="H2120"/>
    </row>
    <row r="2121" spans="1:8" x14ac:dyDescent="0.25">
      <c r="A2121"/>
      <c r="B2121"/>
      <c r="C2121"/>
      <c r="D2121"/>
      <c r="E2121"/>
      <c r="F2121"/>
      <c r="G2121"/>
      <c r="H2121"/>
    </row>
    <row r="2122" spans="1:8" x14ac:dyDescent="0.25">
      <c r="A2122"/>
      <c r="B2122"/>
      <c r="C2122"/>
      <c r="D2122"/>
      <c r="E2122"/>
      <c r="F2122"/>
      <c r="G2122"/>
      <c r="H2122"/>
    </row>
    <row r="2123" spans="1:8" x14ac:dyDescent="0.25">
      <c r="A2123"/>
      <c r="B2123"/>
      <c r="C2123"/>
      <c r="D2123"/>
      <c r="E2123"/>
      <c r="F2123"/>
      <c r="G2123"/>
      <c r="H2123"/>
    </row>
    <row r="2124" spans="1:8" x14ac:dyDescent="0.25">
      <c r="A2124"/>
      <c r="B2124"/>
      <c r="C2124"/>
      <c r="D2124"/>
      <c r="E2124"/>
      <c r="F2124"/>
      <c r="G2124"/>
      <c r="H2124"/>
    </row>
    <row r="2125" spans="1:8" x14ac:dyDescent="0.25">
      <c r="A2125"/>
      <c r="B2125"/>
      <c r="C2125"/>
      <c r="D2125"/>
      <c r="E2125"/>
      <c r="F2125"/>
      <c r="G2125"/>
      <c r="H2125"/>
    </row>
    <row r="2126" spans="1:8" x14ac:dyDescent="0.25">
      <c r="A2126"/>
      <c r="B2126"/>
      <c r="C2126"/>
      <c r="D2126"/>
      <c r="E2126"/>
      <c r="F2126"/>
      <c r="G2126"/>
      <c r="H2126"/>
    </row>
    <row r="2127" spans="1:8" x14ac:dyDescent="0.25">
      <c r="A2127"/>
      <c r="B2127"/>
      <c r="C2127"/>
      <c r="D2127"/>
      <c r="E2127"/>
      <c r="F2127"/>
      <c r="G2127"/>
      <c r="H2127"/>
    </row>
    <row r="2128" spans="1:8" x14ac:dyDescent="0.25">
      <c r="A2128"/>
      <c r="B2128"/>
      <c r="C2128"/>
      <c r="D2128"/>
      <c r="E2128"/>
      <c r="F2128"/>
      <c r="G2128"/>
      <c r="H2128"/>
    </row>
    <row r="2129" spans="1:8" x14ac:dyDescent="0.25">
      <c r="A2129"/>
      <c r="B2129"/>
      <c r="C2129"/>
      <c r="D2129"/>
      <c r="E2129"/>
      <c r="F2129"/>
      <c r="G2129"/>
      <c r="H2129"/>
    </row>
    <row r="2130" spans="1:8" x14ac:dyDescent="0.25">
      <c r="A2130"/>
      <c r="B2130"/>
      <c r="C2130"/>
      <c r="D2130"/>
      <c r="E2130"/>
      <c r="F2130"/>
      <c r="G2130"/>
      <c r="H2130"/>
    </row>
    <row r="2131" spans="1:8" x14ac:dyDescent="0.25">
      <c r="A2131"/>
      <c r="B2131"/>
      <c r="C2131"/>
      <c r="D2131"/>
      <c r="E2131"/>
      <c r="F2131"/>
      <c r="G2131"/>
      <c r="H2131"/>
    </row>
    <row r="2132" spans="1:8" x14ac:dyDescent="0.25">
      <c r="A2132"/>
      <c r="B2132"/>
      <c r="C2132"/>
      <c r="D2132"/>
      <c r="E2132"/>
      <c r="F2132"/>
      <c r="G2132"/>
      <c r="H2132"/>
    </row>
    <row r="2133" spans="1:8" x14ac:dyDescent="0.25">
      <c r="A2133"/>
      <c r="B2133"/>
      <c r="C2133"/>
      <c r="D2133"/>
      <c r="E2133"/>
      <c r="F2133"/>
      <c r="G2133"/>
      <c r="H2133"/>
    </row>
    <row r="2134" spans="1:8" x14ac:dyDescent="0.25">
      <c r="A2134"/>
      <c r="B2134"/>
      <c r="C2134"/>
      <c r="D2134"/>
      <c r="E2134"/>
      <c r="F2134"/>
      <c r="G2134"/>
      <c r="H2134"/>
    </row>
    <row r="2135" spans="1:8" x14ac:dyDescent="0.25">
      <c r="A2135"/>
      <c r="B2135"/>
      <c r="C2135"/>
      <c r="D2135"/>
      <c r="E2135"/>
      <c r="F2135"/>
      <c r="G2135"/>
      <c r="H2135"/>
    </row>
    <row r="2136" spans="1:8" x14ac:dyDescent="0.25">
      <c r="A2136"/>
      <c r="B2136"/>
      <c r="C2136"/>
      <c r="D2136"/>
      <c r="E2136"/>
      <c r="F2136"/>
      <c r="G2136"/>
      <c r="H2136"/>
    </row>
    <row r="2137" spans="1:8" x14ac:dyDescent="0.25">
      <c r="A2137"/>
      <c r="B2137"/>
      <c r="C2137"/>
      <c r="D2137"/>
      <c r="E2137"/>
      <c r="F2137"/>
      <c r="G2137"/>
      <c r="H2137"/>
    </row>
    <row r="2138" spans="1:8" x14ac:dyDescent="0.25">
      <c r="A2138"/>
      <c r="B2138"/>
      <c r="C2138"/>
      <c r="D2138"/>
      <c r="E2138"/>
      <c r="F2138"/>
      <c r="G2138"/>
      <c r="H2138"/>
    </row>
    <row r="2139" spans="1:8" x14ac:dyDescent="0.25">
      <c r="A2139"/>
      <c r="B2139"/>
      <c r="C2139"/>
      <c r="D2139"/>
      <c r="E2139"/>
      <c r="F2139"/>
      <c r="G2139"/>
      <c r="H2139"/>
    </row>
    <row r="2140" spans="1:8" x14ac:dyDescent="0.25">
      <c r="A2140"/>
      <c r="B2140"/>
      <c r="C2140"/>
      <c r="D2140"/>
      <c r="E2140"/>
      <c r="F2140"/>
      <c r="G2140"/>
      <c r="H2140"/>
    </row>
    <row r="2141" spans="1:8" x14ac:dyDescent="0.25">
      <c r="A2141"/>
      <c r="B2141"/>
      <c r="C2141"/>
      <c r="D2141"/>
      <c r="E2141"/>
      <c r="F2141"/>
      <c r="G2141"/>
      <c r="H2141"/>
    </row>
    <row r="2142" spans="1:8" x14ac:dyDescent="0.25">
      <c r="A2142"/>
      <c r="B2142"/>
      <c r="C2142"/>
      <c r="D2142"/>
      <c r="E2142"/>
      <c r="F2142"/>
      <c r="G2142"/>
      <c r="H2142"/>
    </row>
    <row r="2143" spans="1:8" x14ac:dyDescent="0.25">
      <c r="A2143"/>
      <c r="B2143"/>
      <c r="C2143"/>
      <c r="D2143"/>
      <c r="E2143"/>
      <c r="F2143"/>
      <c r="G2143"/>
      <c r="H2143"/>
    </row>
    <row r="2144" spans="1:8" x14ac:dyDescent="0.25">
      <c r="A2144"/>
      <c r="B2144"/>
      <c r="C2144"/>
      <c r="D2144"/>
      <c r="E2144"/>
      <c r="F2144"/>
      <c r="G2144"/>
      <c r="H2144"/>
    </row>
    <row r="2145" spans="1:8" x14ac:dyDescent="0.25">
      <c r="A2145"/>
      <c r="B2145"/>
      <c r="C2145"/>
      <c r="D2145"/>
      <c r="E2145"/>
      <c r="F2145"/>
      <c r="G2145"/>
      <c r="H2145"/>
    </row>
    <row r="2146" spans="1:8" x14ac:dyDescent="0.25">
      <c r="A2146"/>
      <c r="B2146"/>
      <c r="C2146"/>
      <c r="D2146"/>
      <c r="E2146"/>
      <c r="F2146"/>
      <c r="G2146"/>
      <c r="H2146"/>
    </row>
    <row r="2147" spans="1:8" x14ac:dyDescent="0.25">
      <c r="A2147"/>
      <c r="B2147"/>
      <c r="C2147"/>
      <c r="D2147"/>
      <c r="E2147"/>
      <c r="F2147"/>
      <c r="G2147"/>
      <c r="H2147"/>
    </row>
    <row r="2148" spans="1:8" x14ac:dyDescent="0.25">
      <c r="A2148"/>
      <c r="B2148"/>
      <c r="C2148"/>
      <c r="D2148"/>
      <c r="E2148"/>
      <c r="F2148"/>
      <c r="G2148"/>
      <c r="H2148"/>
    </row>
    <row r="2149" spans="1:8" x14ac:dyDescent="0.25">
      <c r="A2149"/>
      <c r="B2149"/>
      <c r="C2149"/>
      <c r="D2149"/>
      <c r="E2149"/>
      <c r="F2149"/>
      <c r="G2149"/>
      <c r="H2149"/>
    </row>
    <row r="2150" spans="1:8" x14ac:dyDescent="0.25">
      <c r="A2150"/>
      <c r="B2150"/>
      <c r="C2150"/>
      <c r="D2150"/>
      <c r="E2150"/>
      <c r="F2150"/>
      <c r="G2150"/>
      <c r="H2150"/>
    </row>
    <row r="2151" spans="1:8" x14ac:dyDescent="0.25">
      <c r="A2151"/>
      <c r="B2151"/>
      <c r="C2151"/>
      <c r="D2151"/>
      <c r="E2151"/>
      <c r="F2151"/>
      <c r="G2151"/>
      <c r="H2151"/>
    </row>
    <row r="2152" spans="1:8" x14ac:dyDescent="0.25">
      <c r="A2152"/>
      <c r="B2152"/>
      <c r="C2152"/>
      <c r="D2152"/>
      <c r="E2152"/>
      <c r="F2152"/>
      <c r="G2152"/>
      <c r="H2152"/>
    </row>
    <row r="2153" spans="1:8" x14ac:dyDescent="0.25">
      <c r="A2153"/>
      <c r="B2153"/>
      <c r="C2153"/>
      <c r="D2153"/>
      <c r="E2153"/>
      <c r="F2153"/>
      <c r="G2153"/>
      <c r="H2153"/>
    </row>
    <row r="2154" spans="1:8" x14ac:dyDescent="0.25">
      <c r="A2154"/>
      <c r="B2154"/>
      <c r="C2154"/>
      <c r="D2154"/>
      <c r="E2154"/>
      <c r="F2154"/>
      <c r="G2154"/>
      <c r="H2154"/>
    </row>
    <row r="2155" spans="1:8" x14ac:dyDescent="0.25">
      <c r="A2155"/>
      <c r="B2155"/>
      <c r="C2155"/>
      <c r="D2155"/>
      <c r="E2155"/>
      <c r="F2155"/>
      <c r="G2155"/>
      <c r="H2155"/>
    </row>
    <row r="2156" spans="1:8" x14ac:dyDescent="0.25">
      <c r="A2156"/>
      <c r="B2156"/>
      <c r="C2156"/>
      <c r="D2156"/>
      <c r="E2156"/>
      <c r="F2156"/>
      <c r="G2156"/>
      <c r="H2156"/>
    </row>
    <row r="2157" spans="1:8" x14ac:dyDescent="0.25">
      <c r="A2157"/>
      <c r="B2157"/>
      <c r="C2157"/>
      <c r="D2157"/>
      <c r="E2157"/>
      <c r="F2157"/>
      <c r="G2157"/>
      <c r="H2157"/>
    </row>
    <row r="2158" spans="1:8" x14ac:dyDescent="0.25">
      <c r="A2158"/>
      <c r="B2158"/>
      <c r="C2158"/>
      <c r="D2158"/>
      <c r="E2158"/>
      <c r="F2158"/>
      <c r="G2158"/>
      <c r="H2158"/>
    </row>
    <row r="2159" spans="1:8" x14ac:dyDescent="0.25">
      <c r="A2159"/>
      <c r="B2159"/>
      <c r="C2159"/>
      <c r="D2159"/>
      <c r="E2159"/>
      <c r="F2159"/>
      <c r="G2159"/>
      <c r="H2159"/>
    </row>
    <row r="2160" spans="1:8" x14ac:dyDescent="0.25">
      <c r="A2160"/>
      <c r="B2160"/>
      <c r="C2160"/>
      <c r="D2160"/>
      <c r="E2160"/>
      <c r="F2160"/>
      <c r="G2160"/>
      <c r="H2160"/>
    </row>
    <row r="2161" spans="1:8" x14ac:dyDescent="0.25">
      <c r="A2161"/>
      <c r="B2161"/>
      <c r="C2161"/>
      <c r="D2161"/>
      <c r="E2161"/>
      <c r="F2161"/>
      <c r="G2161"/>
      <c r="H2161"/>
    </row>
    <row r="2162" spans="1:8" x14ac:dyDescent="0.25">
      <c r="A2162"/>
      <c r="B2162"/>
      <c r="C2162"/>
      <c r="D2162"/>
      <c r="E2162"/>
      <c r="F2162"/>
      <c r="G2162"/>
      <c r="H2162"/>
    </row>
    <row r="2163" spans="1:8" x14ac:dyDescent="0.25">
      <c r="A2163"/>
      <c r="B2163"/>
      <c r="C2163"/>
      <c r="D2163"/>
      <c r="E2163"/>
      <c r="F2163"/>
      <c r="G2163"/>
      <c r="H2163"/>
    </row>
    <row r="2164" spans="1:8" x14ac:dyDescent="0.25">
      <c r="A2164"/>
      <c r="B2164"/>
      <c r="C2164"/>
      <c r="D2164"/>
      <c r="E2164"/>
      <c r="F2164"/>
      <c r="G2164"/>
      <c r="H2164"/>
    </row>
    <row r="2165" spans="1:8" x14ac:dyDescent="0.25">
      <c r="A2165"/>
      <c r="B2165"/>
      <c r="C2165"/>
      <c r="D2165"/>
      <c r="E2165"/>
      <c r="F2165"/>
      <c r="G2165"/>
      <c r="H2165"/>
    </row>
    <row r="2166" spans="1:8" x14ac:dyDescent="0.25">
      <c r="A2166"/>
      <c r="B2166"/>
      <c r="C2166"/>
      <c r="D2166"/>
      <c r="E2166"/>
      <c r="F2166"/>
      <c r="G2166"/>
      <c r="H2166"/>
    </row>
    <row r="2167" spans="1:8" x14ac:dyDescent="0.25">
      <c r="A2167"/>
      <c r="B2167"/>
      <c r="C2167"/>
      <c r="D2167"/>
      <c r="E2167"/>
      <c r="F2167"/>
      <c r="G2167"/>
      <c r="H2167"/>
    </row>
    <row r="2168" spans="1:8" x14ac:dyDescent="0.25">
      <c r="A2168"/>
      <c r="B2168"/>
      <c r="C2168"/>
      <c r="D2168"/>
      <c r="E2168"/>
      <c r="F2168"/>
      <c r="G2168"/>
      <c r="H2168"/>
    </row>
    <row r="2169" spans="1:8" x14ac:dyDescent="0.25">
      <c r="A2169"/>
      <c r="B2169"/>
      <c r="C2169"/>
      <c r="D2169"/>
      <c r="E2169"/>
      <c r="F2169"/>
      <c r="G2169"/>
      <c r="H2169"/>
    </row>
    <row r="2170" spans="1:8" x14ac:dyDescent="0.25">
      <c r="A2170"/>
      <c r="B2170"/>
      <c r="C2170"/>
      <c r="D2170"/>
      <c r="E2170"/>
      <c r="F2170"/>
      <c r="G2170"/>
      <c r="H2170"/>
    </row>
    <row r="2171" spans="1:8" x14ac:dyDescent="0.25">
      <c r="A2171"/>
      <c r="B2171"/>
      <c r="C2171"/>
      <c r="D2171"/>
      <c r="E2171"/>
      <c r="F2171"/>
      <c r="G2171"/>
      <c r="H2171"/>
    </row>
    <row r="2172" spans="1:8" x14ac:dyDescent="0.25">
      <c r="A2172"/>
      <c r="B2172"/>
      <c r="C2172"/>
      <c r="D2172"/>
      <c r="E2172"/>
      <c r="F2172"/>
      <c r="G2172"/>
      <c r="H2172"/>
    </row>
    <row r="2173" spans="1:8" x14ac:dyDescent="0.25">
      <c r="A2173"/>
      <c r="B2173"/>
      <c r="C2173"/>
      <c r="D2173"/>
      <c r="E2173"/>
      <c r="F2173"/>
      <c r="G2173"/>
      <c r="H2173"/>
    </row>
    <row r="2174" spans="1:8" x14ac:dyDescent="0.25">
      <c r="A2174"/>
      <c r="B2174"/>
      <c r="C2174"/>
      <c r="D2174"/>
      <c r="E2174"/>
      <c r="F2174"/>
      <c r="G2174"/>
      <c r="H2174"/>
    </row>
    <row r="2175" spans="1:8" x14ac:dyDescent="0.25">
      <c r="A2175"/>
      <c r="B2175"/>
      <c r="C2175"/>
      <c r="D2175"/>
      <c r="E2175"/>
      <c r="F2175"/>
      <c r="G2175"/>
      <c r="H2175"/>
    </row>
    <row r="2176" spans="1:8" x14ac:dyDescent="0.25">
      <c r="A2176"/>
      <c r="B2176"/>
      <c r="C2176"/>
      <c r="D2176"/>
      <c r="E2176"/>
      <c r="F2176"/>
      <c r="G2176"/>
      <c r="H2176"/>
    </row>
    <row r="2177" spans="1:8" x14ac:dyDescent="0.25">
      <c r="A2177"/>
      <c r="B2177"/>
      <c r="C2177"/>
      <c r="D2177"/>
      <c r="E2177"/>
      <c r="F2177"/>
      <c r="G2177"/>
      <c r="H2177"/>
    </row>
    <row r="2178" spans="1:8" x14ac:dyDescent="0.25">
      <c r="A2178"/>
      <c r="B2178"/>
      <c r="C2178"/>
      <c r="D2178"/>
      <c r="E2178"/>
      <c r="F2178"/>
      <c r="G2178"/>
      <c r="H2178"/>
    </row>
    <row r="2179" spans="1:8" x14ac:dyDescent="0.25">
      <c r="A2179"/>
      <c r="B2179"/>
      <c r="C2179"/>
      <c r="D2179"/>
      <c r="E2179"/>
      <c r="F2179"/>
      <c r="G2179"/>
      <c r="H2179"/>
    </row>
    <row r="2180" spans="1:8" x14ac:dyDescent="0.25">
      <c r="A2180"/>
      <c r="B2180"/>
      <c r="C2180"/>
      <c r="D2180"/>
      <c r="E2180"/>
      <c r="F2180"/>
      <c r="G2180"/>
      <c r="H2180"/>
    </row>
    <row r="2181" spans="1:8" x14ac:dyDescent="0.25">
      <c r="A2181"/>
      <c r="B2181"/>
      <c r="C2181"/>
      <c r="D2181"/>
      <c r="E2181"/>
      <c r="F2181"/>
      <c r="G2181"/>
      <c r="H2181"/>
    </row>
    <row r="2182" spans="1:8" x14ac:dyDescent="0.25">
      <c r="A2182"/>
      <c r="B2182"/>
      <c r="C2182"/>
      <c r="D2182"/>
      <c r="E2182"/>
      <c r="F2182"/>
      <c r="G2182"/>
      <c r="H2182"/>
    </row>
    <row r="2183" spans="1:8" x14ac:dyDescent="0.25">
      <c r="A2183"/>
      <c r="B2183"/>
      <c r="C2183"/>
      <c r="D2183"/>
      <c r="E2183"/>
      <c r="F2183"/>
      <c r="G2183"/>
      <c r="H2183"/>
    </row>
    <row r="2184" spans="1:8" x14ac:dyDescent="0.25">
      <c r="A2184"/>
      <c r="B2184"/>
      <c r="C2184"/>
      <c r="D2184"/>
      <c r="E2184"/>
      <c r="F2184"/>
      <c r="G2184"/>
      <c r="H2184"/>
    </row>
    <row r="2185" spans="1:8" x14ac:dyDescent="0.25">
      <c r="A2185"/>
      <c r="B2185"/>
      <c r="C2185"/>
      <c r="D2185"/>
      <c r="E2185"/>
      <c r="F2185"/>
      <c r="G2185"/>
      <c r="H2185"/>
    </row>
    <row r="2186" spans="1:8" x14ac:dyDescent="0.25">
      <c r="A2186"/>
      <c r="B2186"/>
      <c r="C2186"/>
      <c r="D2186"/>
      <c r="E2186"/>
      <c r="F2186"/>
      <c r="G2186"/>
      <c r="H2186"/>
    </row>
    <row r="2187" spans="1:8" x14ac:dyDescent="0.25">
      <c r="A2187"/>
      <c r="B2187"/>
      <c r="C2187"/>
      <c r="D2187"/>
      <c r="E2187"/>
      <c r="F2187"/>
      <c r="G2187"/>
      <c r="H2187"/>
    </row>
    <row r="2188" spans="1:8" x14ac:dyDescent="0.25">
      <c r="A2188"/>
      <c r="B2188"/>
      <c r="C2188"/>
      <c r="D2188"/>
      <c r="E2188"/>
      <c r="F2188"/>
      <c r="G2188"/>
      <c r="H2188"/>
    </row>
    <row r="2189" spans="1:8" x14ac:dyDescent="0.25">
      <c r="A2189"/>
      <c r="B2189"/>
      <c r="C2189"/>
      <c r="D2189"/>
      <c r="E2189"/>
      <c r="F2189"/>
      <c r="G2189"/>
      <c r="H2189"/>
    </row>
    <row r="2190" spans="1:8" x14ac:dyDescent="0.25">
      <c r="A2190"/>
      <c r="B2190"/>
      <c r="C2190"/>
      <c r="D2190"/>
      <c r="E2190"/>
      <c r="F2190"/>
      <c r="G2190"/>
      <c r="H2190"/>
    </row>
    <row r="2191" spans="1:8" x14ac:dyDescent="0.25">
      <c r="A2191"/>
      <c r="B2191"/>
      <c r="C2191"/>
      <c r="D2191"/>
      <c r="E2191"/>
      <c r="F2191"/>
      <c r="G2191"/>
      <c r="H2191"/>
    </row>
    <row r="2192" spans="1:8" x14ac:dyDescent="0.25">
      <c r="A2192"/>
      <c r="B2192"/>
      <c r="C2192"/>
      <c r="D2192"/>
      <c r="E2192"/>
      <c r="F2192"/>
      <c r="G2192"/>
      <c r="H2192"/>
    </row>
    <row r="2193" spans="1:8" x14ac:dyDescent="0.25">
      <c r="A2193"/>
      <c r="B2193"/>
      <c r="C2193"/>
      <c r="D2193"/>
      <c r="E2193"/>
      <c r="F2193"/>
      <c r="G2193"/>
      <c r="H2193"/>
    </row>
    <row r="2194" spans="1:8" x14ac:dyDescent="0.25">
      <c r="A2194"/>
      <c r="B2194"/>
      <c r="C2194"/>
      <c r="D2194"/>
      <c r="E2194"/>
      <c r="F2194"/>
      <c r="G2194"/>
      <c r="H2194"/>
    </row>
    <row r="2195" spans="1:8" x14ac:dyDescent="0.25">
      <c r="A2195"/>
      <c r="B2195"/>
      <c r="C2195"/>
      <c r="D2195"/>
      <c r="E2195"/>
      <c r="F2195"/>
      <c r="G2195"/>
      <c r="H2195"/>
    </row>
    <row r="2196" spans="1:8" x14ac:dyDescent="0.25">
      <c r="A2196"/>
      <c r="B2196"/>
      <c r="C2196"/>
      <c r="D2196"/>
      <c r="E2196"/>
      <c r="F2196"/>
      <c r="G2196"/>
      <c r="H2196"/>
    </row>
    <row r="2197" spans="1:8" x14ac:dyDescent="0.25">
      <c r="A2197"/>
      <c r="B2197"/>
      <c r="C2197"/>
      <c r="D2197"/>
      <c r="E2197"/>
      <c r="F2197"/>
      <c r="G2197"/>
      <c r="H2197"/>
    </row>
    <row r="2198" spans="1:8" x14ac:dyDescent="0.25">
      <c r="A2198"/>
      <c r="B2198"/>
      <c r="C2198"/>
      <c r="D2198"/>
      <c r="E2198"/>
      <c r="F2198"/>
      <c r="G2198"/>
      <c r="H2198"/>
    </row>
    <row r="2199" spans="1:8" x14ac:dyDescent="0.25">
      <c r="A2199"/>
      <c r="B2199"/>
      <c r="C2199"/>
      <c r="D2199"/>
      <c r="E2199"/>
      <c r="F2199"/>
      <c r="G2199"/>
      <c r="H2199"/>
    </row>
    <row r="2200" spans="1:8" x14ac:dyDescent="0.25">
      <c r="A2200"/>
      <c r="B2200"/>
      <c r="C2200"/>
      <c r="D2200"/>
      <c r="E2200"/>
      <c r="F2200"/>
      <c r="G2200"/>
      <c r="H2200"/>
    </row>
    <row r="2201" spans="1:8" x14ac:dyDescent="0.25">
      <c r="A2201"/>
      <c r="B2201"/>
      <c r="C2201"/>
      <c r="D2201"/>
      <c r="E2201"/>
      <c r="F2201"/>
      <c r="G2201"/>
      <c r="H2201"/>
    </row>
    <row r="2202" spans="1:8" x14ac:dyDescent="0.25">
      <c r="A2202"/>
      <c r="B2202"/>
      <c r="C2202"/>
      <c r="D2202"/>
      <c r="E2202"/>
      <c r="F2202"/>
      <c r="G2202"/>
      <c r="H2202"/>
    </row>
    <row r="2203" spans="1:8" x14ac:dyDescent="0.25">
      <c r="A2203"/>
      <c r="B2203"/>
      <c r="C2203"/>
      <c r="D2203"/>
      <c r="E2203"/>
      <c r="F2203"/>
      <c r="G2203"/>
      <c r="H2203"/>
    </row>
    <row r="2204" spans="1:8" x14ac:dyDescent="0.25">
      <c r="A2204"/>
      <c r="B2204"/>
      <c r="C2204"/>
      <c r="D2204"/>
      <c r="E2204"/>
      <c r="F2204"/>
      <c r="G2204"/>
      <c r="H2204"/>
    </row>
    <row r="2205" spans="1:8" x14ac:dyDescent="0.25">
      <c r="A2205"/>
      <c r="B2205"/>
      <c r="C2205"/>
      <c r="D2205"/>
      <c r="E2205"/>
      <c r="F2205"/>
      <c r="G2205"/>
      <c r="H2205"/>
    </row>
    <row r="2206" spans="1:8" x14ac:dyDescent="0.25">
      <c r="A2206"/>
      <c r="B2206"/>
      <c r="C2206"/>
      <c r="D2206"/>
      <c r="E2206"/>
      <c r="F2206"/>
      <c r="G2206"/>
      <c r="H2206"/>
    </row>
    <row r="2207" spans="1:8" x14ac:dyDescent="0.25">
      <c r="A2207"/>
      <c r="B2207"/>
      <c r="C2207"/>
      <c r="D2207"/>
      <c r="E2207"/>
      <c r="F2207"/>
      <c r="G2207"/>
      <c r="H2207"/>
    </row>
    <row r="2208" spans="1:8" x14ac:dyDescent="0.25">
      <c r="A2208"/>
      <c r="B2208"/>
      <c r="C2208"/>
      <c r="D2208"/>
      <c r="E2208"/>
      <c r="F2208"/>
      <c r="G2208"/>
      <c r="H2208"/>
    </row>
    <row r="2209" spans="1:8" x14ac:dyDescent="0.25">
      <c r="A2209"/>
      <c r="B2209"/>
      <c r="C2209"/>
      <c r="D2209"/>
      <c r="E2209"/>
      <c r="F2209"/>
      <c r="G2209"/>
      <c r="H2209"/>
    </row>
    <row r="2210" spans="1:8" x14ac:dyDescent="0.25">
      <c r="A2210"/>
      <c r="B2210"/>
      <c r="C2210"/>
      <c r="D2210"/>
      <c r="E2210"/>
      <c r="F2210"/>
      <c r="G2210"/>
      <c r="H2210"/>
    </row>
    <row r="2211" spans="1:8" x14ac:dyDescent="0.25">
      <c r="A2211"/>
      <c r="B2211"/>
      <c r="C2211"/>
      <c r="D2211"/>
      <c r="E2211"/>
      <c r="F2211"/>
      <c r="G2211"/>
      <c r="H2211"/>
    </row>
    <row r="2212" spans="1:8" x14ac:dyDescent="0.25">
      <c r="A2212"/>
      <c r="B2212"/>
      <c r="C2212"/>
      <c r="D2212"/>
      <c r="E2212"/>
      <c r="F2212"/>
      <c r="G2212"/>
      <c r="H2212"/>
    </row>
    <row r="2213" spans="1:8" x14ac:dyDescent="0.25">
      <c r="A2213"/>
      <c r="B2213"/>
      <c r="C2213"/>
      <c r="D2213"/>
      <c r="E2213"/>
      <c r="F2213"/>
      <c r="G2213"/>
      <c r="H2213"/>
    </row>
    <row r="2214" spans="1:8" x14ac:dyDescent="0.25">
      <c r="A2214"/>
      <c r="B2214"/>
      <c r="C2214"/>
      <c r="D2214"/>
      <c r="E2214"/>
      <c r="F2214"/>
      <c r="G2214"/>
      <c r="H2214"/>
    </row>
    <row r="2215" spans="1:8" x14ac:dyDescent="0.25">
      <c r="A2215"/>
      <c r="B2215"/>
      <c r="C2215"/>
      <c r="D2215"/>
      <c r="E2215"/>
      <c r="F2215"/>
      <c r="G2215"/>
      <c r="H2215"/>
    </row>
    <row r="2216" spans="1:8" x14ac:dyDescent="0.25">
      <c r="A2216"/>
      <c r="B2216"/>
      <c r="C2216"/>
      <c r="D2216"/>
      <c r="E2216"/>
      <c r="F2216"/>
      <c r="G2216"/>
      <c r="H2216"/>
    </row>
    <row r="2217" spans="1:8" x14ac:dyDescent="0.25">
      <c r="A2217"/>
      <c r="B2217"/>
      <c r="C2217"/>
      <c r="D2217"/>
      <c r="E2217"/>
      <c r="F2217"/>
      <c r="G2217"/>
      <c r="H2217"/>
    </row>
    <row r="2218" spans="1:8" x14ac:dyDescent="0.25">
      <c r="A2218"/>
      <c r="B2218"/>
      <c r="C2218"/>
      <c r="D2218"/>
      <c r="E2218"/>
      <c r="F2218"/>
      <c r="G2218"/>
      <c r="H2218"/>
    </row>
    <row r="2219" spans="1:8" x14ac:dyDescent="0.25">
      <c r="A2219"/>
      <c r="B2219"/>
      <c r="C2219"/>
      <c r="D2219"/>
      <c r="E2219"/>
      <c r="F2219"/>
      <c r="G2219"/>
      <c r="H2219"/>
    </row>
    <row r="2220" spans="1:8" x14ac:dyDescent="0.25">
      <c r="A2220"/>
      <c r="B2220"/>
      <c r="C2220"/>
      <c r="D2220"/>
      <c r="E2220"/>
      <c r="F2220"/>
      <c r="G2220"/>
      <c r="H2220"/>
    </row>
    <row r="2221" spans="1:8" x14ac:dyDescent="0.25">
      <c r="A2221"/>
      <c r="B2221"/>
      <c r="C2221"/>
      <c r="D2221"/>
      <c r="E2221"/>
      <c r="F2221"/>
      <c r="G2221"/>
      <c r="H2221"/>
    </row>
    <row r="2222" spans="1:8" x14ac:dyDescent="0.25">
      <c r="A2222"/>
      <c r="B2222"/>
      <c r="C2222"/>
      <c r="D2222"/>
      <c r="E2222"/>
      <c r="F2222"/>
      <c r="G2222"/>
      <c r="H2222"/>
    </row>
    <row r="2223" spans="1:8" x14ac:dyDescent="0.25">
      <c r="A2223"/>
      <c r="B2223"/>
      <c r="C2223"/>
      <c r="D2223"/>
      <c r="E2223"/>
      <c r="F2223"/>
      <c r="G2223"/>
      <c r="H2223"/>
    </row>
    <row r="2224" spans="1:8" x14ac:dyDescent="0.25">
      <c r="A2224"/>
      <c r="B2224"/>
      <c r="C2224"/>
      <c r="D2224"/>
      <c r="E2224"/>
      <c r="F2224"/>
      <c r="G2224"/>
      <c r="H2224"/>
    </row>
    <row r="2225" spans="1:8" x14ac:dyDescent="0.25">
      <c r="A2225"/>
      <c r="B2225"/>
      <c r="C2225"/>
      <c r="D2225"/>
      <c r="E2225"/>
      <c r="F2225"/>
      <c r="G2225"/>
      <c r="H2225"/>
    </row>
    <row r="2226" spans="1:8" x14ac:dyDescent="0.25">
      <c r="A2226"/>
      <c r="B2226"/>
      <c r="C2226"/>
      <c r="D2226"/>
      <c r="E2226"/>
      <c r="F2226"/>
      <c r="G2226"/>
      <c r="H2226"/>
    </row>
    <row r="2227" spans="1:8" x14ac:dyDescent="0.25">
      <c r="A2227"/>
      <c r="B2227"/>
      <c r="C2227"/>
      <c r="D2227"/>
      <c r="E2227"/>
      <c r="F2227"/>
      <c r="G2227"/>
      <c r="H2227"/>
    </row>
    <row r="2228" spans="1:8" x14ac:dyDescent="0.25">
      <c r="A2228"/>
      <c r="B2228"/>
      <c r="C2228"/>
      <c r="D2228"/>
      <c r="E2228"/>
      <c r="F2228"/>
      <c r="G2228"/>
      <c r="H2228"/>
    </row>
    <row r="2229" spans="1:8" x14ac:dyDescent="0.25">
      <c r="A2229"/>
      <c r="B2229"/>
      <c r="C2229"/>
      <c r="D2229"/>
      <c r="E2229"/>
      <c r="F2229"/>
      <c r="G2229"/>
      <c r="H2229"/>
    </row>
    <row r="2230" spans="1:8" x14ac:dyDescent="0.25">
      <c r="A2230"/>
      <c r="B2230"/>
      <c r="C2230"/>
      <c r="D2230"/>
      <c r="E2230"/>
      <c r="F2230"/>
      <c r="G2230"/>
      <c r="H2230"/>
    </row>
    <row r="2231" spans="1:8" x14ac:dyDescent="0.25">
      <c r="A2231"/>
      <c r="B2231"/>
      <c r="C2231"/>
      <c r="D2231"/>
      <c r="E2231"/>
      <c r="F2231"/>
      <c r="G2231"/>
      <c r="H2231"/>
    </row>
    <row r="2232" spans="1:8" x14ac:dyDescent="0.25">
      <c r="A2232"/>
      <c r="B2232"/>
      <c r="C2232"/>
      <c r="D2232"/>
      <c r="E2232"/>
      <c r="F2232"/>
      <c r="G2232"/>
      <c r="H2232"/>
    </row>
    <row r="2233" spans="1:8" x14ac:dyDescent="0.25">
      <c r="A2233"/>
      <c r="B2233"/>
      <c r="C2233"/>
      <c r="D2233"/>
      <c r="E2233"/>
      <c r="F2233"/>
      <c r="G2233"/>
      <c r="H2233"/>
    </row>
    <row r="2234" spans="1:8" x14ac:dyDescent="0.25">
      <c r="A2234"/>
      <c r="B2234"/>
      <c r="C2234"/>
      <c r="D2234"/>
      <c r="E2234"/>
      <c r="F2234"/>
      <c r="G2234"/>
      <c r="H2234"/>
    </row>
    <row r="2235" spans="1:8" x14ac:dyDescent="0.25">
      <c r="A2235"/>
      <c r="B2235"/>
      <c r="C2235"/>
      <c r="D2235"/>
      <c r="E2235"/>
      <c r="F2235"/>
      <c r="G2235"/>
      <c r="H2235"/>
    </row>
    <row r="2236" spans="1:8" x14ac:dyDescent="0.25">
      <c r="A2236"/>
      <c r="B2236"/>
      <c r="C2236"/>
      <c r="D2236"/>
      <c r="E2236"/>
      <c r="F2236"/>
      <c r="G2236"/>
      <c r="H2236"/>
    </row>
    <row r="2237" spans="1:8" x14ac:dyDescent="0.25">
      <c r="A2237"/>
      <c r="B2237"/>
      <c r="C2237"/>
      <c r="D2237"/>
      <c r="E2237"/>
      <c r="F2237"/>
      <c r="G2237"/>
      <c r="H2237"/>
    </row>
    <row r="2238" spans="1:8" x14ac:dyDescent="0.25">
      <c r="A2238"/>
      <c r="B2238"/>
      <c r="C2238"/>
      <c r="D2238"/>
      <c r="E2238"/>
      <c r="F2238"/>
      <c r="G2238"/>
      <c r="H2238"/>
    </row>
    <row r="2239" spans="1:8" x14ac:dyDescent="0.25">
      <c r="A2239"/>
      <c r="B2239"/>
      <c r="C2239"/>
      <c r="D2239"/>
      <c r="E2239"/>
      <c r="F2239"/>
      <c r="G2239"/>
      <c r="H2239"/>
    </row>
    <row r="2240" spans="1:8" x14ac:dyDescent="0.25">
      <c r="A2240"/>
      <c r="B2240"/>
      <c r="C2240"/>
      <c r="D2240"/>
      <c r="E2240"/>
      <c r="F2240"/>
      <c r="G2240"/>
      <c r="H2240"/>
    </row>
    <row r="2241" spans="1:8" x14ac:dyDescent="0.25">
      <c r="A2241"/>
      <c r="B2241"/>
      <c r="C2241"/>
      <c r="D2241"/>
      <c r="E2241"/>
      <c r="F2241"/>
      <c r="G2241"/>
      <c r="H2241"/>
    </row>
    <row r="2242" spans="1:8" x14ac:dyDescent="0.25">
      <c r="A2242"/>
      <c r="B2242"/>
      <c r="C2242"/>
      <c r="D2242"/>
      <c r="E2242"/>
      <c r="F2242"/>
      <c r="G2242"/>
      <c r="H2242"/>
    </row>
    <row r="2243" spans="1:8" x14ac:dyDescent="0.25">
      <c r="A2243"/>
      <c r="B2243"/>
      <c r="C2243"/>
      <c r="D2243"/>
      <c r="E2243"/>
      <c r="F2243"/>
      <c r="G2243"/>
      <c r="H2243"/>
    </row>
    <row r="2244" spans="1:8" x14ac:dyDescent="0.25">
      <c r="A2244"/>
      <c r="B2244"/>
      <c r="C2244"/>
      <c r="D2244"/>
      <c r="E2244"/>
      <c r="F2244"/>
      <c r="G2244"/>
      <c r="H2244"/>
    </row>
    <row r="2245" spans="1:8" x14ac:dyDescent="0.25">
      <c r="A2245"/>
      <c r="B2245"/>
      <c r="C2245"/>
      <c r="D2245"/>
      <c r="E2245"/>
      <c r="F2245"/>
      <c r="G2245"/>
      <c r="H2245"/>
    </row>
    <row r="2246" spans="1:8" x14ac:dyDescent="0.25">
      <c r="A2246"/>
      <c r="B2246"/>
      <c r="C2246"/>
      <c r="D2246"/>
      <c r="E2246"/>
      <c r="F2246"/>
      <c r="G2246"/>
      <c r="H2246"/>
    </row>
    <row r="2247" spans="1:8" x14ac:dyDescent="0.25">
      <c r="A2247"/>
      <c r="B2247"/>
      <c r="C2247"/>
      <c r="D2247"/>
      <c r="E2247"/>
      <c r="F2247"/>
      <c r="G2247"/>
      <c r="H2247"/>
    </row>
    <row r="2248" spans="1:8" x14ac:dyDescent="0.25">
      <c r="A2248"/>
      <c r="B2248"/>
      <c r="C2248"/>
      <c r="D2248"/>
      <c r="E2248"/>
      <c r="F2248"/>
      <c r="G2248"/>
      <c r="H2248"/>
    </row>
    <row r="2249" spans="1:8" x14ac:dyDescent="0.25">
      <c r="A2249"/>
      <c r="B2249"/>
      <c r="C2249"/>
      <c r="D2249"/>
      <c r="E2249"/>
      <c r="F2249"/>
      <c r="G2249"/>
      <c r="H2249"/>
    </row>
    <row r="2250" spans="1:8" x14ac:dyDescent="0.25">
      <c r="A2250"/>
      <c r="B2250"/>
      <c r="C2250"/>
      <c r="D2250"/>
      <c r="E2250"/>
      <c r="F2250"/>
      <c r="G2250"/>
      <c r="H2250"/>
    </row>
    <row r="2251" spans="1:8" x14ac:dyDescent="0.25">
      <c r="A2251"/>
      <c r="B2251"/>
      <c r="C2251"/>
      <c r="D2251"/>
      <c r="E2251"/>
      <c r="F2251"/>
      <c r="G2251"/>
      <c r="H2251"/>
    </row>
    <row r="2252" spans="1:8" x14ac:dyDescent="0.25">
      <c r="A2252"/>
      <c r="B2252"/>
      <c r="C2252"/>
      <c r="D2252"/>
      <c r="E2252"/>
      <c r="F2252"/>
      <c r="G2252"/>
      <c r="H2252"/>
    </row>
    <row r="2253" spans="1:8" x14ac:dyDescent="0.25">
      <c r="A2253"/>
      <c r="B2253"/>
      <c r="C2253"/>
      <c r="D2253"/>
      <c r="E2253"/>
      <c r="F2253"/>
      <c r="G2253"/>
      <c r="H2253"/>
    </row>
    <row r="2254" spans="1:8" x14ac:dyDescent="0.25">
      <c r="A2254"/>
      <c r="B2254"/>
      <c r="C2254"/>
      <c r="D2254"/>
      <c r="E2254"/>
      <c r="F2254"/>
      <c r="G2254"/>
      <c r="H2254"/>
    </row>
    <row r="2255" spans="1:8" x14ac:dyDescent="0.25">
      <c r="A2255"/>
      <c r="B2255"/>
      <c r="C2255"/>
      <c r="D2255"/>
      <c r="E2255"/>
      <c r="F2255"/>
      <c r="G2255"/>
      <c r="H2255"/>
    </row>
    <row r="2256" spans="1:8" x14ac:dyDescent="0.25">
      <c r="A2256"/>
      <c r="B2256"/>
      <c r="C2256"/>
      <c r="D2256"/>
      <c r="E2256"/>
      <c r="F2256"/>
      <c r="G2256"/>
      <c r="H2256"/>
    </row>
    <row r="2257" spans="1:8" x14ac:dyDescent="0.25">
      <c r="A2257"/>
      <c r="B2257"/>
      <c r="C2257"/>
      <c r="D2257"/>
      <c r="E2257"/>
      <c r="F2257"/>
      <c r="G2257"/>
      <c r="H2257"/>
    </row>
    <row r="2258" spans="1:8" x14ac:dyDescent="0.25">
      <c r="A2258"/>
      <c r="B2258"/>
      <c r="C2258"/>
      <c r="D2258"/>
      <c r="E2258"/>
      <c r="F2258"/>
      <c r="G2258"/>
      <c r="H2258"/>
    </row>
    <row r="2259" spans="1:8" x14ac:dyDescent="0.25">
      <c r="A2259"/>
      <c r="B2259"/>
      <c r="C2259"/>
      <c r="D2259"/>
      <c r="E2259"/>
      <c r="F2259"/>
      <c r="G2259"/>
      <c r="H2259"/>
    </row>
    <row r="2260" spans="1:8" x14ac:dyDescent="0.25">
      <c r="A2260"/>
      <c r="B2260"/>
      <c r="C2260"/>
      <c r="D2260"/>
      <c r="E2260"/>
      <c r="F2260"/>
      <c r="G2260"/>
      <c r="H2260"/>
    </row>
    <row r="2261" spans="1:8" x14ac:dyDescent="0.25">
      <c r="A2261"/>
      <c r="B2261"/>
      <c r="C2261"/>
      <c r="D2261"/>
      <c r="E2261"/>
      <c r="F2261"/>
      <c r="G2261"/>
      <c r="H2261"/>
    </row>
    <row r="2262" spans="1:8" x14ac:dyDescent="0.25">
      <c r="A2262"/>
      <c r="B2262"/>
      <c r="C2262"/>
      <c r="D2262"/>
      <c r="E2262"/>
      <c r="F2262"/>
      <c r="G2262"/>
      <c r="H2262"/>
    </row>
    <row r="2263" spans="1:8" x14ac:dyDescent="0.25">
      <c r="A2263"/>
      <c r="B2263"/>
      <c r="C2263"/>
      <c r="D2263"/>
      <c r="E2263"/>
      <c r="F2263"/>
      <c r="G2263"/>
      <c r="H2263"/>
    </row>
    <row r="2264" spans="1:8" x14ac:dyDescent="0.25">
      <c r="A2264"/>
      <c r="B2264"/>
      <c r="C2264"/>
      <c r="D2264"/>
      <c r="E2264"/>
      <c r="F2264"/>
      <c r="G2264"/>
      <c r="H2264"/>
    </row>
    <row r="2265" spans="1:8" x14ac:dyDescent="0.25">
      <c r="A2265"/>
      <c r="B2265"/>
      <c r="C2265"/>
      <c r="D2265"/>
      <c r="E2265"/>
      <c r="F2265"/>
      <c r="G2265"/>
      <c r="H2265"/>
    </row>
    <row r="2266" spans="1:8" x14ac:dyDescent="0.25">
      <c r="A2266"/>
      <c r="B2266"/>
      <c r="C2266"/>
      <c r="D2266"/>
      <c r="E2266"/>
      <c r="F2266"/>
      <c r="G2266"/>
      <c r="H2266"/>
    </row>
    <row r="2267" spans="1:8" x14ac:dyDescent="0.25">
      <c r="A2267"/>
      <c r="B2267"/>
      <c r="C2267"/>
      <c r="D2267"/>
      <c r="E2267"/>
      <c r="F2267"/>
      <c r="G2267"/>
      <c r="H2267"/>
    </row>
    <row r="2268" spans="1:8" x14ac:dyDescent="0.25">
      <c r="A2268"/>
      <c r="B2268"/>
      <c r="C2268"/>
      <c r="D2268"/>
      <c r="E2268"/>
      <c r="F2268"/>
      <c r="G2268"/>
      <c r="H2268"/>
    </row>
    <row r="2269" spans="1:8" x14ac:dyDescent="0.25">
      <c r="A2269"/>
      <c r="B2269"/>
      <c r="C2269"/>
      <c r="D2269"/>
      <c r="E2269"/>
      <c r="F2269"/>
      <c r="G2269"/>
      <c r="H2269"/>
    </row>
    <row r="2270" spans="1:8" x14ac:dyDescent="0.25">
      <c r="A2270"/>
      <c r="B2270"/>
      <c r="C2270"/>
      <c r="D2270"/>
      <c r="E2270"/>
      <c r="F2270"/>
      <c r="G2270"/>
      <c r="H2270"/>
    </row>
    <row r="2271" spans="1:8" x14ac:dyDescent="0.25">
      <c r="A2271"/>
      <c r="B2271"/>
      <c r="C2271"/>
      <c r="D2271"/>
      <c r="E2271"/>
      <c r="F2271"/>
      <c r="G2271"/>
      <c r="H2271"/>
    </row>
    <row r="2272" spans="1:8" x14ac:dyDescent="0.25">
      <c r="A2272"/>
      <c r="B2272"/>
      <c r="C2272"/>
      <c r="D2272"/>
      <c r="E2272"/>
      <c r="F2272"/>
      <c r="G2272"/>
      <c r="H2272"/>
    </row>
    <row r="2273" spans="1:8" x14ac:dyDescent="0.25">
      <c r="A2273"/>
      <c r="B2273"/>
      <c r="C2273"/>
      <c r="D2273"/>
      <c r="E2273"/>
      <c r="F2273"/>
      <c r="G2273"/>
      <c r="H2273"/>
    </row>
    <row r="2274" spans="1:8" x14ac:dyDescent="0.25">
      <c r="A2274"/>
      <c r="B2274"/>
      <c r="C2274"/>
      <c r="D2274"/>
      <c r="E2274"/>
      <c r="F2274"/>
      <c r="G2274"/>
      <c r="H2274"/>
    </row>
    <row r="2275" spans="1:8" x14ac:dyDescent="0.25">
      <c r="A2275"/>
      <c r="B2275"/>
      <c r="C2275"/>
      <c r="D2275"/>
      <c r="E2275"/>
      <c r="F2275"/>
      <c r="G2275"/>
      <c r="H2275"/>
    </row>
    <row r="2276" spans="1:8" x14ac:dyDescent="0.25">
      <c r="A2276"/>
      <c r="B2276"/>
      <c r="C2276"/>
      <c r="D2276"/>
      <c r="E2276"/>
      <c r="F2276"/>
      <c r="G2276"/>
      <c r="H2276"/>
    </row>
    <row r="2277" spans="1:8" x14ac:dyDescent="0.25">
      <c r="A2277"/>
      <c r="B2277"/>
      <c r="C2277"/>
      <c r="D2277"/>
      <c r="E2277"/>
      <c r="F2277"/>
      <c r="G2277"/>
      <c r="H2277"/>
    </row>
    <row r="2278" spans="1:8" x14ac:dyDescent="0.25">
      <c r="A2278"/>
      <c r="B2278"/>
      <c r="C2278"/>
      <c r="D2278"/>
      <c r="E2278"/>
      <c r="F2278"/>
      <c r="G2278"/>
      <c r="H2278"/>
    </row>
    <row r="2279" spans="1:8" x14ac:dyDescent="0.25">
      <c r="A2279"/>
      <c r="B2279"/>
      <c r="C2279"/>
      <c r="D2279"/>
      <c r="E2279"/>
      <c r="F2279"/>
      <c r="G2279"/>
      <c r="H2279"/>
    </row>
    <row r="2280" spans="1:8" x14ac:dyDescent="0.25">
      <c r="A2280"/>
      <c r="B2280"/>
      <c r="C2280"/>
      <c r="D2280"/>
      <c r="E2280"/>
      <c r="F2280"/>
      <c r="G2280"/>
      <c r="H2280"/>
    </row>
    <row r="2281" spans="1:8" x14ac:dyDescent="0.25">
      <c r="A2281"/>
      <c r="B2281"/>
      <c r="C2281"/>
      <c r="D2281"/>
      <c r="E2281"/>
      <c r="F2281"/>
      <c r="G2281"/>
      <c r="H2281"/>
    </row>
    <row r="2282" spans="1:8" x14ac:dyDescent="0.25">
      <c r="A2282"/>
      <c r="B2282"/>
      <c r="C2282"/>
      <c r="D2282"/>
      <c r="E2282"/>
      <c r="F2282"/>
      <c r="G2282"/>
      <c r="H2282"/>
    </row>
    <row r="2283" spans="1:8" x14ac:dyDescent="0.25">
      <c r="A2283"/>
      <c r="B2283"/>
      <c r="C2283"/>
      <c r="D2283"/>
      <c r="E2283"/>
      <c r="F2283"/>
      <c r="G2283"/>
      <c r="H2283"/>
    </row>
    <row r="2284" spans="1:8" x14ac:dyDescent="0.25">
      <c r="A2284"/>
      <c r="B2284"/>
      <c r="C2284"/>
      <c r="D2284"/>
      <c r="E2284"/>
      <c r="F2284"/>
      <c r="G2284"/>
      <c r="H2284"/>
    </row>
    <row r="2285" spans="1:8" x14ac:dyDescent="0.25">
      <c r="A2285"/>
      <c r="B2285"/>
      <c r="C2285"/>
      <c r="D2285"/>
      <c r="E2285"/>
      <c r="F2285"/>
      <c r="G2285"/>
      <c r="H2285"/>
    </row>
    <row r="2286" spans="1:8" x14ac:dyDescent="0.25">
      <c r="A2286"/>
      <c r="B2286"/>
      <c r="C2286"/>
      <c r="D2286"/>
      <c r="E2286"/>
      <c r="F2286"/>
      <c r="G2286"/>
      <c r="H2286"/>
    </row>
    <row r="2287" spans="1:8" x14ac:dyDescent="0.25">
      <c r="A2287"/>
      <c r="B2287"/>
      <c r="C2287"/>
      <c r="D2287"/>
      <c r="E2287"/>
      <c r="F2287"/>
      <c r="G2287"/>
      <c r="H2287"/>
    </row>
    <row r="2288" spans="1:8" x14ac:dyDescent="0.25">
      <c r="A2288"/>
      <c r="B2288"/>
      <c r="C2288"/>
      <c r="D2288"/>
      <c r="E2288"/>
      <c r="F2288"/>
      <c r="G2288"/>
      <c r="H2288"/>
    </row>
    <row r="2289" spans="1:8" x14ac:dyDescent="0.25">
      <c r="A2289"/>
      <c r="B2289"/>
      <c r="C2289"/>
      <c r="D2289"/>
      <c r="E2289"/>
      <c r="F2289"/>
      <c r="G2289"/>
      <c r="H2289"/>
    </row>
    <row r="2290" spans="1:8" x14ac:dyDescent="0.25">
      <c r="A2290"/>
      <c r="B2290"/>
      <c r="C2290"/>
      <c r="D2290"/>
      <c r="E2290"/>
      <c r="F2290"/>
      <c r="G2290"/>
      <c r="H2290"/>
    </row>
    <row r="2291" spans="1:8" x14ac:dyDescent="0.25">
      <c r="A2291"/>
      <c r="B2291"/>
      <c r="C2291"/>
      <c r="D2291"/>
      <c r="E2291"/>
      <c r="F2291"/>
      <c r="G2291"/>
      <c r="H2291"/>
    </row>
    <row r="2292" spans="1:8" x14ac:dyDescent="0.25">
      <c r="A2292"/>
      <c r="B2292"/>
      <c r="C2292"/>
      <c r="D2292"/>
      <c r="E2292"/>
      <c r="F2292"/>
      <c r="G2292"/>
      <c r="H2292"/>
    </row>
    <row r="2293" spans="1:8" x14ac:dyDescent="0.25">
      <c r="A2293"/>
      <c r="B2293"/>
      <c r="C2293"/>
      <c r="D2293"/>
      <c r="E2293"/>
      <c r="F2293"/>
      <c r="G2293"/>
      <c r="H2293"/>
    </row>
    <row r="2294" spans="1:8" x14ac:dyDescent="0.25">
      <c r="A2294"/>
      <c r="B2294"/>
      <c r="C2294"/>
      <c r="D2294"/>
      <c r="E2294"/>
      <c r="F2294"/>
      <c r="G2294"/>
      <c r="H2294"/>
    </row>
    <row r="2295" spans="1:8" x14ac:dyDescent="0.25">
      <c r="A2295"/>
      <c r="B2295"/>
      <c r="C2295"/>
      <c r="D2295"/>
      <c r="E2295"/>
      <c r="F2295"/>
      <c r="G2295"/>
      <c r="H2295"/>
    </row>
    <row r="2296" spans="1:8" x14ac:dyDescent="0.25">
      <c r="A2296"/>
      <c r="B2296"/>
      <c r="C2296"/>
      <c r="D2296"/>
      <c r="E2296"/>
      <c r="F2296"/>
      <c r="G2296"/>
      <c r="H2296"/>
    </row>
    <row r="2297" spans="1:8" x14ac:dyDescent="0.25">
      <c r="A2297"/>
      <c r="B2297"/>
      <c r="C2297"/>
      <c r="D2297"/>
      <c r="E2297"/>
      <c r="F2297"/>
      <c r="G2297"/>
      <c r="H2297"/>
    </row>
    <row r="2298" spans="1:8" x14ac:dyDescent="0.25">
      <c r="A2298"/>
      <c r="B2298"/>
      <c r="C2298"/>
      <c r="D2298"/>
      <c r="E2298"/>
      <c r="F2298"/>
      <c r="G2298"/>
      <c r="H2298"/>
    </row>
    <row r="2299" spans="1:8" x14ac:dyDescent="0.25">
      <c r="A2299"/>
      <c r="B2299"/>
      <c r="C2299"/>
      <c r="D2299"/>
      <c r="E2299"/>
      <c r="F2299"/>
      <c r="G2299"/>
      <c r="H2299"/>
    </row>
    <row r="2300" spans="1:8" x14ac:dyDescent="0.25">
      <c r="A2300"/>
      <c r="B2300"/>
      <c r="C2300"/>
      <c r="D2300"/>
      <c r="E2300"/>
      <c r="F2300"/>
      <c r="G2300"/>
      <c r="H2300"/>
    </row>
    <row r="2301" spans="1:8" x14ac:dyDescent="0.25">
      <c r="A2301"/>
      <c r="B2301"/>
      <c r="C2301"/>
      <c r="D2301"/>
      <c r="E2301"/>
      <c r="F2301"/>
      <c r="G2301"/>
      <c r="H2301"/>
    </row>
    <row r="2302" spans="1:8" x14ac:dyDescent="0.25">
      <c r="A2302"/>
      <c r="B2302"/>
      <c r="C2302"/>
      <c r="D2302"/>
      <c r="E2302"/>
      <c r="F2302"/>
      <c r="G2302"/>
      <c r="H2302"/>
    </row>
    <row r="2303" spans="1:8" x14ac:dyDescent="0.25">
      <c r="A2303"/>
      <c r="B2303"/>
      <c r="C2303"/>
      <c r="D2303"/>
      <c r="E2303"/>
      <c r="F2303"/>
      <c r="G2303"/>
      <c r="H2303"/>
    </row>
    <row r="2304" spans="1:8" x14ac:dyDescent="0.25">
      <c r="A2304"/>
      <c r="B2304"/>
      <c r="C2304"/>
      <c r="D2304"/>
      <c r="E2304"/>
      <c r="F2304"/>
      <c r="G2304"/>
      <c r="H2304"/>
    </row>
    <row r="2305" spans="1:8" x14ac:dyDescent="0.25">
      <c r="A2305"/>
      <c r="B2305"/>
      <c r="C2305"/>
      <c r="D2305"/>
      <c r="E2305"/>
      <c r="F2305"/>
      <c r="G2305"/>
      <c r="H2305"/>
    </row>
    <row r="2306" spans="1:8" x14ac:dyDescent="0.25">
      <c r="A2306"/>
      <c r="B2306"/>
      <c r="C2306"/>
      <c r="D2306"/>
      <c r="E2306"/>
      <c r="F2306"/>
      <c r="G2306"/>
      <c r="H2306"/>
    </row>
    <row r="2307" spans="1:8" x14ac:dyDescent="0.25">
      <c r="A2307"/>
      <c r="B2307"/>
      <c r="C2307"/>
      <c r="D2307"/>
      <c r="E2307"/>
      <c r="F2307"/>
      <c r="G2307"/>
      <c r="H2307"/>
    </row>
    <row r="2308" spans="1:8" x14ac:dyDescent="0.25">
      <c r="A2308"/>
      <c r="B2308"/>
      <c r="C2308"/>
      <c r="D2308"/>
      <c r="E2308"/>
      <c r="F2308"/>
      <c r="G2308"/>
      <c r="H2308"/>
    </row>
    <row r="2309" spans="1:8" x14ac:dyDescent="0.25">
      <c r="A2309"/>
      <c r="B2309"/>
      <c r="C2309"/>
      <c r="D2309"/>
      <c r="E2309"/>
      <c r="F2309"/>
      <c r="G2309"/>
      <c r="H2309"/>
    </row>
    <row r="2310" spans="1:8" x14ac:dyDescent="0.25">
      <c r="A2310"/>
      <c r="B2310"/>
      <c r="C2310"/>
      <c r="D2310"/>
      <c r="E2310"/>
      <c r="F2310"/>
      <c r="G2310"/>
      <c r="H2310"/>
    </row>
    <row r="2311" spans="1:8" x14ac:dyDescent="0.25">
      <c r="A2311"/>
      <c r="B2311"/>
      <c r="C2311"/>
      <c r="D2311"/>
      <c r="E2311"/>
      <c r="F2311"/>
      <c r="G2311"/>
      <c r="H2311"/>
    </row>
    <row r="2312" spans="1:8" x14ac:dyDescent="0.25">
      <c r="A2312"/>
      <c r="B2312"/>
      <c r="C2312"/>
      <c r="D2312"/>
      <c r="E2312"/>
      <c r="F2312"/>
      <c r="G2312"/>
      <c r="H2312"/>
    </row>
    <row r="2313" spans="1:8" x14ac:dyDescent="0.25">
      <c r="A2313"/>
      <c r="B2313"/>
      <c r="C2313"/>
      <c r="D2313"/>
      <c r="E2313"/>
      <c r="F2313"/>
      <c r="G2313"/>
      <c r="H2313"/>
    </row>
    <row r="2314" spans="1:8" x14ac:dyDescent="0.25">
      <c r="A2314"/>
      <c r="B2314"/>
      <c r="C2314"/>
      <c r="D2314"/>
      <c r="E2314"/>
      <c r="F2314"/>
      <c r="G2314"/>
      <c r="H2314"/>
    </row>
    <row r="2315" spans="1:8" x14ac:dyDescent="0.25">
      <c r="A2315"/>
      <c r="B2315"/>
      <c r="C2315"/>
      <c r="D2315"/>
      <c r="E2315"/>
      <c r="F2315"/>
      <c r="G2315"/>
      <c r="H2315"/>
    </row>
    <row r="2316" spans="1:8" x14ac:dyDescent="0.25">
      <c r="A2316"/>
      <c r="B2316"/>
      <c r="C2316"/>
      <c r="D2316"/>
      <c r="E2316"/>
      <c r="F2316"/>
      <c r="G2316"/>
      <c r="H2316"/>
    </row>
    <row r="2317" spans="1:8" x14ac:dyDescent="0.25">
      <c r="A2317"/>
      <c r="B2317"/>
      <c r="C2317"/>
      <c r="D2317"/>
      <c r="E2317"/>
      <c r="F2317"/>
      <c r="G2317"/>
      <c r="H2317"/>
    </row>
    <row r="2318" spans="1:8" x14ac:dyDescent="0.25">
      <c r="A2318"/>
      <c r="B2318"/>
      <c r="C2318"/>
      <c r="D2318"/>
      <c r="E2318"/>
      <c r="F2318"/>
      <c r="G2318"/>
      <c r="H2318"/>
    </row>
    <row r="2319" spans="1:8" x14ac:dyDescent="0.25">
      <c r="A2319"/>
      <c r="B2319"/>
      <c r="C2319"/>
      <c r="D2319"/>
      <c r="E2319"/>
      <c r="F2319"/>
      <c r="G2319"/>
      <c r="H2319"/>
    </row>
    <row r="2320" spans="1:8" x14ac:dyDescent="0.25">
      <c r="A2320"/>
      <c r="B2320"/>
      <c r="C2320"/>
      <c r="D2320"/>
      <c r="E2320"/>
      <c r="F2320"/>
      <c r="G2320"/>
      <c r="H2320"/>
    </row>
    <row r="2321" spans="1:8" x14ac:dyDescent="0.25">
      <c r="A2321"/>
      <c r="B2321"/>
      <c r="C2321"/>
      <c r="D2321"/>
      <c r="E2321"/>
      <c r="F2321"/>
      <c r="G2321"/>
      <c r="H2321"/>
    </row>
    <row r="2322" spans="1:8" x14ac:dyDescent="0.25">
      <c r="A2322"/>
      <c r="B2322"/>
      <c r="C2322"/>
      <c r="D2322"/>
      <c r="E2322"/>
      <c r="F2322"/>
      <c r="G2322"/>
      <c r="H2322"/>
    </row>
    <row r="2323" spans="1:8" x14ac:dyDescent="0.25">
      <c r="A2323"/>
      <c r="B2323"/>
      <c r="C2323"/>
      <c r="D2323"/>
      <c r="E2323"/>
      <c r="F2323"/>
      <c r="G2323"/>
      <c r="H2323"/>
    </row>
    <row r="2324" spans="1:8" x14ac:dyDescent="0.25">
      <c r="A2324"/>
      <c r="B2324"/>
      <c r="C2324"/>
      <c r="D2324"/>
      <c r="E2324"/>
      <c r="F2324"/>
      <c r="G2324"/>
      <c r="H2324"/>
    </row>
    <row r="2325" spans="1:8" x14ac:dyDescent="0.25">
      <c r="A2325"/>
      <c r="B2325"/>
      <c r="C2325"/>
      <c r="D2325"/>
      <c r="E2325"/>
      <c r="F2325"/>
      <c r="G2325"/>
      <c r="H2325"/>
    </row>
    <row r="2326" spans="1:8" x14ac:dyDescent="0.25">
      <c r="A2326"/>
      <c r="B2326"/>
      <c r="C2326"/>
      <c r="D2326"/>
      <c r="E2326"/>
      <c r="F2326"/>
      <c r="G2326"/>
      <c r="H2326"/>
    </row>
    <row r="2327" spans="1:8" x14ac:dyDescent="0.25">
      <c r="A2327"/>
      <c r="B2327"/>
      <c r="C2327"/>
      <c r="D2327"/>
      <c r="E2327"/>
      <c r="F2327"/>
      <c r="G2327"/>
      <c r="H2327"/>
    </row>
    <row r="2328" spans="1:8" x14ac:dyDescent="0.25">
      <c r="A2328"/>
      <c r="B2328"/>
      <c r="C2328"/>
      <c r="D2328"/>
      <c r="E2328"/>
      <c r="F2328"/>
      <c r="G2328"/>
      <c r="H2328"/>
    </row>
    <row r="2329" spans="1:8" x14ac:dyDescent="0.25">
      <c r="A2329"/>
      <c r="B2329"/>
      <c r="C2329"/>
      <c r="D2329"/>
      <c r="E2329"/>
      <c r="F2329"/>
      <c r="G2329"/>
      <c r="H2329"/>
    </row>
    <row r="2330" spans="1:8" x14ac:dyDescent="0.25">
      <c r="A2330"/>
      <c r="B2330"/>
      <c r="C2330"/>
      <c r="D2330"/>
      <c r="E2330"/>
      <c r="F2330"/>
      <c r="G2330"/>
      <c r="H2330"/>
    </row>
    <row r="2331" spans="1:8" x14ac:dyDescent="0.25">
      <c r="A2331"/>
      <c r="B2331"/>
      <c r="C2331"/>
      <c r="D2331"/>
      <c r="E2331"/>
      <c r="F2331"/>
      <c r="G2331"/>
      <c r="H2331"/>
    </row>
    <row r="2332" spans="1:8" x14ac:dyDescent="0.25">
      <c r="A2332"/>
      <c r="B2332"/>
      <c r="C2332"/>
      <c r="D2332"/>
      <c r="E2332"/>
      <c r="F2332"/>
      <c r="G2332"/>
      <c r="H2332"/>
    </row>
    <row r="2333" spans="1:8" x14ac:dyDescent="0.25">
      <c r="A2333"/>
      <c r="B2333"/>
      <c r="C2333"/>
      <c r="D2333"/>
      <c r="E2333"/>
      <c r="F2333"/>
      <c r="G2333"/>
      <c r="H2333"/>
    </row>
    <row r="2334" spans="1:8" x14ac:dyDescent="0.25">
      <c r="A2334"/>
      <c r="B2334"/>
      <c r="C2334"/>
      <c r="D2334"/>
      <c r="E2334"/>
      <c r="F2334"/>
      <c r="G2334"/>
      <c r="H2334"/>
    </row>
    <row r="2335" spans="1:8" x14ac:dyDescent="0.25">
      <c r="A2335"/>
      <c r="B2335"/>
      <c r="C2335"/>
      <c r="D2335"/>
      <c r="E2335"/>
      <c r="F2335"/>
      <c r="G2335"/>
      <c r="H2335"/>
    </row>
    <row r="2336" spans="1:8" x14ac:dyDescent="0.25">
      <c r="A2336"/>
      <c r="B2336"/>
      <c r="C2336"/>
      <c r="D2336"/>
      <c r="E2336"/>
      <c r="F2336"/>
      <c r="G2336"/>
      <c r="H2336"/>
    </row>
    <row r="2337" spans="1:8" x14ac:dyDescent="0.25">
      <c r="A2337"/>
      <c r="B2337"/>
      <c r="C2337"/>
      <c r="D2337"/>
      <c r="E2337"/>
      <c r="F2337"/>
      <c r="G2337"/>
      <c r="H2337"/>
    </row>
    <row r="2338" spans="1:8" x14ac:dyDescent="0.25">
      <c r="A2338"/>
      <c r="B2338"/>
      <c r="C2338"/>
      <c r="D2338"/>
      <c r="E2338"/>
      <c r="F2338"/>
      <c r="G2338"/>
      <c r="H2338"/>
    </row>
    <row r="2339" spans="1:8" x14ac:dyDescent="0.25">
      <c r="A2339"/>
      <c r="B2339"/>
      <c r="C2339"/>
      <c r="D2339"/>
      <c r="E2339"/>
      <c r="F2339"/>
      <c r="G2339"/>
      <c r="H2339"/>
    </row>
    <row r="2340" spans="1:8" x14ac:dyDescent="0.25">
      <c r="A2340"/>
      <c r="B2340"/>
      <c r="C2340"/>
      <c r="D2340"/>
      <c r="E2340"/>
      <c r="F2340"/>
      <c r="G2340"/>
      <c r="H2340"/>
    </row>
    <row r="2341" spans="1:8" x14ac:dyDescent="0.25">
      <c r="A2341"/>
      <c r="B2341"/>
      <c r="C2341"/>
      <c r="D2341"/>
      <c r="E2341"/>
      <c r="F2341"/>
      <c r="G2341"/>
      <c r="H2341"/>
    </row>
    <row r="2342" spans="1:8" x14ac:dyDescent="0.25">
      <c r="A2342"/>
      <c r="B2342"/>
      <c r="C2342"/>
      <c r="D2342"/>
      <c r="E2342"/>
      <c r="F2342"/>
      <c r="G2342"/>
      <c r="H2342"/>
    </row>
    <row r="2343" spans="1:8" x14ac:dyDescent="0.25">
      <c r="A2343"/>
      <c r="B2343"/>
      <c r="C2343"/>
      <c r="D2343"/>
      <c r="E2343"/>
      <c r="F2343"/>
      <c r="G2343"/>
      <c r="H2343"/>
    </row>
    <row r="2344" spans="1:8" x14ac:dyDescent="0.25">
      <c r="A2344"/>
      <c r="B2344"/>
      <c r="C2344"/>
      <c r="D2344"/>
      <c r="E2344"/>
      <c r="F2344"/>
      <c r="G2344"/>
      <c r="H2344"/>
    </row>
    <row r="2345" spans="1:8" x14ac:dyDescent="0.25">
      <c r="A2345"/>
      <c r="B2345"/>
      <c r="C2345"/>
      <c r="D2345"/>
      <c r="E2345"/>
      <c r="F2345"/>
      <c r="G2345"/>
      <c r="H2345"/>
    </row>
    <row r="2346" spans="1:8" x14ac:dyDescent="0.25">
      <c r="A2346"/>
      <c r="B2346"/>
      <c r="C2346"/>
      <c r="D2346"/>
      <c r="E2346"/>
      <c r="F2346"/>
      <c r="G2346"/>
      <c r="H2346"/>
    </row>
    <row r="2347" spans="1:8" x14ac:dyDescent="0.25">
      <c r="A2347"/>
      <c r="B2347"/>
      <c r="C2347"/>
      <c r="D2347"/>
      <c r="E2347"/>
      <c r="F2347"/>
      <c r="G2347"/>
      <c r="H2347"/>
    </row>
    <row r="2348" spans="1:8" x14ac:dyDescent="0.25">
      <c r="A2348"/>
      <c r="B2348"/>
      <c r="C2348"/>
      <c r="D2348"/>
      <c r="E2348"/>
      <c r="F2348"/>
      <c r="G2348"/>
      <c r="H2348"/>
    </row>
    <row r="2349" spans="1:8" x14ac:dyDescent="0.25">
      <c r="A2349"/>
      <c r="B2349"/>
      <c r="C2349"/>
      <c r="D2349"/>
      <c r="E2349"/>
      <c r="F2349"/>
      <c r="G2349"/>
      <c r="H2349"/>
    </row>
    <row r="2350" spans="1:8" x14ac:dyDescent="0.25">
      <c r="A2350"/>
      <c r="B2350"/>
      <c r="C2350"/>
      <c r="D2350"/>
      <c r="E2350"/>
      <c r="F2350"/>
      <c r="G2350"/>
      <c r="H2350"/>
    </row>
    <row r="2351" spans="1:8" x14ac:dyDescent="0.25">
      <c r="A2351"/>
      <c r="B2351"/>
      <c r="C2351"/>
      <c r="D2351"/>
      <c r="E2351"/>
      <c r="F2351"/>
      <c r="G2351"/>
      <c r="H2351"/>
    </row>
    <row r="2352" spans="1:8" x14ac:dyDescent="0.25">
      <c r="A2352"/>
      <c r="B2352"/>
      <c r="C2352"/>
      <c r="D2352"/>
      <c r="E2352"/>
      <c r="F2352"/>
      <c r="G2352"/>
      <c r="H2352"/>
    </row>
    <row r="2353" spans="1:8" x14ac:dyDescent="0.25">
      <c r="A2353"/>
      <c r="B2353"/>
      <c r="C2353"/>
      <c r="D2353"/>
      <c r="E2353"/>
      <c r="F2353"/>
      <c r="G2353"/>
      <c r="H2353"/>
    </row>
    <row r="2354" spans="1:8" x14ac:dyDescent="0.25">
      <c r="A2354"/>
      <c r="B2354"/>
      <c r="C2354"/>
      <c r="D2354"/>
      <c r="E2354"/>
      <c r="F2354"/>
      <c r="G2354"/>
      <c r="H2354"/>
    </row>
    <row r="2355" spans="1:8" x14ac:dyDescent="0.25">
      <c r="A2355"/>
      <c r="B2355"/>
      <c r="C2355"/>
      <c r="D2355"/>
      <c r="E2355"/>
      <c r="F2355"/>
      <c r="G2355"/>
      <c r="H2355"/>
    </row>
    <row r="2356" spans="1:8" x14ac:dyDescent="0.25">
      <c r="A2356"/>
      <c r="B2356"/>
      <c r="C2356"/>
      <c r="D2356"/>
      <c r="E2356"/>
      <c r="F2356"/>
      <c r="G2356"/>
      <c r="H2356"/>
    </row>
    <row r="2357" spans="1:8" x14ac:dyDescent="0.25">
      <c r="A2357"/>
      <c r="B2357"/>
      <c r="C2357"/>
      <c r="D2357"/>
      <c r="E2357"/>
      <c r="F2357"/>
      <c r="G2357"/>
      <c r="H2357"/>
    </row>
    <row r="2358" spans="1:8" x14ac:dyDescent="0.25">
      <c r="A2358"/>
      <c r="B2358"/>
      <c r="C2358"/>
      <c r="D2358"/>
      <c r="E2358"/>
      <c r="F2358"/>
      <c r="G2358"/>
      <c r="H2358"/>
    </row>
    <row r="2359" spans="1:8" x14ac:dyDescent="0.25">
      <c r="A2359"/>
      <c r="B2359"/>
      <c r="C2359"/>
      <c r="D2359"/>
      <c r="E2359"/>
      <c r="F2359"/>
      <c r="G2359"/>
      <c r="H2359"/>
    </row>
    <row r="2360" spans="1:8" x14ac:dyDescent="0.25">
      <c r="A2360"/>
      <c r="B2360"/>
      <c r="C2360"/>
      <c r="D2360"/>
      <c r="E2360"/>
      <c r="F2360"/>
      <c r="G2360"/>
      <c r="H2360"/>
    </row>
    <row r="2361" spans="1:8" x14ac:dyDescent="0.25">
      <c r="A2361"/>
      <c r="B2361"/>
      <c r="C2361"/>
      <c r="D2361"/>
      <c r="E2361"/>
      <c r="F2361"/>
      <c r="G2361"/>
      <c r="H2361"/>
    </row>
    <row r="2362" spans="1:8" x14ac:dyDescent="0.25">
      <c r="A2362"/>
      <c r="B2362"/>
      <c r="C2362"/>
      <c r="D2362"/>
      <c r="E2362"/>
      <c r="F2362"/>
      <c r="G2362"/>
      <c r="H2362"/>
    </row>
    <row r="2363" spans="1:8" x14ac:dyDescent="0.25">
      <c r="A2363"/>
      <c r="B2363"/>
      <c r="C2363"/>
      <c r="D2363"/>
      <c r="E2363"/>
      <c r="F2363"/>
      <c r="G2363"/>
      <c r="H2363"/>
    </row>
    <row r="2364" spans="1:8" x14ac:dyDescent="0.25">
      <c r="A2364"/>
      <c r="B2364"/>
      <c r="C2364"/>
      <c r="D2364"/>
      <c r="E2364"/>
      <c r="F2364"/>
      <c r="G2364"/>
      <c r="H2364"/>
    </row>
    <row r="2365" spans="1:8" x14ac:dyDescent="0.25">
      <c r="A2365"/>
      <c r="B2365"/>
      <c r="C2365"/>
      <c r="D2365"/>
      <c r="E2365"/>
      <c r="F2365"/>
      <c r="G2365"/>
      <c r="H2365"/>
    </row>
    <row r="2366" spans="1:8" x14ac:dyDescent="0.25">
      <c r="A2366"/>
      <c r="B2366"/>
      <c r="C2366"/>
      <c r="D2366"/>
      <c r="E2366"/>
      <c r="F2366"/>
      <c r="G2366"/>
      <c r="H2366"/>
    </row>
    <row r="2367" spans="1:8" x14ac:dyDescent="0.25">
      <c r="A2367"/>
      <c r="B2367"/>
      <c r="C2367"/>
      <c r="D2367"/>
      <c r="E2367"/>
      <c r="F2367"/>
      <c r="G2367"/>
      <c r="H2367"/>
    </row>
    <row r="2368" spans="1:8" x14ac:dyDescent="0.25">
      <c r="A2368"/>
      <c r="B2368"/>
      <c r="C2368"/>
      <c r="D2368"/>
      <c r="E2368"/>
      <c r="F2368"/>
      <c r="G2368"/>
      <c r="H2368"/>
    </row>
    <row r="2369" spans="1:8" x14ac:dyDescent="0.25">
      <c r="A2369"/>
      <c r="B2369"/>
      <c r="C2369"/>
      <c r="D2369"/>
      <c r="E2369"/>
      <c r="F2369"/>
      <c r="G2369"/>
      <c r="H2369"/>
    </row>
    <row r="2370" spans="1:8" x14ac:dyDescent="0.25">
      <c r="A2370"/>
      <c r="B2370"/>
      <c r="C2370"/>
      <c r="D2370"/>
      <c r="E2370"/>
      <c r="F2370"/>
      <c r="G2370"/>
      <c r="H2370"/>
    </row>
    <row r="2371" spans="1:8" x14ac:dyDescent="0.25">
      <c r="A2371"/>
      <c r="B2371"/>
      <c r="C2371"/>
      <c r="D2371"/>
      <c r="E2371"/>
      <c r="F2371"/>
      <c r="G2371"/>
      <c r="H2371"/>
    </row>
    <row r="2372" spans="1:8" x14ac:dyDescent="0.25">
      <c r="A2372"/>
      <c r="B2372"/>
      <c r="C2372"/>
      <c r="D2372"/>
      <c r="E2372"/>
      <c r="F2372"/>
      <c r="G2372"/>
      <c r="H2372"/>
    </row>
    <row r="2373" spans="1:8" x14ac:dyDescent="0.25">
      <c r="A2373"/>
      <c r="B2373"/>
      <c r="C2373"/>
      <c r="D2373"/>
      <c r="E2373"/>
      <c r="F2373"/>
      <c r="G2373"/>
      <c r="H2373"/>
    </row>
    <row r="2374" spans="1:8" x14ac:dyDescent="0.25">
      <c r="A2374"/>
      <c r="B2374"/>
      <c r="C2374"/>
      <c r="D2374"/>
      <c r="E2374"/>
      <c r="F2374"/>
      <c r="G2374"/>
      <c r="H2374"/>
    </row>
    <row r="2375" spans="1:8" x14ac:dyDescent="0.25">
      <c r="A2375"/>
      <c r="B2375"/>
      <c r="C2375"/>
      <c r="D2375"/>
      <c r="E2375"/>
      <c r="F2375"/>
      <c r="G2375"/>
      <c r="H2375"/>
    </row>
    <row r="2376" spans="1:8" x14ac:dyDescent="0.25">
      <c r="A2376"/>
      <c r="B2376"/>
      <c r="C2376"/>
      <c r="D2376"/>
      <c r="E2376"/>
      <c r="F2376"/>
      <c r="G2376"/>
      <c r="H2376"/>
    </row>
    <row r="2377" spans="1:8" x14ac:dyDescent="0.25">
      <c r="A2377"/>
      <c r="B2377"/>
      <c r="C2377"/>
      <c r="D2377"/>
      <c r="E2377"/>
      <c r="F2377"/>
      <c r="G2377"/>
      <c r="H2377"/>
    </row>
    <row r="2378" spans="1:8" x14ac:dyDescent="0.25">
      <c r="A2378"/>
      <c r="B2378"/>
      <c r="C2378"/>
      <c r="D2378"/>
      <c r="E2378"/>
      <c r="F2378"/>
      <c r="G2378"/>
      <c r="H2378"/>
    </row>
    <row r="2379" spans="1:8" x14ac:dyDescent="0.25">
      <c r="A2379"/>
      <c r="B2379"/>
      <c r="C2379"/>
      <c r="D2379"/>
      <c r="E2379"/>
      <c r="F2379"/>
      <c r="G2379"/>
      <c r="H2379"/>
    </row>
    <row r="2380" spans="1:8" x14ac:dyDescent="0.25">
      <c r="A2380"/>
      <c r="B2380"/>
      <c r="C2380"/>
      <c r="D2380"/>
      <c r="E2380"/>
      <c r="F2380"/>
      <c r="G2380"/>
      <c r="H2380"/>
    </row>
    <row r="2381" spans="1:8" x14ac:dyDescent="0.25">
      <c r="A2381"/>
      <c r="B2381"/>
      <c r="C2381"/>
      <c r="D2381"/>
      <c r="E2381"/>
      <c r="F2381"/>
      <c r="G2381"/>
      <c r="H2381"/>
    </row>
    <row r="2382" spans="1:8" x14ac:dyDescent="0.25">
      <c r="A2382"/>
      <c r="B2382"/>
      <c r="C2382"/>
      <c r="D2382"/>
      <c r="E2382"/>
      <c r="F2382"/>
      <c r="G2382"/>
      <c r="H2382"/>
    </row>
    <row r="2383" spans="1:8" x14ac:dyDescent="0.25">
      <c r="A2383"/>
      <c r="B2383"/>
      <c r="C2383"/>
      <c r="D2383"/>
      <c r="E2383"/>
      <c r="F2383"/>
      <c r="G2383"/>
      <c r="H2383"/>
    </row>
    <row r="2384" spans="1:8" x14ac:dyDescent="0.25">
      <c r="A2384"/>
      <c r="B2384"/>
      <c r="C2384"/>
      <c r="D2384"/>
      <c r="E2384"/>
      <c r="F2384"/>
      <c r="G2384"/>
      <c r="H2384"/>
    </row>
    <row r="2385" spans="1:8" x14ac:dyDescent="0.25">
      <c r="A2385"/>
      <c r="B2385"/>
      <c r="C2385"/>
      <c r="D2385"/>
      <c r="E2385"/>
      <c r="F2385"/>
      <c r="G2385"/>
      <c r="H2385"/>
    </row>
    <row r="2386" spans="1:8" x14ac:dyDescent="0.25">
      <c r="A2386"/>
      <c r="B2386"/>
      <c r="C2386"/>
      <c r="D2386"/>
      <c r="E2386"/>
      <c r="F2386"/>
      <c r="G2386"/>
      <c r="H2386"/>
    </row>
    <row r="2387" spans="1:8" x14ac:dyDescent="0.25">
      <c r="A2387"/>
      <c r="B2387"/>
      <c r="C2387"/>
      <c r="D2387"/>
      <c r="E2387"/>
      <c r="F2387"/>
      <c r="G2387"/>
      <c r="H2387"/>
    </row>
    <row r="2388" spans="1:8" x14ac:dyDescent="0.25">
      <c r="A2388"/>
      <c r="B2388"/>
      <c r="C2388"/>
      <c r="D2388"/>
      <c r="E2388"/>
      <c r="F2388"/>
      <c r="G2388"/>
      <c r="H2388"/>
    </row>
    <row r="2389" spans="1:8" x14ac:dyDescent="0.25">
      <c r="A2389"/>
      <c r="B2389"/>
      <c r="C2389"/>
      <c r="D2389"/>
      <c r="E2389"/>
      <c r="F2389"/>
      <c r="G2389"/>
      <c r="H2389"/>
    </row>
    <row r="2390" spans="1:8" x14ac:dyDescent="0.25">
      <c r="A2390"/>
      <c r="B2390"/>
      <c r="C2390"/>
      <c r="D2390"/>
      <c r="E2390"/>
      <c r="F2390"/>
      <c r="G2390"/>
      <c r="H2390"/>
    </row>
    <row r="2391" spans="1:8" x14ac:dyDescent="0.25">
      <c r="A2391"/>
      <c r="B2391"/>
      <c r="C2391"/>
      <c r="D2391"/>
      <c r="E2391"/>
      <c r="F2391"/>
      <c r="G2391"/>
      <c r="H2391"/>
    </row>
    <row r="2392" spans="1:8" x14ac:dyDescent="0.25">
      <c r="A2392"/>
      <c r="B2392"/>
      <c r="C2392"/>
      <c r="D2392"/>
      <c r="E2392"/>
      <c r="F2392"/>
      <c r="G2392"/>
      <c r="H2392"/>
    </row>
    <row r="2393" spans="1:8" x14ac:dyDescent="0.25">
      <c r="A2393"/>
      <c r="B2393"/>
      <c r="C2393"/>
      <c r="D2393"/>
      <c r="E2393"/>
      <c r="F2393"/>
      <c r="G2393"/>
      <c r="H2393"/>
    </row>
    <row r="2394" spans="1:8" x14ac:dyDescent="0.25">
      <c r="A2394"/>
      <c r="B2394"/>
      <c r="C2394"/>
      <c r="D2394"/>
      <c r="E2394"/>
      <c r="F2394"/>
      <c r="G2394"/>
      <c r="H2394"/>
    </row>
    <row r="2395" spans="1:8" x14ac:dyDescent="0.25">
      <c r="A2395"/>
      <c r="B2395"/>
      <c r="C2395"/>
      <c r="D2395"/>
      <c r="E2395"/>
      <c r="F2395"/>
      <c r="G2395"/>
      <c r="H2395"/>
    </row>
    <row r="2396" spans="1:8" x14ac:dyDescent="0.25">
      <c r="A2396"/>
      <c r="B2396"/>
      <c r="C2396"/>
      <c r="D2396"/>
      <c r="E2396"/>
      <c r="F2396"/>
      <c r="G2396"/>
      <c r="H2396"/>
    </row>
    <row r="2397" spans="1:8" x14ac:dyDescent="0.25">
      <c r="A2397"/>
      <c r="B2397"/>
      <c r="C2397"/>
      <c r="D2397"/>
      <c r="E2397"/>
      <c r="F2397"/>
      <c r="G2397"/>
      <c r="H2397"/>
    </row>
    <row r="2398" spans="1:8" x14ac:dyDescent="0.25">
      <c r="A2398"/>
      <c r="B2398"/>
      <c r="C2398"/>
      <c r="D2398"/>
      <c r="E2398"/>
      <c r="F2398"/>
      <c r="G2398"/>
      <c r="H2398"/>
    </row>
    <row r="2399" spans="1:8" x14ac:dyDescent="0.25">
      <c r="A2399"/>
      <c r="B2399"/>
      <c r="C2399"/>
      <c r="D2399"/>
      <c r="E2399"/>
      <c r="F2399"/>
      <c r="G2399"/>
      <c r="H2399"/>
    </row>
    <row r="2400" spans="1:8" x14ac:dyDescent="0.25">
      <c r="A2400"/>
      <c r="B2400"/>
      <c r="C2400"/>
      <c r="D2400"/>
      <c r="E2400"/>
      <c r="F2400"/>
      <c r="G2400"/>
      <c r="H2400"/>
    </row>
    <row r="2401" spans="1:8" x14ac:dyDescent="0.25">
      <c r="A2401"/>
      <c r="B2401"/>
      <c r="C2401"/>
      <c r="D2401"/>
      <c r="E2401"/>
      <c r="F2401"/>
      <c r="G2401"/>
      <c r="H2401"/>
    </row>
    <row r="2402" spans="1:8" x14ac:dyDescent="0.25">
      <c r="A2402"/>
      <c r="B2402"/>
      <c r="C2402"/>
      <c r="D2402"/>
      <c r="E2402"/>
      <c r="F2402"/>
      <c r="G2402"/>
      <c r="H2402"/>
    </row>
    <row r="2403" spans="1:8" x14ac:dyDescent="0.25">
      <c r="A2403"/>
      <c r="B2403"/>
      <c r="C2403"/>
      <c r="D2403"/>
      <c r="E2403"/>
      <c r="F2403"/>
      <c r="G2403"/>
      <c r="H2403"/>
    </row>
    <row r="2404" spans="1:8" x14ac:dyDescent="0.25">
      <c r="A2404"/>
      <c r="B2404"/>
      <c r="C2404"/>
      <c r="D2404"/>
      <c r="E2404"/>
      <c r="F2404"/>
      <c r="G2404"/>
      <c r="H2404"/>
    </row>
    <row r="2405" spans="1:8" x14ac:dyDescent="0.25">
      <c r="A2405"/>
      <c r="B2405"/>
      <c r="C2405"/>
      <c r="D2405"/>
      <c r="E2405"/>
      <c r="F2405"/>
      <c r="G2405"/>
      <c r="H2405"/>
    </row>
    <row r="2406" spans="1:8" x14ac:dyDescent="0.25">
      <c r="A2406"/>
      <c r="B2406"/>
      <c r="C2406"/>
      <c r="D2406"/>
      <c r="E2406"/>
      <c r="F2406"/>
      <c r="G2406"/>
      <c r="H2406"/>
    </row>
    <row r="2407" spans="1:8" x14ac:dyDescent="0.25">
      <c r="A2407"/>
      <c r="B2407"/>
      <c r="C2407"/>
      <c r="D2407"/>
      <c r="E2407"/>
      <c r="F2407"/>
      <c r="G2407"/>
      <c r="H2407"/>
    </row>
    <row r="2408" spans="1:8" x14ac:dyDescent="0.25">
      <c r="A2408"/>
      <c r="B2408"/>
      <c r="C2408"/>
      <c r="D2408"/>
      <c r="E2408"/>
      <c r="F2408"/>
      <c r="G2408"/>
      <c r="H2408"/>
    </row>
    <row r="2409" spans="1:8" x14ac:dyDescent="0.25">
      <c r="A2409"/>
      <c r="B2409"/>
      <c r="C2409"/>
      <c r="D2409"/>
      <c r="E2409"/>
      <c r="F2409"/>
      <c r="G2409"/>
      <c r="H2409"/>
    </row>
    <row r="2410" spans="1:8" x14ac:dyDescent="0.25">
      <c r="A2410"/>
      <c r="B2410"/>
      <c r="C2410"/>
      <c r="D2410"/>
      <c r="E2410"/>
      <c r="F2410"/>
      <c r="G2410"/>
      <c r="H2410"/>
    </row>
    <row r="2411" spans="1:8" x14ac:dyDescent="0.25">
      <c r="A2411"/>
      <c r="B2411"/>
      <c r="C2411"/>
      <c r="D2411"/>
      <c r="E2411"/>
      <c r="F2411"/>
      <c r="G2411"/>
      <c r="H2411"/>
    </row>
    <row r="2412" spans="1:8" x14ac:dyDescent="0.25">
      <c r="A2412"/>
      <c r="B2412"/>
      <c r="C2412"/>
      <c r="D2412"/>
      <c r="E2412"/>
      <c r="F2412"/>
      <c r="G2412"/>
      <c r="H2412"/>
    </row>
    <row r="2413" spans="1:8" x14ac:dyDescent="0.25">
      <c r="A2413"/>
      <c r="B2413"/>
      <c r="C2413"/>
      <c r="D2413"/>
      <c r="E2413"/>
      <c r="F2413"/>
      <c r="G2413"/>
      <c r="H2413"/>
    </row>
    <row r="2414" spans="1:8" x14ac:dyDescent="0.25">
      <c r="A2414"/>
      <c r="B2414"/>
      <c r="C2414"/>
      <c r="D2414"/>
      <c r="E2414"/>
      <c r="F2414"/>
      <c r="G2414"/>
      <c r="H2414"/>
    </row>
    <row r="2415" spans="1:8" x14ac:dyDescent="0.25">
      <c r="A2415"/>
      <c r="B2415"/>
      <c r="C2415"/>
      <c r="D2415"/>
      <c r="E2415"/>
      <c r="F2415"/>
      <c r="G2415"/>
      <c r="H2415"/>
    </row>
    <row r="2416" spans="1:8" x14ac:dyDescent="0.25">
      <c r="A2416"/>
      <c r="B2416"/>
      <c r="C2416"/>
      <c r="D2416"/>
      <c r="E2416"/>
      <c r="F2416"/>
      <c r="G2416"/>
      <c r="H2416"/>
    </row>
    <row r="2417" spans="1:8" x14ac:dyDescent="0.25">
      <c r="A2417"/>
      <c r="B2417"/>
      <c r="C2417"/>
      <c r="D2417"/>
      <c r="E2417"/>
      <c r="F2417"/>
      <c r="G2417"/>
      <c r="H2417"/>
    </row>
    <row r="2418" spans="1:8" x14ac:dyDescent="0.25">
      <c r="A2418"/>
      <c r="B2418"/>
      <c r="C2418"/>
      <c r="D2418"/>
      <c r="E2418"/>
      <c r="F2418"/>
      <c r="G2418"/>
      <c r="H2418"/>
    </row>
    <row r="2419" spans="1:8" x14ac:dyDescent="0.25">
      <c r="A2419"/>
      <c r="B2419"/>
      <c r="C2419"/>
      <c r="D2419"/>
      <c r="E2419"/>
      <c r="F2419"/>
      <c r="G2419"/>
      <c r="H2419"/>
    </row>
    <row r="2420" spans="1:8" x14ac:dyDescent="0.25">
      <c r="A2420"/>
      <c r="B2420"/>
      <c r="C2420"/>
      <c r="D2420"/>
      <c r="E2420"/>
      <c r="F2420"/>
      <c r="G2420"/>
      <c r="H2420"/>
    </row>
    <row r="2421" spans="1:8" x14ac:dyDescent="0.25">
      <c r="A2421"/>
      <c r="B2421"/>
      <c r="C2421"/>
      <c r="D2421"/>
      <c r="E2421"/>
      <c r="F2421"/>
      <c r="G2421"/>
      <c r="H2421"/>
    </row>
    <row r="2422" spans="1:8" x14ac:dyDescent="0.25">
      <c r="A2422"/>
      <c r="B2422"/>
      <c r="C2422"/>
      <c r="D2422"/>
      <c r="E2422"/>
      <c r="F2422"/>
      <c r="G2422"/>
      <c r="H2422"/>
    </row>
    <row r="2423" spans="1:8" x14ac:dyDescent="0.25">
      <c r="A2423"/>
      <c r="B2423"/>
      <c r="C2423"/>
      <c r="D2423"/>
      <c r="E2423"/>
      <c r="F2423"/>
      <c r="G2423"/>
      <c r="H2423"/>
    </row>
    <row r="2424" spans="1:8" x14ac:dyDescent="0.25">
      <c r="A2424"/>
      <c r="B2424"/>
      <c r="C2424"/>
      <c r="D2424"/>
      <c r="E2424"/>
      <c r="F2424"/>
      <c r="G2424"/>
      <c r="H2424"/>
    </row>
    <row r="2425" spans="1:8" x14ac:dyDescent="0.25">
      <c r="A2425"/>
      <c r="B2425"/>
      <c r="C2425"/>
      <c r="D2425"/>
      <c r="E2425"/>
      <c r="F2425"/>
      <c r="G2425"/>
      <c r="H2425"/>
    </row>
    <row r="2426" spans="1:8" x14ac:dyDescent="0.25">
      <c r="A2426"/>
      <c r="B2426"/>
      <c r="C2426"/>
      <c r="D2426"/>
      <c r="E2426"/>
      <c r="F2426"/>
      <c r="G2426"/>
      <c r="H2426"/>
    </row>
    <row r="2427" spans="1:8" x14ac:dyDescent="0.25">
      <c r="A2427"/>
      <c r="B2427"/>
      <c r="C2427"/>
      <c r="D2427"/>
      <c r="E2427"/>
      <c r="F2427"/>
      <c r="G2427"/>
      <c r="H2427"/>
    </row>
    <row r="2428" spans="1:8" x14ac:dyDescent="0.25">
      <c r="A2428"/>
      <c r="B2428"/>
      <c r="C2428"/>
      <c r="D2428"/>
      <c r="E2428"/>
      <c r="F2428"/>
      <c r="G2428"/>
      <c r="H2428"/>
    </row>
    <row r="2429" spans="1:8" x14ac:dyDescent="0.25">
      <c r="A2429"/>
      <c r="B2429"/>
      <c r="C2429"/>
      <c r="D2429"/>
      <c r="E2429"/>
      <c r="F2429"/>
      <c r="G2429"/>
      <c r="H2429"/>
    </row>
    <row r="2430" spans="1:8" x14ac:dyDescent="0.25">
      <c r="A2430"/>
      <c r="B2430"/>
      <c r="C2430"/>
      <c r="D2430"/>
      <c r="E2430"/>
      <c r="F2430"/>
      <c r="G2430"/>
      <c r="H2430"/>
    </row>
    <row r="2431" spans="1:8" x14ac:dyDescent="0.25">
      <c r="A2431"/>
      <c r="B2431"/>
      <c r="C2431"/>
      <c r="D2431"/>
      <c r="E2431"/>
      <c r="F2431"/>
      <c r="G2431"/>
      <c r="H2431"/>
    </row>
    <row r="2432" spans="1:8" x14ac:dyDescent="0.25">
      <c r="A2432"/>
      <c r="B2432"/>
      <c r="C2432"/>
      <c r="D2432"/>
      <c r="E2432"/>
      <c r="F2432"/>
      <c r="G2432"/>
      <c r="H2432"/>
    </row>
    <row r="2433" spans="1:8" x14ac:dyDescent="0.25">
      <c r="A2433"/>
      <c r="B2433"/>
      <c r="C2433"/>
      <c r="D2433"/>
      <c r="E2433"/>
      <c r="F2433"/>
      <c r="G2433"/>
      <c r="H2433"/>
    </row>
    <row r="2434" spans="1:8" x14ac:dyDescent="0.25">
      <c r="A2434"/>
      <c r="B2434"/>
      <c r="C2434"/>
      <c r="D2434"/>
      <c r="E2434"/>
      <c r="F2434"/>
      <c r="G2434"/>
      <c r="H2434"/>
    </row>
    <row r="2435" spans="1:8" x14ac:dyDescent="0.25">
      <c r="A2435"/>
      <c r="B2435"/>
      <c r="C2435"/>
      <c r="D2435"/>
      <c r="E2435"/>
      <c r="F2435"/>
      <c r="G2435"/>
      <c r="H2435"/>
    </row>
    <row r="2436" spans="1:8" x14ac:dyDescent="0.25">
      <c r="A2436"/>
      <c r="B2436"/>
      <c r="C2436"/>
      <c r="D2436"/>
      <c r="E2436"/>
      <c r="F2436"/>
      <c r="G2436"/>
      <c r="H2436"/>
    </row>
    <row r="2437" spans="1:8" x14ac:dyDescent="0.25">
      <c r="A2437"/>
      <c r="B2437"/>
      <c r="C2437"/>
      <c r="D2437"/>
      <c r="E2437"/>
      <c r="F2437"/>
      <c r="G2437"/>
      <c r="H2437"/>
    </row>
    <row r="2438" spans="1:8" x14ac:dyDescent="0.25">
      <c r="A2438"/>
      <c r="B2438"/>
      <c r="C2438"/>
      <c r="D2438"/>
      <c r="E2438"/>
      <c r="F2438"/>
      <c r="G2438"/>
      <c r="H2438"/>
    </row>
    <row r="2439" spans="1:8" x14ac:dyDescent="0.25">
      <c r="A2439"/>
      <c r="B2439"/>
      <c r="C2439"/>
      <c r="D2439"/>
      <c r="E2439"/>
      <c r="F2439"/>
      <c r="G2439"/>
      <c r="H2439"/>
    </row>
    <row r="2440" spans="1:8" x14ac:dyDescent="0.25">
      <c r="A2440"/>
      <c r="B2440"/>
      <c r="C2440"/>
      <c r="D2440"/>
      <c r="E2440"/>
      <c r="F2440"/>
      <c r="G2440"/>
      <c r="H2440"/>
    </row>
    <row r="2441" spans="1:8" x14ac:dyDescent="0.25">
      <c r="A2441"/>
      <c r="B2441"/>
      <c r="C2441"/>
      <c r="D2441"/>
      <c r="E2441"/>
      <c r="F2441"/>
      <c r="G2441"/>
      <c r="H2441"/>
    </row>
    <row r="2442" spans="1:8" x14ac:dyDescent="0.25">
      <c r="A2442"/>
      <c r="B2442"/>
      <c r="C2442"/>
      <c r="D2442"/>
      <c r="E2442"/>
      <c r="F2442"/>
      <c r="G2442"/>
      <c r="H2442"/>
    </row>
    <row r="2443" spans="1:8" x14ac:dyDescent="0.25">
      <c r="A2443"/>
      <c r="B2443"/>
      <c r="C2443"/>
      <c r="D2443"/>
      <c r="E2443"/>
      <c r="F2443"/>
      <c r="G2443"/>
      <c r="H2443"/>
    </row>
    <row r="2444" spans="1:8" x14ac:dyDescent="0.25">
      <c r="A2444"/>
      <c r="B2444"/>
      <c r="C2444"/>
      <c r="D2444"/>
      <c r="E2444"/>
      <c r="F2444"/>
      <c r="G2444"/>
      <c r="H2444"/>
    </row>
    <row r="2445" spans="1:8" x14ac:dyDescent="0.25">
      <c r="A2445"/>
      <c r="B2445"/>
      <c r="C2445"/>
      <c r="D2445"/>
      <c r="E2445"/>
      <c r="F2445"/>
      <c r="G2445"/>
      <c r="H2445"/>
    </row>
    <row r="2446" spans="1:8" x14ac:dyDescent="0.25">
      <c r="A2446"/>
      <c r="B2446"/>
      <c r="C2446"/>
      <c r="D2446"/>
      <c r="E2446"/>
      <c r="F2446"/>
      <c r="G2446"/>
      <c r="H2446"/>
    </row>
    <row r="2447" spans="1:8" x14ac:dyDescent="0.25">
      <c r="A2447"/>
      <c r="B2447"/>
      <c r="C2447"/>
      <c r="D2447"/>
      <c r="E2447"/>
      <c r="F2447"/>
      <c r="G2447"/>
      <c r="H2447"/>
    </row>
    <row r="2448" spans="1:8" x14ac:dyDescent="0.25">
      <c r="A2448"/>
      <c r="B2448"/>
      <c r="C2448"/>
      <c r="D2448"/>
      <c r="E2448"/>
      <c r="F2448"/>
      <c r="G2448"/>
      <c r="H2448"/>
    </row>
    <row r="2449" spans="1:8" x14ac:dyDescent="0.25">
      <c r="A2449"/>
      <c r="B2449"/>
      <c r="C2449"/>
      <c r="D2449"/>
      <c r="E2449"/>
      <c r="F2449"/>
      <c r="G2449"/>
      <c r="H2449"/>
    </row>
    <row r="2450" spans="1:8" x14ac:dyDescent="0.25">
      <c r="A2450"/>
      <c r="B2450"/>
      <c r="C2450"/>
      <c r="D2450"/>
      <c r="E2450"/>
      <c r="F2450"/>
      <c r="G2450"/>
      <c r="H2450"/>
    </row>
    <row r="2451" spans="1:8" x14ac:dyDescent="0.25">
      <c r="A2451"/>
      <c r="B2451"/>
      <c r="C2451"/>
      <c r="D2451"/>
      <c r="E2451"/>
      <c r="F2451"/>
      <c r="G2451"/>
      <c r="H2451"/>
    </row>
    <row r="2452" spans="1:8" x14ac:dyDescent="0.25">
      <c r="A2452"/>
      <c r="B2452"/>
      <c r="C2452"/>
      <c r="D2452"/>
      <c r="E2452"/>
      <c r="F2452"/>
      <c r="G2452"/>
      <c r="H2452"/>
    </row>
    <row r="2453" spans="1:8" x14ac:dyDescent="0.25">
      <c r="A2453"/>
      <c r="B2453"/>
      <c r="C2453"/>
      <c r="D2453"/>
      <c r="E2453"/>
      <c r="F2453"/>
      <c r="G2453"/>
      <c r="H2453"/>
    </row>
    <row r="2454" spans="1:8" x14ac:dyDescent="0.25">
      <c r="A2454"/>
      <c r="B2454"/>
      <c r="C2454"/>
      <c r="D2454"/>
      <c r="E2454"/>
      <c r="F2454"/>
      <c r="G2454"/>
      <c r="H2454"/>
    </row>
    <row r="2455" spans="1:8" x14ac:dyDescent="0.25">
      <c r="A2455"/>
      <c r="B2455"/>
      <c r="C2455"/>
      <c r="D2455"/>
      <c r="E2455"/>
      <c r="F2455"/>
      <c r="G2455"/>
      <c r="H2455"/>
    </row>
    <row r="2456" spans="1:8" x14ac:dyDescent="0.25">
      <c r="A2456"/>
      <c r="B2456"/>
      <c r="C2456"/>
      <c r="D2456"/>
      <c r="E2456"/>
      <c r="F2456"/>
      <c r="G2456"/>
      <c r="H2456"/>
    </row>
    <row r="2457" spans="1:8" x14ac:dyDescent="0.25">
      <c r="A2457"/>
      <c r="B2457"/>
      <c r="C2457"/>
      <c r="D2457"/>
      <c r="E2457"/>
      <c r="F2457"/>
      <c r="G2457"/>
      <c r="H2457"/>
    </row>
    <row r="2458" spans="1:8" x14ac:dyDescent="0.25">
      <c r="A2458"/>
      <c r="B2458"/>
      <c r="C2458"/>
      <c r="D2458"/>
      <c r="E2458"/>
      <c r="F2458"/>
      <c r="G2458"/>
      <c r="H2458"/>
    </row>
    <row r="2459" spans="1:8" x14ac:dyDescent="0.25">
      <c r="A2459"/>
      <c r="B2459"/>
      <c r="C2459"/>
      <c r="D2459"/>
      <c r="E2459"/>
      <c r="F2459"/>
      <c r="G2459"/>
      <c r="H2459"/>
    </row>
    <row r="2460" spans="1:8" x14ac:dyDescent="0.25">
      <c r="A2460"/>
      <c r="B2460"/>
      <c r="C2460"/>
      <c r="D2460"/>
      <c r="E2460"/>
      <c r="F2460"/>
      <c r="G2460"/>
      <c r="H2460"/>
    </row>
    <row r="2461" spans="1:8" x14ac:dyDescent="0.25">
      <c r="A2461"/>
      <c r="B2461"/>
      <c r="C2461"/>
      <c r="D2461"/>
      <c r="E2461"/>
      <c r="F2461"/>
      <c r="G2461"/>
      <c r="H2461"/>
    </row>
    <row r="2462" spans="1:8" x14ac:dyDescent="0.25">
      <c r="A2462"/>
      <c r="B2462"/>
      <c r="C2462"/>
      <c r="D2462"/>
      <c r="E2462"/>
      <c r="F2462"/>
      <c r="G2462"/>
      <c r="H2462"/>
    </row>
    <row r="2463" spans="1:8" x14ac:dyDescent="0.25">
      <c r="A2463"/>
      <c r="B2463"/>
      <c r="C2463"/>
      <c r="D2463"/>
      <c r="E2463"/>
      <c r="F2463"/>
      <c r="G2463"/>
      <c r="H2463"/>
    </row>
    <row r="2464" spans="1:8" x14ac:dyDescent="0.25">
      <c r="A2464"/>
      <c r="B2464"/>
      <c r="C2464"/>
      <c r="D2464"/>
      <c r="E2464"/>
      <c r="F2464"/>
      <c r="G2464"/>
      <c r="H2464"/>
    </row>
    <row r="2465" spans="1:8" x14ac:dyDescent="0.25">
      <c r="A2465"/>
      <c r="B2465"/>
      <c r="C2465"/>
      <c r="D2465"/>
      <c r="E2465"/>
      <c r="F2465"/>
      <c r="G2465"/>
      <c r="H2465"/>
    </row>
    <row r="2466" spans="1:8" x14ac:dyDescent="0.25">
      <c r="A2466"/>
      <c r="B2466"/>
      <c r="C2466"/>
      <c r="D2466"/>
      <c r="E2466"/>
      <c r="F2466"/>
      <c r="G2466"/>
      <c r="H2466"/>
    </row>
    <row r="2467" spans="1:8" x14ac:dyDescent="0.25">
      <c r="A2467"/>
      <c r="B2467"/>
      <c r="C2467"/>
      <c r="D2467"/>
      <c r="E2467"/>
      <c r="F2467"/>
      <c r="G2467"/>
      <c r="H2467"/>
    </row>
    <row r="2468" spans="1:8" x14ac:dyDescent="0.25">
      <c r="A2468"/>
      <c r="B2468"/>
      <c r="C2468"/>
      <c r="D2468"/>
      <c r="E2468"/>
      <c r="F2468"/>
      <c r="G2468"/>
      <c r="H2468"/>
    </row>
    <row r="2469" spans="1:8" x14ac:dyDescent="0.25">
      <c r="A2469"/>
      <c r="B2469"/>
      <c r="C2469"/>
      <c r="D2469"/>
      <c r="E2469"/>
      <c r="F2469"/>
      <c r="G2469"/>
      <c r="H2469"/>
    </row>
    <row r="2470" spans="1:8" x14ac:dyDescent="0.25">
      <c r="A2470"/>
      <c r="B2470"/>
      <c r="C2470"/>
      <c r="D2470"/>
      <c r="E2470"/>
      <c r="F2470"/>
      <c r="G2470"/>
      <c r="H2470"/>
    </row>
    <row r="2471" spans="1:8" x14ac:dyDescent="0.25">
      <c r="A2471"/>
      <c r="B2471"/>
      <c r="C2471"/>
      <c r="D2471"/>
      <c r="E2471"/>
      <c r="F2471"/>
      <c r="G2471"/>
      <c r="H2471"/>
    </row>
    <row r="2472" spans="1:8" x14ac:dyDescent="0.25">
      <c r="A2472"/>
      <c r="B2472"/>
      <c r="C2472"/>
      <c r="D2472"/>
      <c r="E2472"/>
      <c r="F2472"/>
      <c r="G2472"/>
      <c r="H2472"/>
    </row>
    <row r="2473" spans="1:8" x14ac:dyDescent="0.25">
      <c r="A2473"/>
      <c r="B2473"/>
      <c r="C2473"/>
      <c r="D2473"/>
      <c r="E2473"/>
      <c r="F2473"/>
      <c r="G2473"/>
      <c r="H2473"/>
    </row>
    <row r="2474" spans="1:8" x14ac:dyDescent="0.25">
      <c r="A2474"/>
      <c r="B2474"/>
      <c r="C2474"/>
      <c r="D2474"/>
      <c r="E2474"/>
      <c r="F2474"/>
      <c r="G2474"/>
      <c r="H2474"/>
    </row>
    <row r="2475" spans="1:8" x14ac:dyDescent="0.25">
      <c r="A2475"/>
      <c r="B2475"/>
      <c r="C2475"/>
      <c r="D2475"/>
      <c r="E2475"/>
      <c r="F2475"/>
      <c r="G2475"/>
      <c r="H2475"/>
    </row>
    <row r="2476" spans="1:8" x14ac:dyDescent="0.25">
      <c r="A2476"/>
      <c r="B2476"/>
      <c r="C2476"/>
      <c r="D2476"/>
      <c r="E2476"/>
      <c r="F2476"/>
      <c r="G2476"/>
      <c r="H2476"/>
    </row>
    <row r="2477" spans="1:8" x14ac:dyDescent="0.25">
      <c r="A2477"/>
      <c r="B2477"/>
      <c r="C2477"/>
      <c r="D2477"/>
      <c r="E2477"/>
      <c r="F2477"/>
      <c r="G2477"/>
      <c r="H2477"/>
    </row>
    <row r="2478" spans="1:8" x14ac:dyDescent="0.25">
      <c r="A2478"/>
      <c r="B2478"/>
      <c r="C2478"/>
      <c r="D2478"/>
      <c r="E2478"/>
      <c r="F2478"/>
      <c r="G2478"/>
      <c r="H2478"/>
    </row>
    <row r="2479" spans="1:8" x14ac:dyDescent="0.25">
      <c r="A2479"/>
      <c r="B2479"/>
      <c r="C2479"/>
      <c r="D2479"/>
      <c r="E2479"/>
      <c r="F2479"/>
      <c r="G2479"/>
      <c r="H2479"/>
    </row>
    <row r="2480" spans="1:8" x14ac:dyDescent="0.25">
      <c r="A2480"/>
      <c r="B2480"/>
      <c r="C2480"/>
      <c r="D2480"/>
      <c r="E2480"/>
      <c r="F2480"/>
      <c r="G2480"/>
      <c r="H2480"/>
    </row>
    <row r="2481" spans="1:8" x14ac:dyDescent="0.25">
      <c r="A2481"/>
      <c r="B2481"/>
      <c r="C2481"/>
      <c r="D2481"/>
      <c r="E2481"/>
      <c r="F2481"/>
      <c r="G2481"/>
      <c r="H2481"/>
    </row>
    <row r="2482" spans="1:8" x14ac:dyDescent="0.25">
      <c r="A2482"/>
      <c r="B2482"/>
      <c r="C2482"/>
      <c r="D2482"/>
      <c r="E2482"/>
      <c r="F2482"/>
      <c r="G2482"/>
      <c r="H2482"/>
    </row>
    <row r="2483" spans="1:8" x14ac:dyDescent="0.25">
      <c r="A2483"/>
      <c r="B2483"/>
      <c r="C2483"/>
      <c r="D2483"/>
      <c r="E2483"/>
      <c r="F2483"/>
      <c r="G2483"/>
      <c r="H2483"/>
    </row>
    <row r="2484" spans="1:8" x14ac:dyDescent="0.25">
      <c r="A2484"/>
      <c r="B2484"/>
      <c r="C2484"/>
      <c r="D2484"/>
      <c r="E2484"/>
      <c r="F2484"/>
      <c r="G2484"/>
      <c r="H2484"/>
    </row>
    <row r="2485" spans="1:8" x14ac:dyDescent="0.25">
      <c r="A2485"/>
      <c r="B2485"/>
      <c r="C2485"/>
      <c r="D2485"/>
      <c r="E2485"/>
      <c r="F2485"/>
      <c r="G2485"/>
      <c r="H2485"/>
    </row>
    <row r="2486" spans="1:8" x14ac:dyDescent="0.25">
      <c r="A2486"/>
      <c r="B2486"/>
      <c r="C2486"/>
      <c r="D2486"/>
      <c r="E2486"/>
      <c r="F2486"/>
      <c r="G2486"/>
      <c r="H2486"/>
    </row>
    <row r="2487" spans="1:8" x14ac:dyDescent="0.25">
      <c r="A2487"/>
      <c r="B2487"/>
      <c r="C2487"/>
      <c r="D2487"/>
      <c r="E2487"/>
      <c r="F2487"/>
      <c r="G2487"/>
      <c r="H2487"/>
    </row>
    <row r="2488" spans="1:8" x14ac:dyDescent="0.25">
      <c r="A2488"/>
      <c r="B2488"/>
      <c r="C2488"/>
      <c r="D2488"/>
      <c r="E2488"/>
      <c r="F2488"/>
      <c r="G2488"/>
      <c r="H2488"/>
    </row>
    <row r="2489" spans="1:8" x14ac:dyDescent="0.25">
      <c r="A2489"/>
      <c r="B2489"/>
      <c r="C2489"/>
      <c r="D2489"/>
      <c r="E2489"/>
      <c r="F2489"/>
      <c r="G2489"/>
      <c r="H2489"/>
    </row>
    <row r="2490" spans="1:8" x14ac:dyDescent="0.25">
      <c r="A2490"/>
      <c r="B2490"/>
      <c r="C2490"/>
      <c r="D2490"/>
      <c r="E2490"/>
      <c r="F2490"/>
      <c r="G2490"/>
      <c r="H2490"/>
    </row>
    <row r="2491" spans="1:8" x14ac:dyDescent="0.25">
      <c r="A2491"/>
      <c r="B2491"/>
      <c r="C2491"/>
      <c r="D2491"/>
      <c r="E2491"/>
      <c r="F2491"/>
      <c r="G2491"/>
      <c r="H2491"/>
    </row>
    <row r="2492" spans="1:8" x14ac:dyDescent="0.25">
      <c r="A2492"/>
      <c r="B2492"/>
      <c r="C2492"/>
      <c r="D2492"/>
      <c r="E2492"/>
      <c r="F2492"/>
      <c r="G2492"/>
      <c r="H2492"/>
    </row>
    <row r="2493" spans="1:8" x14ac:dyDescent="0.25">
      <c r="A2493"/>
      <c r="B2493"/>
      <c r="C2493"/>
      <c r="D2493"/>
      <c r="E2493"/>
      <c r="F2493"/>
      <c r="G2493"/>
      <c r="H2493"/>
    </row>
    <row r="2494" spans="1:8" x14ac:dyDescent="0.25">
      <c r="A2494"/>
      <c r="B2494"/>
      <c r="C2494"/>
      <c r="D2494"/>
      <c r="E2494"/>
      <c r="F2494"/>
      <c r="G2494"/>
      <c r="H2494"/>
    </row>
    <row r="2495" spans="1:8" x14ac:dyDescent="0.25">
      <c r="A2495"/>
      <c r="B2495"/>
      <c r="C2495"/>
      <c r="D2495"/>
      <c r="E2495"/>
      <c r="F2495"/>
      <c r="G2495"/>
      <c r="H2495"/>
    </row>
    <row r="2496" spans="1:8" x14ac:dyDescent="0.25">
      <c r="A2496"/>
      <c r="B2496"/>
      <c r="C2496"/>
      <c r="D2496"/>
      <c r="E2496"/>
      <c r="F2496"/>
      <c r="G2496"/>
      <c r="H2496"/>
    </row>
    <row r="2497" spans="1:8" x14ac:dyDescent="0.25">
      <c r="A2497"/>
      <c r="B2497"/>
      <c r="C2497"/>
      <c r="D2497"/>
      <c r="E2497"/>
      <c r="F2497"/>
      <c r="G2497"/>
      <c r="H2497"/>
    </row>
    <row r="2498" spans="1:8" x14ac:dyDescent="0.25">
      <c r="A2498"/>
      <c r="B2498"/>
      <c r="C2498"/>
      <c r="D2498"/>
      <c r="E2498"/>
      <c r="F2498"/>
      <c r="G2498"/>
      <c r="H2498"/>
    </row>
    <row r="2499" spans="1:8" x14ac:dyDescent="0.25">
      <c r="A2499"/>
      <c r="B2499"/>
      <c r="C2499"/>
      <c r="D2499"/>
      <c r="E2499"/>
      <c r="F2499"/>
      <c r="G2499"/>
      <c r="H2499"/>
    </row>
    <row r="2500" spans="1:8" x14ac:dyDescent="0.25">
      <c r="A2500"/>
      <c r="B2500"/>
      <c r="C2500"/>
      <c r="D2500"/>
      <c r="E2500"/>
      <c r="F2500"/>
      <c r="G2500"/>
      <c r="H2500"/>
    </row>
    <row r="2501" spans="1:8" x14ac:dyDescent="0.25">
      <c r="A2501"/>
      <c r="B2501"/>
      <c r="C2501"/>
      <c r="D2501"/>
      <c r="E2501"/>
      <c r="F2501"/>
      <c r="G2501"/>
      <c r="H2501"/>
    </row>
    <row r="2502" spans="1:8" x14ac:dyDescent="0.25">
      <c r="A2502"/>
      <c r="B2502"/>
      <c r="C2502"/>
      <c r="D2502"/>
      <c r="E2502"/>
      <c r="F2502"/>
      <c r="G2502"/>
      <c r="H2502"/>
    </row>
    <row r="2503" spans="1:8" x14ac:dyDescent="0.25">
      <c r="A2503"/>
      <c r="B2503"/>
      <c r="C2503"/>
      <c r="D2503"/>
      <c r="E2503"/>
      <c r="F2503"/>
      <c r="G2503"/>
      <c r="H2503"/>
    </row>
    <row r="2504" spans="1:8" x14ac:dyDescent="0.25">
      <c r="A2504"/>
      <c r="B2504"/>
      <c r="C2504"/>
      <c r="D2504"/>
      <c r="E2504"/>
      <c r="F2504"/>
      <c r="G2504"/>
      <c r="H2504"/>
    </row>
    <row r="2505" spans="1:8" x14ac:dyDescent="0.25">
      <c r="A2505"/>
      <c r="B2505"/>
      <c r="C2505"/>
      <c r="D2505"/>
      <c r="E2505"/>
      <c r="F2505"/>
      <c r="G2505"/>
      <c r="H2505"/>
    </row>
    <row r="2506" spans="1:8" x14ac:dyDescent="0.25">
      <c r="A2506"/>
      <c r="B2506"/>
      <c r="C2506"/>
      <c r="D2506"/>
      <c r="E2506"/>
      <c r="F2506"/>
      <c r="G2506"/>
      <c r="H2506"/>
    </row>
    <row r="2507" spans="1:8" x14ac:dyDescent="0.25">
      <c r="A2507"/>
      <c r="B2507"/>
      <c r="C2507"/>
      <c r="D2507"/>
      <c r="E2507"/>
      <c r="F2507"/>
      <c r="G2507"/>
      <c r="H2507"/>
    </row>
    <row r="2508" spans="1:8" x14ac:dyDescent="0.25">
      <c r="A2508"/>
      <c r="B2508"/>
      <c r="C2508"/>
      <c r="D2508"/>
      <c r="E2508"/>
      <c r="F2508"/>
      <c r="G2508"/>
      <c r="H2508"/>
    </row>
    <row r="2509" spans="1:8" x14ac:dyDescent="0.25">
      <c r="A2509"/>
      <c r="B2509"/>
      <c r="C2509"/>
      <c r="D2509"/>
      <c r="E2509"/>
      <c r="F2509"/>
      <c r="G2509"/>
      <c r="H2509"/>
    </row>
    <row r="2510" spans="1:8" x14ac:dyDescent="0.25">
      <c r="A2510"/>
      <c r="B2510"/>
      <c r="C2510"/>
      <c r="D2510"/>
      <c r="E2510"/>
      <c r="F2510"/>
      <c r="G2510"/>
      <c r="H2510"/>
    </row>
    <row r="2511" spans="1:8" x14ac:dyDescent="0.25">
      <c r="A2511"/>
      <c r="B2511"/>
      <c r="C2511"/>
      <c r="D2511"/>
      <c r="E2511"/>
      <c r="F2511"/>
      <c r="G2511"/>
      <c r="H2511"/>
    </row>
    <row r="2512" spans="1:8" x14ac:dyDescent="0.25">
      <c r="A2512"/>
      <c r="B2512"/>
      <c r="C2512"/>
      <c r="D2512"/>
      <c r="E2512"/>
      <c r="F2512"/>
      <c r="G2512"/>
      <c r="H2512"/>
    </row>
    <row r="2513" spans="1:8" x14ac:dyDescent="0.25">
      <c r="A2513"/>
      <c r="B2513"/>
      <c r="C2513"/>
      <c r="D2513"/>
      <c r="E2513"/>
      <c r="F2513"/>
      <c r="G2513"/>
      <c r="H2513"/>
    </row>
    <row r="2514" spans="1:8" x14ac:dyDescent="0.25">
      <c r="A2514"/>
      <c r="B2514"/>
      <c r="C2514"/>
      <c r="D2514"/>
      <c r="E2514"/>
      <c r="F2514"/>
      <c r="G2514"/>
      <c r="H2514"/>
    </row>
    <row r="2515" spans="1:8" x14ac:dyDescent="0.25">
      <c r="A2515"/>
      <c r="B2515"/>
      <c r="C2515"/>
      <c r="D2515"/>
      <c r="E2515"/>
      <c r="F2515"/>
      <c r="G2515"/>
      <c r="H2515"/>
    </row>
    <row r="2516" spans="1:8" x14ac:dyDescent="0.25">
      <c r="A2516"/>
      <c r="B2516"/>
      <c r="C2516"/>
      <c r="D2516"/>
      <c r="E2516"/>
      <c r="F2516"/>
      <c r="G2516"/>
      <c r="H2516"/>
    </row>
    <row r="2517" spans="1:8" x14ac:dyDescent="0.25">
      <c r="A2517"/>
      <c r="B2517"/>
      <c r="C2517"/>
      <c r="D2517"/>
      <c r="E2517"/>
      <c r="F2517"/>
      <c r="G2517"/>
      <c r="H2517"/>
    </row>
    <row r="2518" spans="1:8" x14ac:dyDescent="0.25">
      <c r="A2518"/>
      <c r="B2518"/>
      <c r="C2518"/>
      <c r="D2518"/>
      <c r="E2518"/>
      <c r="F2518"/>
      <c r="G2518"/>
      <c r="H2518"/>
    </row>
    <row r="2519" spans="1:8" x14ac:dyDescent="0.25">
      <c r="A2519"/>
      <c r="B2519"/>
      <c r="C2519"/>
      <c r="D2519"/>
      <c r="E2519"/>
      <c r="F2519"/>
      <c r="G2519"/>
      <c r="H2519"/>
    </row>
    <row r="2520" spans="1:8" x14ac:dyDescent="0.25">
      <c r="A2520"/>
      <c r="B2520"/>
      <c r="C2520"/>
      <c r="D2520"/>
      <c r="E2520"/>
      <c r="F2520"/>
      <c r="G2520"/>
      <c r="H2520"/>
    </row>
    <row r="2521" spans="1:8" x14ac:dyDescent="0.25">
      <c r="A2521"/>
      <c r="B2521"/>
      <c r="C2521"/>
      <c r="D2521"/>
      <c r="E2521"/>
      <c r="F2521"/>
      <c r="G2521"/>
      <c r="H2521"/>
    </row>
    <row r="2522" spans="1:8" x14ac:dyDescent="0.25">
      <c r="A2522"/>
      <c r="B2522"/>
      <c r="C2522"/>
      <c r="D2522"/>
      <c r="E2522"/>
      <c r="F2522"/>
      <c r="G2522"/>
      <c r="H2522"/>
    </row>
    <row r="2523" spans="1:8" x14ac:dyDescent="0.25">
      <c r="A2523"/>
      <c r="B2523"/>
      <c r="C2523"/>
      <c r="D2523"/>
      <c r="E2523"/>
      <c r="F2523"/>
      <c r="G2523"/>
      <c r="H2523"/>
    </row>
    <row r="2524" spans="1:8" x14ac:dyDescent="0.25">
      <c r="A2524"/>
      <c r="B2524"/>
      <c r="C2524"/>
      <c r="D2524"/>
      <c r="E2524"/>
      <c r="F2524"/>
      <c r="G2524"/>
      <c r="H2524"/>
    </row>
    <row r="2525" spans="1:8" x14ac:dyDescent="0.25">
      <c r="A2525"/>
      <c r="B2525"/>
      <c r="C2525"/>
      <c r="D2525"/>
      <c r="E2525"/>
      <c r="F2525"/>
      <c r="G2525"/>
      <c r="H2525"/>
    </row>
    <row r="2526" spans="1:8" x14ac:dyDescent="0.25">
      <c r="A2526"/>
      <c r="B2526"/>
      <c r="C2526"/>
      <c r="D2526"/>
      <c r="E2526"/>
      <c r="F2526"/>
      <c r="G2526"/>
      <c r="H2526"/>
    </row>
    <row r="2527" spans="1:8" x14ac:dyDescent="0.25">
      <c r="A2527"/>
      <c r="B2527"/>
      <c r="C2527"/>
      <c r="D2527"/>
      <c r="E2527"/>
      <c r="F2527"/>
      <c r="G2527"/>
      <c r="H2527"/>
    </row>
    <row r="2528" spans="1:8" x14ac:dyDescent="0.25">
      <c r="A2528"/>
      <c r="B2528"/>
      <c r="C2528"/>
      <c r="D2528"/>
      <c r="E2528"/>
      <c r="F2528"/>
      <c r="G2528"/>
      <c r="H2528"/>
    </row>
    <row r="2529" spans="1:8" x14ac:dyDescent="0.25">
      <c r="A2529"/>
      <c r="B2529"/>
      <c r="C2529"/>
      <c r="D2529"/>
      <c r="E2529"/>
      <c r="F2529"/>
      <c r="G2529"/>
      <c r="H2529"/>
    </row>
    <row r="2530" spans="1:8" x14ac:dyDescent="0.25">
      <c r="A2530"/>
      <c r="B2530"/>
      <c r="C2530"/>
      <c r="D2530"/>
      <c r="E2530"/>
      <c r="F2530"/>
      <c r="G2530"/>
      <c r="H2530"/>
    </row>
    <row r="2531" spans="1:8" x14ac:dyDescent="0.25">
      <c r="A2531"/>
      <c r="B2531"/>
      <c r="C2531"/>
      <c r="D2531"/>
      <c r="E2531"/>
      <c r="F2531"/>
      <c r="G2531"/>
      <c r="H2531"/>
    </row>
    <row r="2532" spans="1:8" x14ac:dyDescent="0.25">
      <c r="A2532"/>
      <c r="B2532"/>
      <c r="C2532"/>
      <c r="D2532"/>
      <c r="E2532"/>
      <c r="F2532"/>
      <c r="G2532"/>
      <c r="H2532"/>
    </row>
    <row r="2533" spans="1:8" x14ac:dyDescent="0.25">
      <c r="A2533"/>
      <c r="B2533"/>
      <c r="C2533"/>
      <c r="D2533"/>
      <c r="E2533"/>
      <c r="F2533"/>
      <c r="G2533"/>
      <c r="H2533"/>
    </row>
    <row r="2534" spans="1:8" x14ac:dyDescent="0.25">
      <c r="A2534"/>
      <c r="B2534"/>
      <c r="C2534"/>
      <c r="D2534"/>
      <c r="E2534"/>
      <c r="F2534"/>
      <c r="G2534"/>
      <c r="H2534"/>
    </row>
    <row r="2535" spans="1:8" x14ac:dyDescent="0.25">
      <c r="A2535"/>
      <c r="B2535"/>
      <c r="C2535"/>
      <c r="D2535"/>
      <c r="E2535"/>
      <c r="F2535"/>
      <c r="G2535"/>
      <c r="H2535"/>
    </row>
    <row r="2536" spans="1:8" x14ac:dyDescent="0.25">
      <c r="A2536"/>
      <c r="B2536"/>
      <c r="C2536"/>
      <c r="D2536"/>
      <c r="E2536"/>
      <c r="F2536"/>
      <c r="G2536"/>
      <c r="H2536"/>
    </row>
    <row r="2537" spans="1:8" x14ac:dyDescent="0.25">
      <c r="A2537"/>
      <c r="B2537"/>
      <c r="C2537"/>
      <c r="D2537"/>
      <c r="E2537"/>
      <c r="F2537"/>
      <c r="G2537"/>
      <c r="H2537"/>
    </row>
    <row r="2538" spans="1:8" x14ac:dyDescent="0.25">
      <c r="A2538"/>
      <c r="B2538"/>
      <c r="C2538"/>
      <c r="D2538"/>
      <c r="E2538"/>
      <c r="F2538"/>
      <c r="G2538"/>
      <c r="H2538"/>
    </row>
    <row r="2539" spans="1:8" x14ac:dyDescent="0.25">
      <c r="A2539"/>
      <c r="B2539"/>
      <c r="C2539"/>
      <c r="D2539"/>
      <c r="E2539"/>
      <c r="F2539"/>
      <c r="G2539"/>
      <c r="H2539"/>
    </row>
    <row r="2540" spans="1:8" x14ac:dyDescent="0.25">
      <c r="A2540"/>
      <c r="B2540"/>
      <c r="C2540"/>
      <c r="D2540"/>
      <c r="E2540"/>
      <c r="F2540"/>
      <c r="G2540"/>
      <c r="H2540"/>
    </row>
    <row r="2541" spans="1:8" x14ac:dyDescent="0.25">
      <c r="A2541"/>
      <c r="B2541"/>
      <c r="C2541"/>
      <c r="D2541"/>
      <c r="E2541"/>
      <c r="F2541"/>
      <c r="G2541"/>
      <c r="H2541"/>
    </row>
    <row r="2542" spans="1:8" x14ac:dyDescent="0.25">
      <c r="A2542"/>
      <c r="B2542"/>
      <c r="C2542"/>
      <c r="D2542"/>
      <c r="E2542"/>
      <c r="F2542"/>
      <c r="G2542"/>
      <c r="H2542"/>
    </row>
    <row r="2543" spans="1:8" x14ac:dyDescent="0.25">
      <c r="A2543"/>
      <c r="B2543"/>
      <c r="C2543"/>
      <c r="D2543"/>
      <c r="E2543"/>
      <c r="F2543"/>
      <c r="G2543"/>
      <c r="H2543"/>
    </row>
    <row r="2544" spans="1:8" x14ac:dyDescent="0.25">
      <c r="A2544"/>
      <c r="B2544"/>
      <c r="C2544"/>
      <c r="D2544"/>
      <c r="E2544"/>
      <c r="F2544"/>
      <c r="G2544"/>
      <c r="H2544"/>
    </row>
    <row r="2545" spans="1:8" x14ac:dyDescent="0.25">
      <c r="A2545"/>
      <c r="B2545"/>
      <c r="C2545"/>
      <c r="D2545"/>
      <c r="E2545"/>
      <c r="F2545"/>
      <c r="G2545"/>
      <c r="H2545"/>
    </row>
    <row r="2546" spans="1:8" x14ac:dyDescent="0.25">
      <c r="A2546"/>
      <c r="B2546"/>
      <c r="C2546"/>
      <c r="D2546"/>
      <c r="E2546"/>
      <c r="F2546"/>
      <c r="G2546"/>
      <c r="H2546"/>
    </row>
    <row r="2547" spans="1:8" x14ac:dyDescent="0.25">
      <c r="A2547"/>
      <c r="B2547"/>
      <c r="C2547"/>
      <c r="D2547"/>
      <c r="E2547"/>
      <c r="F2547"/>
      <c r="G2547"/>
      <c r="H2547"/>
    </row>
    <row r="2548" spans="1:8" x14ac:dyDescent="0.25">
      <c r="A2548"/>
      <c r="B2548"/>
      <c r="C2548"/>
      <c r="D2548"/>
      <c r="E2548"/>
      <c r="F2548"/>
      <c r="G2548"/>
      <c r="H2548"/>
    </row>
    <row r="2549" spans="1:8" x14ac:dyDescent="0.25">
      <c r="A2549"/>
      <c r="B2549"/>
      <c r="C2549"/>
      <c r="D2549"/>
      <c r="E2549"/>
      <c r="F2549"/>
      <c r="G2549"/>
      <c r="H2549"/>
    </row>
    <row r="2550" spans="1:8" x14ac:dyDescent="0.25">
      <c r="A2550"/>
      <c r="B2550"/>
      <c r="C2550"/>
      <c r="D2550"/>
      <c r="E2550"/>
      <c r="F2550"/>
      <c r="G2550"/>
      <c r="H2550"/>
    </row>
    <row r="2551" spans="1:8" x14ac:dyDescent="0.25">
      <c r="A2551"/>
      <c r="B2551"/>
      <c r="C2551"/>
      <c r="D2551"/>
      <c r="E2551"/>
      <c r="F2551"/>
      <c r="G2551"/>
      <c r="H2551"/>
    </row>
    <row r="2552" spans="1:8" x14ac:dyDescent="0.25">
      <c r="A2552"/>
      <c r="B2552"/>
      <c r="C2552"/>
      <c r="D2552"/>
      <c r="E2552"/>
      <c r="F2552"/>
      <c r="G2552"/>
      <c r="H2552"/>
    </row>
    <row r="2553" spans="1:8" x14ac:dyDescent="0.25">
      <c r="A2553"/>
      <c r="B2553"/>
      <c r="C2553"/>
      <c r="D2553"/>
      <c r="E2553"/>
      <c r="F2553"/>
      <c r="G2553"/>
      <c r="H2553"/>
    </row>
    <row r="2554" spans="1:8" x14ac:dyDescent="0.25">
      <c r="A2554"/>
      <c r="B2554"/>
      <c r="C2554"/>
      <c r="D2554"/>
      <c r="E2554"/>
      <c r="F2554"/>
      <c r="G2554"/>
      <c r="H2554"/>
    </row>
    <row r="2555" spans="1:8" x14ac:dyDescent="0.25">
      <c r="A2555"/>
      <c r="B2555"/>
      <c r="C2555"/>
      <c r="D2555"/>
      <c r="E2555"/>
      <c r="F2555"/>
      <c r="G2555"/>
      <c r="H2555"/>
    </row>
    <row r="2556" spans="1:8" x14ac:dyDescent="0.25">
      <c r="A2556"/>
      <c r="B2556"/>
      <c r="C2556"/>
      <c r="D2556"/>
      <c r="E2556"/>
      <c r="F2556"/>
      <c r="G2556"/>
      <c r="H2556"/>
    </row>
    <row r="2557" spans="1:8" x14ac:dyDescent="0.25">
      <c r="A2557"/>
      <c r="B2557"/>
      <c r="C2557"/>
      <c r="D2557"/>
      <c r="E2557"/>
      <c r="F2557"/>
      <c r="G2557"/>
      <c r="H2557"/>
    </row>
    <row r="2558" spans="1:8" x14ac:dyDescent="0.25">
      <c r="A2558"/>
      <c r="B2558"/>
      <c r="C2558"/>
      <c r="D2558"/>
      <c r="E2558"/>
      <c r="F2558"/>
      <c r="G2558"/>
      <c r="H2558"/>
    </row>
    <row r="2559" spans="1:8" x14ac:dyDescent="0.25">
      <c r="A2559"/>
      <c r="B2559"/>
      <c r="C2559"/>
      <c r="D2559"/>
      <c r="E2559"/>
      <c r="F2559"/>
      <c r="G2559"/>
      <c r="H2559"/>
    </row>
    <row r="2560" spans="1:8" x14ac:dyDescent="0.25">
      <c r="A2560"/>
      <c r="B2560"/>
      <c r="C2560"/>
      <c r="D2560"/>
      <c r="E2560"/>
      <c r="F2560"/>
      <c r="G2560"/>
      <c r="H2560"/>
    </row>
    <row r="2561" spans="1:8" x14ac:dyDescent="0.25">
      <c r="A2561"/>
      <c r="B2561"/>
      <c r="C2561"/>
      <c r="D2561"/>
      <c r="E2561"/>
      <c r="F2561"/>
      <c r="G2561"/>
      <c r="H2561"/>
    </row>
    <row r="2562" spans="1:8" x14ac:dyDescent="0.25">
      <c r="A2562"/>
      <c r="B2562"/>
      <c r="C2562"/>
      <c r="D2562"/>
      <c r="E2562"/>
      <c r="F2562"/>
      <c r="G2562"/>
      <c r="H2562"/>
    </row>
    <row r="2563" spans="1:8" x14ac:dyDescent="0.25">
      <c r="A2563"/>
      <c r="B2563"/>
      <c r="C2563"/>
      <c r="D2563"/>
      <c r="E2563"/>
      <c r="F2563"/>
      <c r="G2563"/>
      <c r="H2563"/>
    </row>
    <row r="2564" spans="1:8" x14ac:dyDescent="0.25">
      <c r="A2564"/>
      <c r="B2564"/>
      <c r="C2564"/>
      <c r="D2564"/>
      <c r="E2564"/>
      <c r="F2564"/>
      <c r="G2564"/>
      <c r="H2564"/>
    </row>
    <row r="2565" spans="1:8" x14ac:dyDescent="0.25">
      <c r="A2565"/>
      <c r="B2565"/>
      <c r="C2565"/>
      <c r="D2565"/>
      <c r="E2565"/>
      <c r="F2565"/>
      <c r="G2565"/>
      <c r="H2565"/>
    </row>
    <row r="2566" spans="1:8" x14ac:dyDescent="0.25">
      <c r="A2566"/>
      <c r="B2566"/>
      <c r="C2566"/>
      <c r="D2566"/>
      <c r="E2566"/>
      <c r="F2566"/>
      <c r="G2566"/>
      <c r="H2566"/>
    </row>
    <row r="2567" spans="1:8" x14ac:dyDescent="0.25">
      <c r="A2567"/>
      <c r="B2567"/>
      <c r="C2567"/>
      <c r="D2567"/>
      <c r="E2567"/>
      <c r="F2567"/>
      <c r="G2567"/>
      <c r="H2567"/>
    </row>
    <row r="2568" spans="1:8" x14ac:dyDescent="0.25">
      <c r="A2568"/>
      <c r="B2568"/>
      <c r="C2568"/>
      <c r="D2568"/>
      <c r="E2568"/>
      <c r="F2568"/>
      <c r="G2568"/>
      <c r="H2568"/>
    </row>
    <row r="2569" spans="1:8" x14ac:dyDescent="0.25">
      <c r="A2569"/>
      <c r="B2569"/>
      <c r="C2569"/>
      <c r="D2569"/>
      <c r="E2569"/>
      <c r="F2569"/>
      <c r="G2569"/>
      <c r="H2569"/>
    </row>
    <row r="2570" spans="1:8" x14ac:dyDescent="0.25">
      <c r="A2570"/>
      <c r="B2570"/>
      <c r="C2570"/>
      <c r="D2570"/>
      <c r="E2570"/>
      <c r="F2570"/>
      <c r="G2570"/>
      <c r="H2570"/>
    </row>
    <row r="2571" spans="1:8" x14ac:dyDescent="0.25">
      <c r="A2571"/>
      <c r="B2571"/>
      <c r="C2571"/>
      <c r="D2571"/>
      <c r="E2571"/>
      <c r="F2571"/>
      <c r="G2571"/>
      <c r="H2571"/>
    </row>
    <row r="2572" spans="1:8" x14ac:dyDescent="0.25">
      <c r="A2572"/>
      <c r="B2572"/>
      <c r="C2572"/>
      <c r="D2572"/>
      <c r="E2572"/>
      <c r="F2572"/>
      <c r="G2572"/>
      <c r="H2572"/>
    </row>
    <row r="2573" spans="1:8" x14ac:dyDescent="0.25">
      <c r="A2573"/>
      <c r="B2573"/>
      <c r="C2573"/>
      <c r="D2573"/>
      <c r="E2573"/>
      <c r="F2573"/>
      <c r="G2573"/>
      <c r="H2573"/>
    </row>
    <row r="2574" spans="1:8" x14ac:dyDescent="0.25">
      <c r="A2574"/>
      <c r="B2574"/>
      <c r="C2574"/>
      <c r="D2574"/>
      <c r="E2574"/>
      <c r="F2574"/>
      <c r="G2574"/>
      <c r="H2574"/>
    </row>
    <row r="2575" spans="1:8" x14ac:dyDescent="0.25">
      <c r="A2575"/>
      <c r="B2575"/>
      <c r="C2575"/>
      <c r="D2575"/>
      <c r="E2575"/>
      <c r="F2575"/>
      <c r="G2575"/>
      <c r="H2575"/>
    </row>
    <row r="2576" spans="1:8" x14ac:dyDescent="0.25">
      <c r="A2576"/>
      <c r="B2576"/>
      <c r="C2576"/>
      <c r="D2576"/>
      <c r="E2576"/>
      <c r="F2576"/>
      <c r="G2576"/>
      <c r="H2576"/>
    </row>
    <row r="2577" spans="1:8" x14ac:dyDescent="0.25">
      <c r="A2577"/>
      <c r="B2577"/>
      <c r="C2577"/>
      <c r="D2577"/>
      <c r="E2577"/>
      <c r="F2577"/>
      <c r="G2577"/>
      <c r="H2577"/>
    </row>
    <row r="2578" spans="1:8" x14ac:dyDescent="0.25">
      <c r="A2578"/>
      <c r="B2578"/>
      <c r="C2578"/>
      <c r="D2578"/>
      <c r="E2578"/>
      <c r="F2578"/>
      <c r="G2578"/>
      <c r="H2578"/>
    </row>
    <row r="2579" spans="1:8" x14ac:dyDescent="0.25">
      <c r="A2579"/>
      <c r="B2579"/>
      <c r="C2579"/>
      <c r="D2579"/>
      <c r="E2579"/>
      <c r="F2579"/>
      <c r="G2579"/>
      <c r="H2579"/>
    </row>
    <row r="2580" spans="1:8" x14ac:dyDescent="0.25">
      <c r="A2580"/>
      <c r="B2580"/>
      <c r="C2580"/>
      <c r="D2580"/>
      <c r="E2580"/>
      <c r="F2580"/>
      <c r="G2580"/>
      <c r="H2580"/>
    </row>
    <row r="2581" spans="1:8" x14ac:dyDescent="0.25">
      <c r="A2581"/>
      <c r="B2581"/>
      <c r="C2581"/>
      <c r="D2581"/>
      <c r="E2581"/>
      <c r="F2581"/>
      <c r="G2581"/>
      <c r="H2581"/>
    </row>
    <row r="2582" spans="1:8" x14ac:dyDescent="0.25">
      <c r="A2582"/>
      <c r="B2582"/>
      <c r="C2582"/>
      <c r="D2582"/>
      <c r="E2582"/>
      <c r="F2582"/>
      <c r="G2582"/>
      <c r="H2582"/>
    </row>
    <row r="2583" spans="1:8" x14ac:dyDescent="0.25">
      <c r="A2583"/>
      <c r="B2583"/>
      <c r="C2583"/>
      <c r="D2583"/>
      <c r="E2583"/>
      <c r="F2583"/>
      <c r="G2583"/>
      <c r="H2583"/>
    </row>
    <row r="2584" spans="1:8" x14ac:dyDescent="0.25">
      <c r="A2584"/>
      <c r="B2584"/>
      <c r="C2584"/>
      <c r="D2584"/>
      <c r="E2584"/>
      <c r="F2584"/>
      <c r="G2584"/>
      <c r="H2584"/>
    </row>
    <row r="2585" spans="1:8" x14ac:dyDescent="0.25">
      <c r="A2585"/>
      <c r="B2585"/>
      <c r="C2585"/>
      <c r="D2585"/>
      <c r="E2585"/>
      <c r="F2585"/>
      <c r="G2585"/>
      <c r="H2585"/>
    </row>
    <row r="2586" spans="1:8" x14ac:dyDescent="0.25">
      <c r="A2586"/>
      <c r="B2586"/>
      <c r="C2586"/>
      <c r="D2586"/>
      <c r="E2586"/>
      <c r="F2586"/>
      <c r="G2586"/>
      <c r="H2586"/>
    </row>
    <row r="2587" spans="1:8" x14ac:dyDescent="0.25">
      <c r="A2587"/>
      <c r="B2587"/>
      <c r="C2587"/>
      <c r="D2587"/>
      <c r="E2587"/>
      <c r="F2587"/>
      <c r="G2587"/>
      <c r="H2587"/>
    </row>
    <row r="2588" spans="1:8" x14ac:dyDescent="0.25">
      <c r="A2588"/>
      <c r="B2588"/>
      <c r="C2588"/>
      <c r="D2588"/>
      <c r="E2588"/>
      <c r="F2588"/>
      <c r="G2588"/>
      <c r="H2588"/>
    </row>
    <row r="2589" spans="1:8" x14ac:dyDescent="0.25">
      <c r="A2589"/>
      <c r="B2589"/>
      <c r="C2589"/>
      <c r="D2589"/>
      <c r="E2589"/>
      <c r="F2589"/>
      <c r="G2589"/>
      <c r="H2589"/>
    </row>
    <row r="2590" spans="1:8" x14ac:dyDescent="0.25">
      <c r="A2590"/>
      <c r="B2590"/>
      <c r="C2590"/>
      <c r="D2590"/>
      <c r="E2590"/>
      <c r="F2590"/>
      <c r="G2590"/>
      <c r="H2590"/>
    </row>
    <row r="2591" spans="1:8" x14ac:dyDescent="0.25">
      <c r="A2591"/>
      <c r="B2591"/>
      <c r="C2591"/>
      <c r="D2591"/>
      <c r="E2591"/>
      <c r="F2591"/>
      <c r="G2591"/>
      <c r="H2591"/>
    </row>
    <row r="2592" spans="1:8" x14ac:dyDescent="0.25">
      <c r="A2592"/>
      <c r="B2592"/>
      <c r="C2592"/>
      <c r="D2592"/>
      <c r="E2592"/>
      <c r="F2592"/>
      <c r="G2592"/>
      <c r="H2592"/>
    </row>
    <row r="2593" spans="1:8" x14ac:dyDescent="0.25">
      <c r="A2593"/>
      <c r="B2593"/>
      <c r="C2593"/>
      <c r="D2593"/>
      <c r="E2593"/>
      <c r="F2593"/>
      <c r="G2593"/>
      <c r="H2593"/>
    </row>
    <row r="2594" spans="1:8" x14ac:dyDescent="0.25">
      <c r="A2594"/>
      <c r="B2594"/>
      <c r="C2594"/>
      <c r="D2594"/>
      <c r="E2594"/>
      <c r="F2594"/>
      <c r="G2594"/>
      <c r="H2594"/>
    </row>
    <row r="2595" spans="1:8" x14ac:dyDescent="0.25">
      <c r="A2595"/>
      <c r="B2595"/>
      <c r="C2595"/>
      <c r="D2595"/>
      <c r="E2595"/>
      <c r="F2595"/>
      <c r="G2595"/>
      <c r="H2595"/>
    </row>
    <row r="2596" spans="1:8" x14ac:dyDescent="0.25">
      <c r="A2596"/>
      <c r="B2596"/>
      <c r="C2596"/>
      <c r="D2596"/>
      <c r="E2596"/>
      <c r="F2596"/>
      <c r="G2596"/>
      <c r="H2596"/>
    </row>
    <row r="2597" spans="1:8" x14ac:dyDescent="0.25">
      <c r="A2597"/>
      <c r="B2597"/>
      <c r="C2597"/>
      <c r="D2597"/>
      <c r="E2597"/>
      <c r="F2597"/>
      <c r="G2597"/>
      <c r="H2597"/>
    </row>
    <row r="2598" spans="1:8" x14ac:dyDescent="0.25">
      <c r="A2598"/>
      <c r="B2598"/>
      <c r="C2598"/>
      <c r="D2598"/>
      <c r="E2598"/>
      <c r="F2598"/>
      <c r="G2598"/>
      <c r="H2598"/>
    </row>
    <row r="2599" spans="1:8" x14ac:dyDescent="0.25">
      <c r="A2599"/>
      <c r="B2599"/>
      <c r="C2599"/>
      <c r="D2599"/>
      <c r="E2599"/>
      <c r="F2599"/>
      <c r="G2599"/>
      <c r="H2599"/>
    </row>
    <row r="2600" spans="1:8" x14ac:dyDescent="0.25">
      <c r="A2600"/>
      <c r="B2600"/>
      <c r="C2600"/>
      <c r="D2600"/>
      <c r="E2600"/>
      <c r="F2600"/>
      <c r="G2600"/>
      <c r="H2600"/>
    </row>
    <row r="2601" spans="1:8" x14ac:dyDescent="0.25">
      <c r="A2601"/>
      <c r="B2601"/>
      <c r="C2601"/>
      <c r="D2601"/>
      <c r="E2601"/>
      <c r="F2601"/>
      <c r="G2601"/>
      <c r="H2601"/>
    </row>
    <row r="2602" spans="1:8" x14ac:dyDescent="0.25">
      <c r="A2602"/>
      <c r="B2602"/>
      <c r="C2602"/>
      <c r="D2602"/>
      <c r="E2602"/>
      <c r="F2602"/>
      <c r="G2602"/>
      <c r="H2602"/>
    </row>
    <row r="2603" spans="1:8" x14ac:dyDescent="0.25">
      <c r="A2603"/>
      <c r="B2603"/>
      <c r="C2603"/>
      <c r="D2603"/>
      <c r="E2603"/>
      <c r="F2603"/>
      <c r="G2603"/>
      <c r="H2603"/>
    </row>
    <row r="2604" spans="1:8" x14ac:dyDescent="0.25">
      <c r="A2604"/>
      <c r="B2604"/>
      <c r="C2604"/>
      <c r="D2604"/>
      <c r="E2604"/>
      <c r="F2604"/>
      <c r="G2604"/>
      <c r="H2604"/>
    </row>
    <row r="2605" spans="1:8" x14ac:dyDescent="0.25">
      <c r="A2605"/>
      <c r="B2605"/>
      <c r="C2605"/>
      <c r="D2605"/>
      <c r="E2605"/>
      <c r="F2605"/>
      <c r="G2605"/>
      <c r="H2605"/>
    </row>
    <row r="2606" spans="1:8" x14ac:dyDescent="0.25">
      <c r="A2606"/>
      <c r="B2606"/>
      <c r="C2606"/>
      <c r="D2606"/>
      <c r="E2606"/>
      <c r="F2606"/>
      <c r="G2606"/>
      <c r="H2606"/>
    </row>
    <row r="2607" spans="1:8" x14ac:dyDescent="0.25">
      <c r="A2607"/>
      <c r="B2607"/>
      <c r="C2607"/>
      <c r="D2607"/>
      <c r="E2607"/>
      <c r="F2607"/>
      <c r="G2607"/>
      <c r="H2607"/>
    </row>
    <row r="2608" spans="1:8" x14ac:dyDescent="0.25">
      <c r="A2608"/>
      <c r="B2608"/>
      <c r="C2608"/>
      <c r="D2608"/>
      <c r="E2608"/>
      <c r="F2608"/>
      <c r="G2608"/>
      <c r="H2608"/>
    </row>
    <row r="2609" spans="1:8" x14ac:dyDescent="0.25">
      <c r="A2609"/>
      <c r="B2609"/>
      <c r="C2609"/>
      <c r="D2609"/>
      <c r="E2609"/>
      <c r="F2609"/>
      <c r="G2609"/>
      <c r="H2609"/>
    </row>
    <row r="2610" spans="1:8" x14ac:dyDescent="0.25">
      <c r="A2610"/>
      <c r="B2610"/>
      <c r="C2610"/>
      <c r="D2610"/>
      <c r="E2610"/>
      <c r="F2610"/>
      <c r="G2610"/>
      <c r="H2610"/>
    </row>
    <row r="2611" spans="1:8" x14ac:dyDescent="0.25">
      <c r="A2611"/>
      <c r="B2611"/>
      <c r="C2611"/>
      <c r="D2611"/>
      <c r="E2611"/>
      <c r="F2611"/>
      <c r="G2611"/>
      <c r="H2611"/>
    </row>
    <row r="2612" spans="1:8" x14ac:dyDescent="0.25">
      <c r="A2612"/>
      <c r="B2612"/>
      <c r="C2612"/>
      <c r="D2612"/>
      <c r="E2612"/>
      <c r="F2612"/>
      <c r="G2612"/>
      <c r="H2612"/>
    </row>
    <row r="2613" spans="1:8" x14ac:dyDescent="0.25">
      <c r="A2613"/>
      <c r="B2613"/>
      <c r="C2613"/>
      <c r="D2613"/>
      <c r="E2613"/>
      <c r="F2613"/>
      <c r="G2613"/>
      <c r="H2613"/>
    </row>
    <row r="2614" spans="1:8" x14ac:dyDescent="0.25">
      <c r="A2614"/>
      <c r="B2614"/>
      <c r="C2614"/>
      <c r="D2614"/>
      <c r="E2614"/>
      <c r="F2614"/>
      <c r="G2614"/>
      <c r="H2614"/>
    </row>
    <row r="2615" spans="1:8" x14ac:dyDescent="0.25">
      <c r="A2615"/>
      <c r="B2615"/>
      <c r="C2615"/>
      <c r="D2615"/>
      <c r="E2615"/>
      <c r="F2615"/>
      <c r="G2615"/>
      <c r="H2615"/>
    </row>
    <row r="2616" spans="1:8" x14ac:dyDescent="0.25">
      <c r="A2616"/>
      <c r="B2616"/>
      <c r="C2616"/>
      <c r="D2616"/>
      <c r="E2616"/>
      <c r="F2616"/>
      <c r="G2616"/>
      <c r="H2616"/>
    </row>
    <row r="2617" spans="1:8" x14ac:dyDescent="0.25">
      <c r="A2617"/>
      <c r="B2617"/>
      <c r="C2617"/>
      <c r="D2617"/>
      <c r="E2617"/>
      <c r="F2617"/>
      <c r="G2617"/>
      <c r="H2617"/>
    </row>
    <row r="2618" spans="1:8" x14ac:dyDescent="0.25">
      <c r="A2618"/>
      <c r="B2618"/>
      <c r="C2618"/>
      <c r="D2618"/>
      <c r="E2618"/>
      <c r="F2618"/>
      <c r="G2618"/>
      <c r="H2618"/>
    </row>
    <row r="2619" spans="1:8" x14ac:dyDescent="0.25">
      <c r="A2619"/>
      <c r="B2619"/>
      <c r="C2619"/>
      <c r="D2619"/>
      <c r="E2619"/>
      <c r="F2619"/>
      <c r="G2619"/>
      <c r="H2619"/>
    </row>
    <row r="2620" spans="1:8" x14ac:dyDescent="0.25">
      <c r="A2620"/>
      <c r="B2620"/>
      <c r="C2620"/>
      <c r="D2620"/>
      <c r="E2620"/>
      <c r="F2620"/>
      <c r="G2620"/>
      <c r="H2620"/>
    </row>
    <row r="2621" spans="1:8" x14ac:dyDescent="0.25">
      <c r="A2621"/>
      <c r="B2621"/>
      <c r="C2621"/>
      <c r="D2621"/>
      <c r="E2621"/>
      <c r="F2621"/>
      <c r="G2621"/>
      <c r="H2621"/>
    </row>
    <row r="2622" spans="1:8" x14ac:dyDescent="0.25">
      <c r="A2622"/>
      <c r="B2622"/>
      <c r="C2622"/>
      <c r="D2622"/>
      <c r="E2622"/>
      <c r="F2622"/>
      <c r="G2622"/>
      <c r="H2622"/>
    </row>
    <row r="2623" spans="1:8" x14ac:dyDescent="0.25">
      <c r="A2623"/>
      <c r="B2623"/>
      <c r="C2623"/>
      <c r="D2623"/>
      <c r="E2623"/>
      <c r="F2623"/>
      <c r="G2623"/>
      <c r="H2623"/>
    </row>
    <row r="2624" spans="1:8" x14ac:dyDescent="0.25">
      <c r="A2624"/>
      <c r="B2624"/>
      <c r="C2624"/>
      <c r="D2624"/>
      <c r="E2624"/>
      <c r="F2624"/>
      <c r="G2624"/>
      <c r="H2624"/>
    </row>
    <row r="2625" spans="1:8" x14ac:dyDescent="0.25">
      <c r="A2625"/>
      <c r="B2625"/>
      <c r="C2625"/>
      <c r="D2625"/>
      <c r="E2625"/>
      <c r="F2625"/>
      <c r="G2625"/>
      <c r="H2625"/>
    </row>
    <row r="2626" spans="1:8" x14ac:dyDescent="0.25">
      <c r="A2626"/>
      <c r="B2626"/>
      <c r="C2626"/>
      <c r="D2626"/>
      <c r="E2626"/>
      <c r="F2626"/>
      <c r="G2626"/>
      <c r="H2626"/>
    </row>
    <row r="2627" spans="1:8" x14ac:dyDescent="0.25">
      <c r="A2627"/>
      <c r="B2627"/>
      <c r="C2627"/>
      <c r="D2627"/>
      <c r="E2627"/>
      <c r="F2627"/>
      <c r="G2627"/>
      <c r="H2627"/>
    </row>
    <row r="2628" spans="1:8" x14ac:dyDescent="0.25">
      <c r="A2628"/>
      <c r="B2628"/>
      <c r="C2628"/>
      <c r="D2628"/>
      <c r="E2628"/>
      <c r="F2628"/>
      <c r="G2628"/>
      <c r="H2628"/>
    </row>
    <row r="2629" spans="1:8" x14ac:dyDescent="0.25">
      <c r="A2629"/>
      <c r="B2629"/>
      <c r="C2629"/>
      <c r="D2629"/>
      <c r="E2629"/>
      <c r="F2629"/>
      <c r="G2629"/>
      <c r="H2629"/>
    </row>
    <row r="2630" spans="1:8" x14ac:dyDescent="0.25">
      <c r="A2630"/>
      <c r="B2630"/>
      <c r="C2630"/>
      <c r="D2630"/>
      <c r="E2630"/>
      <c r="F2630"/>
      <c r="G2630"/>
      <c r="H2630"/>
    </row>
    <row r="2631" spans="1:8" x14ac:dyDescent="0.25">
      <c r="A2631"/>
      <c r="B2631"/>
      <c r="C2631"/>
      <c r="D2631"/>
      <c r="E2631"/>
      <c r="F2631"/>
      <c r="G2631"/>
      <c r="H2631"/>
    </row>
    <row r="2632" spans="1:8" x14ac:dyDescent="0.25">
      <c r="A2632"/>
      <c r="B2632"/>
      <c r="C2632"/>
      <c r="D2632"/>
      <c r="E2632"/>
      <c r="F2632"/>
      <c r="G2632"/>
      <c r="H2632"/>
    </row>
    <row r="2633" spans="1:8" x14ac:dyDescent="0.25">
      <c r="A2633"/>
      <c r="B2633"/>
      <c r="C2633"/>
      <c r="D2633"/>
      <c r="E2633"/>
      <c r="F2633"/>
      <c r="G2633"/>
      <c r="H2633"/>
    </row>
    <row r="2634" spans="1:8" x14ac:dyDescent="0.25">
      <c r="A2634"/>
      <c r="B2634"/>
      <c r="C2634"/>
      <c r="D2634"/>
      <c r="E2634"/>
      <c r="F2634"/>
      <c r="G2634"/>
      <c r="H2634"/>
    </row>
    <row r="2635" spans="1:8" x14ac:dyDescent="0.25">
      <c r="A2635"/>
      <c r="B2635"/>
      <c r="C2635"/>
      <c r="D2635"/>
      <c r="E2635"/>
      <c r="F2635"/>
      <c r="G2635"/>
      <c r="H2635"/>
    </row>
    <row r="2636" spans="1:8" x14ac:dyDescent="0.25">
      <c r="A2636"/>
      <c r="B2636"/>
      <c r="C2636"/>
      <c r="D2636"/>
      <c r="E2636"/>
      <c r="F2636"/>
      <c r="G2636"/>
      <c r="H2636"/>
    </row>
    <row r="2637" spans="1:8" x14ac:dyDescent="0.25">
      <c r="A2637"/>
      <c r="B2637"/>
      <c r="C2637"/>
      <c r="D2637"/>
      <c r="E2637"/>
      <c r="F2637"/>
      <c r="G2637"/>
      <c r="H2637"/>
    </row>
    <row r="2638" spans="1:8" x14ac:dyDescent="0.25">
      <c r="A2638"/>
      <c r="B2638"/>
      <c r="C2638"/>
      <c r="D2638"/>
      <c r="E2638"/>
      <c r="F2638"/>
      <c r="G2638"/>
      <c r="H2638"/>
    </row>
    <row r="2639" spans="1:8" x14ac:dyDescent="0.25">
      <c r="A2639"/>
      <c r="B2639"/>
      <c r="C2639"/>
      <c r="D2639"/>
      <c r="E2639"/>
      <c r="F2639"/>
      <c r="G2639"/>
      <c r="H2639"/>
    </row>
    <row r="2640" spans="1:8" x14ac:dyDescent="0.25">
      <c r="A2640"/>
      <c r="B2640"/>
      <c r="C2640"/>
      <c r="D2640"/>
      <c r="E2640"/>
      <c r="F2640"/>
      <c r="G2640"/>
      <c r="H2640"/>
    </row>
    <row r="2641" spans="1:8" x14ac:dyDescent="0.25">
      <c r="A2641"/>
      <c r="B2641"/>
      <c r="C2641"/>
      <c r="D2641"/>
      <c r="E2641"/>
      <c r="F2641"/>
      <c r="G2641"/>
      <c r="H2641"/>
    </row>
    <row r="2642" spans="1:8" x14ac:dyDescent="0.25">
      <c r="A2642"/>
      <c r="B2642"/>
      <c r="C2642"/>
      <c r="D2642"/>
      <c r="E2642"/>
      <c r="F2642"/>
      <c r="G2642"/>
      <c r="H2642"/>
    </row>
    <row r="2643" spans="1:8" x14ac:dyDescent="0.25">
      <c r="A2643"/>
      <c r="B2643"/>
      <c r="C2643"/>
      <c r="D2643"/>
      <c r="E2643"/>
      <c r="F2643"/>
      <c r="G2643"/>
      <c r="H2643"/>
    </row>
    <row r="2644" spans="1:8" x14ac:dyDescent="0.25">
      <c r="A2644"/>
      <c r="B2644"/>
      <c r="C2644"/>
      <c r="D2644"/>
      <c r="E2644"/>
      <c r="F2644"/>
      <c r="G2644"/>
      <c r="H2644"/>
    </row>
    <row r="2645" spans="1:8" x14ac:dyDescent="0.25">
      <c r="A2645"/>
      <c r="B2645"/>
      <c r="C2645"/>
      <c r="D2645"/>
      <c r="E2645"/>
      <c r="F2645"/>
      <c r="G2645"/>
      <c r="H2645"/>
    </row>
    <row r="2646" spans="1:8" x14ac:dyDescent="0.25">
      <c r="A2646"/>
      <c r="B2646"/>
      <c r="C2646"/>
      <c r="D2646"/>
      <c r="E2646"/>
      <c r="F2646"/>
      <c r="G2646"/>
      <c r="H2646"/>
    </row>
    <row r="2647" spans="1:8" x14ac:dyDescent="0.25">
      <c r="A2647"/>
      <c r="B2647"/>
      <c r="C2647"/>
      <c r="D2647"/>
      <c r="E2647"/>
      <c r="F2647"/>
      <c r="G2647"/>
      <c r="H2647"/>
    </row>
    <row r="2648" spans="1:8" x14ac:dyDescent="0.25">
      <c r="A2648"/>
      <c r="B2648"/>
      <c r="C2648"/>
      <c r="D2648"/>
      <c r="E2648"/>
      <c r="F2648"/>
      <c r="G2648"/>
      <c r="H2648"/>
    </row>
    <row r="2649" spans="1:8" x14ac:dyDescent="0.25">
      <c r="A2649"/>
      <c r="B2649"/>
      <c r="C2649"/>
      <c r="D2649"/>
      <c r="E2649"/>
      <c r="F2649"/>
      <c r="G2649"/>
      <c r="H2649"/>
    </row>
    <row r="2650" spans="1:8" x14ac:dyDescent="0.25">
      <c r="A2650"/>
      <c r="B2650"/>
      <c r="C2650"/>
      <c r="D2650"/>
      <c r="E2650"/>
      <c r="F2650"/>
      <c r="G2650"/>
      <c r="H2650"/>
    </row>
    <row r="2651" spans="1:8" x14ac:dyDescent="0.25">
      <c r="A2651"/>
      <c r="B2651"/>
      <c r="C2651"/>
      <c r="D2651"/>
      <c r="E2651"/>
      <c r="F2651"/>
      <c r="G2651"/>
      <c r="H2651"/>
    </row>
    <row r="2652" spans="1:8" x14ac:dyDescent="0.25">
      <c r="A2652"/>
      <c r="B2652"/>
      <c r="C2652"/>
      <c r="D2652"/>
      <c r="E2652"/>
      <c r="F2652"/>
      <c r="G2652"/>
      <c r="H2652"/>
    </row>
    <row r="2653" spans="1:8" x14ac:dyDescent="0.25">
      <c r="A2653"/>
      <c r="B2653"/>
      <c r="C2653"/>
      <c r="D2653"/>
      <c r="E2653"/>
      <c r="F2653"/>
      <c r="G2653"/>
      <c r="H2653"/>
    </row>
    <row r="2654" spans="1:8" x14ac:dyDescent="0.25">
      <c r="A2654"/>
      <c r="B2654"/>
      <c r="C2654"/>
      <c r="D2654"/>
      <c r="E2654"/>
      <c r="F2654"/>
      <c r="G2654"/>
      <c r="H2654"/>
    </row>
    <row r="2655" spans="1:8" x14ac:dyDescent="0.25">
      <c r="A2655"/>
      <c r="B2655"/>
      <c r="C2655"/>
      <c r="D2655"/>
      <c r="E2655"/>
      <c r="F2655"/>
      <c r="G2655"/>
      <c r="H2655"/>
    </row>
    <row r="2656" spans="1:8" x14ac:dyDescent="0.25">
      <c r="A2656"/>
      <c r="B2656"/>
      <c r="C2656"/>
      <c r="D2656"/>
      <c r="E2656"/>
      <c r="F2656"/>
      <c r="G2656"/>
      <c r="H2656"/>
    </row>
    <row r="2657" spans="1:8" x14ac:dyDescent="0.25">
      <c r="A2657"/>
      <c r="B2657"/>
      <c r="C2657"/>
      <c r="D2657"/>
      <c r="E2657"/>
      <c r="F2657"/>
      <c r="G2657"/>
      <c r="H2657"/>
    </row>
    <row r="2658" spans="1:8" x14ac:dyDescent="0.25">
      <c r="A2658"/>
      <c r="B2658"/>
      <c r="C2658"/>
      <c r="D2658"/>
      <c r="E2658"/>
      <c r="F2658"/>
      <c r="G2658"/>
      <c r="H2658"/>
    </row>
    <row r="2659" spans="1:8" x14ac:dyDescent="0.25">
      <c r="A2659"/>
      <c r="B2659"/>
      <c r="C2659"/>
      <c r="D2659"/>
      <c r="E2659"/>
      <c r="F2659"/>
      <c r="G2659"/>
      <c r="H2659"/>
    </row>
    <row r="2660" spans="1:8" x14ac:dyDescent="0.25">
      <c r="A2660"/>
      <c r="B2660"/>
      <c r="C2660"/>
      <c r="D2660"/>
      <c r="E2660"/>
      <c r="F2660"/>
      <c r="G2660"/>
      <c r="H2660"/>
    </row>
    <row r="2661" spans="1:8" x14ac:dyDescent="0.25">
      <c r="A2661"/>
      <c r="B2661"/>
      <c r="C2661"/>
      <c r="D2661"/>
      <c r="E2661"/>
      <c r="F2661"/>
      <c r="G2661"/>
      <c r="H2661"/>
    </row>
    <row r="2662" spans="1:8" x14ac:dyDescent="0.25">
      <c r="A2662"/>
      <c r="B2662"/>
      <c r="C2662"/>
      <c r="D2662"/>
      <c r="E2662"/>
      <c r="F2662"/>
      <c r="G2662"/>
      <c r="H2662"/>
    </row>
    <row r="2663" spans="1:8" x14ac:dyDescent="0.25">
      <c r="A2663"/>
      <c r="B2663"/>
      <c r="C2663"/>
      <c r="D2663"/>
      <c r="E2663"/>
      <c r="F2663"/>
      <c r="G2663"/>
      <c r="H2663"/>
    </row>
    <row r="2664" spans="1:8" x14ac:dyDescent="0.25">
      <c r="A2664"/>
      <c r="B2664"/>
      <c r="C2664"/>
      <c r="D2664"/>
      <c r="E2664"/>
      <c r="F2664"/>
      <c r="G2664"/>
      <c r="H2664"/>
    </row>
    <row r="2665" spans="1:8" x14ac:dyDescent="0.25">
      <c r="A2665"/>
      <c r="B2665"/>
      <c r="C2665"/>
      <c r="D2665"/>
      <c r="E2665"/>
      <c r="F2665"/>
      <c r="G2665"/>
      <c r="H2665"/>
    </row>
    <row r="2666" spans="1:8" x14ac:dyDescent="0.25">
      <c r="A2666"/>
      <c r="B2666"/>
      <c r="C2666"/>
      <c r="D2666"/>
      <c r="E2666"/>
      <c r="F2666"/>
      <c r="G2666"/>
      <c r="H2666"/>
    </row>
    <row r="2667" spans="1:8" x14ac:dyDescent="0.25">
      <c r="A2667"/>
      <c r="B2667"/>
      <c r="C2667"/>
      <c r="D2667"/>
      <c r="E2667"/>
      <c r="F2667"/>
      <c r="G2667"/>
      <c r="H2667"/>
    </row>
    <row r="2668" spans="1:8" x14ac:dyDescent="0.25">
      <c r="A2668"/>
      <c r="B2668"/>
      <c r="C2668"/>
      <c r="D2668"/>
      <c r="E2668"/>
      <c r="F2668"/>
      <c r="G2668"/>
      <c r="H2668"/>
    </row>
    <row r="2669" spans="1:8" x14ac:dyDescent="0.25">
      <c r="A2669"/>
      <c r="B2669"/>
      <c r="C2669"/>
      <c r="D2669"/>
      <c r="E2669"/>
      <c r="F2669"/>
      <c r="G2669"/>
      <c r="H2669"/>
    </row>
    <row r="2670" spans="1:8" x14ac:dyDescent="0.25">
      <c r="A2670"/>
      <c r="B2670"/>
      <c r="C2670"/>
      <c r="D2670"/>
      <c r="E2670"/>
      <c r="F2670"/>
      <c r="G2670"/>
      <c r="H2670"/>
    </row>
    <row r="2671" spans="1:8" x14ac:dyDescent="0.25">
      <c r="A2671"/>
      <c r="B2671"/>
      <c r="C2671"/>
      <c r="D2671"/>
      <c r="E2671"/>
      <c r="F2671"/>
      <c r="G2671"/>
      <c r="H2671"/>
    </row>
    <row r="2672" spans="1:8" x14ac:dyDescent="0.25">
      <c r="A2672"/>
      <c r="B2672"/>
      <c r="C2672"/>
      <c r="D2672"/>
      <c r="E2672"/>
      <c r="F2672"/>
      <c r="G2672"/>
      <c r="H2672"/>
    </row>
    <row r="2673" spans="1:8" x14ac:dyDescent="0.25">
      <c r="A2673"/>
      <c r="B2673"/>
      <c r="C2673"/>
      <c r="D2673"/>
      <c r="E2673"/>
      <c r="F2673"/>
      <c r="G2673"/>
      <c r="H2673"/>
    </row>
    <row r="2674" spans="1:8" x14ac:dyDescent="0.25">
      <c r="A2674"/>
      <c r="B2674"/>
      <c r="C2674"/>
      <c r="D2674"/>
      <c r="E2674"/>
      <c r="F2674"/>
      <c r="G2674"/>
      <c r="H2674"/>
    </row>
    <row r="2675" spans="1:8" x14ac:dyDescent="0.25">
      <c r="A2675"/>
      <c r="B2675"/>
      <c r="C2675"/>
      <c r="D2675"/>
      <c r="E2675"/>
      <c r="F2675"/>
      <c r="G2675"/>
      <c r="H2675"/>
    </row>
    <row r="2676" spans="1:8" x14ac:dyDescent="0.25">
      <c r="A2676"/>
      <c r="B2676"/>
      <c r="C2676"/>
      <c r="D2676"/>
      <c r="E2676"/>
      <c r="F2676"/>
      <c r="G2676"/>
      <c r="H2676"/>
    </row>
    <row r="2677" spans="1:8" x14ac:dyDescent="0.25">
      <c r="A2677"/>
      <c r="B2677"/>
      <c r="C2677"/>
      <c r="D2677"/>
      <c r="E2677"/>
      <c r="F2677"/>
      <c r="G2677"/>
      <c r="H2677"/>
    </row>
    <row r="2678" spans="1:8" x14ac:dyDescent="0.25">
      <c r="A2678"/>
      <c r="B2678"/>
      <c r="C2678"/>
      <c r="D2678"/>
      <c r="E2678"/>
      <c r="F2678"/>
      <c r="G2678"/>
      <c r="H2678"/>
    </row>
    <row r="2679" spans="1:8" x14ac:dyDescent="0.25">
      <c r="A2679"/>
      <c r="B2679"/>
      <c r="C2679"/>
      <c r="D2679"/>
      <c r="E2679"/>
      <c r="F2679"/>
      <c r="G2679"/>
      <c r="H2679"/>
    </row>
    <row r="2680" spans="1:8" x14ac:dyDescent="0.25">
      <c r="A2680"/>
      <c r="B2680"/>
      <c r="C2680"/>
      <c r="D2680"/>
      <c r="E2680"/>
      <c r="F2680"/>
      <c r="G2680"/>
      <c r="H2680"/>
    </row>
    <row r="2681" spans="1:8" x14ac:dyDescent="0.25">
      <c r="A2681"/>
      <c r="B2681"/>
      <c r="C2681"/>
      <c r="D2681"/>
      <c r="E2681"/>
      <c r="F2681"/>
      <c r="G2681"/>
      <c r="H2681"/>
    </row>
    <row r="2682" spans="1:8" x14ac:dyDescent="0.25">
      <c r="A2682"/>
      <c r="B2682"/>
      <c r="C2682"/>
      <c r="D2682"/>
      <c r="E2682"/>
      <c r="F2682"/>
      <c r="G2682"/>
      <c r="H2682"/>
    </row>
    <row r="2683" spans="1:8" x14ac:dyDescent="0.25">
      <c r="A2683"/>
      <c r="B2683"/>
      <c r="C2683"/>
      <c r="D2683"/>
      <c r="E2683"/>
      <c r="F2683"/>
      <c r="G2683"/>
      <c r="H2683"/>
    </row>
    <row r="2684" spans="1:8" x14ac:dyDescent="0.25">
      <c r="A2684"/>
      <c r="B2684"/>
      <c r="C2684"/>
      <c r="D2684"/>
      <c r="E2684"/>
      <c r="F2684"/>
      <c r="G2684"/>
      <c r="H2684"/>
    </row>
    <row r="2685" spans="1:8" x14ac:dyDescent="0.25">
      <c r="A2685"/>
      <c r="B2685"/>
      <c r="C2685"/>
      <c r="D2685"/>
      <c r="E2685"/>
      <c r="F2685"/>
      <c r="G2685"/>
      <c r="H2685"/>
    </row>
    <row r="2686" spans="1:8" x14ac:dyDescent="0.25">
      <c r="A2686"/>
      <c r="B2686"/>
      <c r="C2686"/>
      <c r="D2686"/>
      <c r="E2686"/>
      <c r="F2686"/>
      <c r="G2686"/>
      <c r="H2686"/>
    </row>
    <row r="2687" spans="1:8" x14ac:dyDescent="0.25">
      <c r="A2687"/>
      <c r="B2687"/>
      <c r="C2687"/>
      <c r="D2687"/>
      <c r="E2687"/>
      <c r="F2687"/>
      <c r="G2687"/>
      <c r="H2687"/>
    </row>
    <row r="2688" spans="1:8" x14ac:dyDescent="0.25">
      <c r="A2688"/>
      <c r="B2688"/>
      <c r="C2688"/>
      <c r="D2688"/>
      <c r="E2688"/>
      <c r="F2688"/>
      <c r="G2688"/>
      <c r="H2688"/>
    </row>
    <row r="2689" spans="1:8" x14ac:dyDescent="0.25">
      <c r="A2689"/>
      <c r="B2689"/>
      <c r="C2689"/>
      <c r="D2689"/>
      <c r="E2689"/>
      <c r="F2689"/>
      <c r="G2689"/>
      <c r="H2689"/>
    </row>
    <row r="2690" spans="1:8" x14ac:dyDescent="0.25">
      <c r="A2690"/>
      <c r="B2690"/>
      <c r="C2690"/>
      <c r="D2690"/>
      <c r="E2690"/>
      <c r="F2690"/>
      <c r="G2690"/>
      <c r="H2690"/>
    </row>
    <row r="2691" spans="1:8" x14ac:dyDescent="0.25">
      <c r="A2691"/>
      <c r="B2691"/>
      <c r="C2691"/>
      <c r="D2691"/>
      <c r="E2691"/>
      <c r="F2691"/>
      <c r="G2691"/>
      <c r="H2691"/>
    </row>
    <row r="2692" spans="1:8" x14ac:dyDescent="0.25">
      <c r="A2692"/>
      <c r="B2692"/>
      <c r="C2692"/>
      <c r="D2692"/>
      <c r="E2692"/>
      <c r="F2692"/>
      <c r="G2692"/>
      <c r="H2692"/>
    </row>
    <row r="2693" spans="1:8" x14ac:dyDescent="0.25">
      <c r="A2693"/>
      <c r="B2693"/>
      <c r="C2693"/>
      <c r="D2693"/>
      <c r="E2693"/>
      <c r="F2693"/>
      <c r="G2693"/>
      <c r="H2693"/>
    </row>
    <row r="2694" spans="1:8" x14ac:dyDescent="0.25">
      <c r="A2694"/>
      <c r="B2694"/>
      <c r="C2694"/>
      <c r="D2694"/>
      <c r="E2694"/>
      <c r="F2694"/>
      <c r="G2694"/>
      <c r="H2694"/>
    </row>
    <row r="2695" spans="1:8" x14ac:dyDescent="0.25">
      <c r="A2695"/>
      <c r="B2695"/>
      <c r="C2695"/>
      <c r="D2695"/>
      <c r="E2695"/>
      <c r="F2695"/>
      <c r="G2695"/>
      <c r="H2695"/>
    </row>
    <row r="2696" spans="1:8" x14ac:dyDescent="0.25">
      <c r="A2696"/>
      <c r="B2696"/>
      <c r="C2696"/>
      <c r="D2696"/>
      <c r="E2696"/>
      <c r="F2696"/>
      <c r="G2696"/>
      <c r="H2696"/>
    </row>
    <row r="2697" spans="1:8" x14ac:dyDescent="0.25">
      <c r="A2697"/>
      <c r="B2697"/>
      <c r="C2697"/>
      <c r="D2697"/>
      <c r="E2697"/>
      <c r="F2697"/>
      <c r="G2697"/>
      <c r="H2697"/>
    </row>
    <row r="2698" spans="1:8" x14ac:dyDescent="0.25">
      <c r="A2698"/>
      <c r="B2698"/>
      <c r="C2698"/>
      <c r="D2698"/>
      <c r="E2698"/>
      <c r="F2698"/>
      <c r="G2698"/>
      <c r="H2698"/>
    </row>
    <row r="2699" spans="1:8" x14ac:dyDescent="0.25">
      <c r="A2699"/>
      <c r="B2699"/>
      <c r="C2699"/>
      <c r="D2699"/>
      <c r="E2699"/>
      <c r="F2699"/>
      <c r="G2699"/>
      <c r="H2699"/>
    </row>
    <row r="2700" spans="1:8" x14ac:dyDescent="0.25">
      <c r="A2700"/>
      <c r="B2700"/>
      <c r="C2700"/>
      <c r="D2700"/>
      <c r="E2700"/>
      <c r="F2700"/>
      <c r="G2700"/>
      <c r="H2700"/>
    </row>
    <row r="2701" spans="1:8" x14ac:dyDescent="0.25">
      <c r="A2701"/>
      <c r="B2701"/>
      <c r="C2701"/>
      <c r="D2701"/>
      <c r="E2701"/>
      <c r="F2701"/>
      <c r="G2701"/>
      <c r="H2701"/>
    </row>
    <row r="2702" spans="1:8" x14ac:dyDescent="0.25">
      <c r="A2702"/>
      <c r="B2702"/>
      <c r="C2702"/>
      <c r="D2702"/>
      <c r="E2702"/>
      <c r="F2702"/>
      <c r="G2702"/>
      <c r="H2702"/>
    </row>
    <row r="2703" spans="1:8" x14ac:dyDescent="0.25">
      <c r="A2703"/>
      <c r="B2703"/>
      <c r="C2703"/>
      <c r="D2703"/>
      <c r="E2703"/>
      <c r="F2703"/>
      <c r="G2703"/>
      <c r="H2703"/>
    </row>
    <row r="2704" spans="1:8" x14ac:dyDescent="0.25">
      <c r="A2704"/>
      <c r="B2704"/>
      <c r="C2704"/>
      <c r="D2704"/>
      <c r="E2704"/>
      <c r="F2704"/>
      <c r="G2704"/>
      <c r="H2704"/>
    </row>
    <row r="2705" spans="1:8" x14ac:dyDescent="0.25">
      <c r="A2705"/>
      <c r="B2705"/>
      <c r="C2705"/>
      <c r="D2705"/>
      <c r="E2705"/>
      <c r="F2705"/>
      <c r="G2705"/>
      <c r="H2705"/>
    </row>
    <row r="2706" spans="1:8" x14ac:dyDescent="0.25">
      <c r="A2706"/>
      <c r="B2706"/>
      <c r="C2706"/>
      <c r="D2706"/>
      <c r="E2706"/>
      <c r="F2706"/>
      <c r="G2706"/>
      <c r="H2706"/>
    </row>
    <row r="2707" spans="1:8" x14ac:dyDescent="0.25">
      <c r="A2707"/>
      <c r="B2707"/>
      <c r="C2707"/>
      <c r="D2707"/>
      <c r="E2707"/>
      <c r="F2707"/>
      <c r="G2707"/>
      <c r="H2707"/>
    </row>
    <row r="2708" spans="1:8" x14ac:dyDescent="0.25">
      <c r="A2708"/>
      <c r="B2708"/>
      <c r="C2708"/>
      <c r="D2708"/>
      <c r="E2708"/>
      <c r="F2708"/>
      <c r="G2708"/>
      <c r="H2708"/>
    </row>
    <row r="2709" spans="1:8" x14ac:dyDescent="0.25">
      <c r="A2709"/>
      <c r="B2709"/>
      <c r="C2709"/>
      <c r="D2709"/>
      <c r="E2709"/>
      <c r="F2709"/>
      <c r="G2709"/>
      <c r="H2709"/>
    </row>
    <row r="2710" spans="1:8" x14ac:dyDescent="0.25">
      <c r="A2710"/>
      <c r="B2710"/>
      <c r="C2710"/>
      <c r="D2710"/>
      <c r="E2710"/>
      <c r="F2710"/>
      <c r="G2710"/>
      <c r="H2710"/>
    </row>
    <row r="2711" spans="1:8" x14ac:dyDescent="0.25">
      <c r="A2711"/>
      <c r="B2711"/>
      <c r="C2711"/>
      <c r="D2711"/>
      <c r="E2711"/>
      <c r="F2711"/>
      <c r="G2711"/>
      <c r="H2711"/>
    </row>
    <row r="2712" spans="1:8" x14ac:dyDescent="0.25">
      <c r="A2712"/>
      <c r="B2712"/>
      <c r="C2712"/>
      <c r="D2712"/>
      <c r="E2712"/>
      <c r="F2712"/>
      <c r="G2712"/>
      <c r="H2712"/>
    </row>
    <row r="2713" spans="1:8" x14ac:dyDescent="0.25">
      <c r="A2713"/>
      <c r="B2713"/>
      <c r="C2713"/>
      <c r="D2713"/>
      <c r="E2713"/>
      <c r="F2713"/>
      <c r="G2713"/>
      <c r="H2713"/>
    </row>
    <row r="2714" spans="1:8" x14ac:dyDescent="0.25">
      <c r="A2714"/>
      <c r="B2714"/>
      <c r="C2714"/>
      <c r="D2714"/>
      <c r="E2714"/>
      <c r="F2714"/>
      <c r="G2714"/>
      <c r="H2714"/>
    </row>
    <row r="2715" spans="1:8" x14ac:dyDescent="0.25">
      <c r="A2715"/>
      <c r="B2715"/>
      <c r="C2715"/>
      <c r="D2715"/>
      <c r="E2715"/>
      <c r="F2715"/>
      <c r="G2715"/>
      <c r="H2715"/>
    </row>
    <row r="2716" spans="1:8" x14ac:dyDescent="0.25">
      <c r="A2716"/>
      <c r="B2716"/>
      <c r="C2716"/>
      <c r="D2716"/>
      <c r="E2716"/>
      <c r="F2716"/>
      <c r="G2716"/>
      <c r="H2716"/>
    </row>
    <row r="2717" spans="1:8" x14ac:dyDescent="0.25">
      <c r="A2717"/>
      <c r="B2717"/>
      <c r="C2717"/>
      <c r="D2717"/>
      <c r="E2717"/>
      <c r="F2717"/>
      <c r="G2717"/>
      <c r="H2717"/>
    </row>
    <row r="2718" spans="1:8" x14ac:dyDescent="0.25">
      <c r="A2718"/>
      <c r="B2718"/>
      <c r="C2718"/>
      <c r="D2718"/>
      <c r="E2718"/>
      <c r="F2718"/>
      <c r="G2718"/>
      <c r="H2718"/>
    </row>
    <row r="2719" spans="1:8" x14ac:dyDescent="0.25">
      <c r="A2719"/>
      <c r="B2719"/>
      <c r="C2719"/>
      <c r="D2719"/>
      <c r="E2719"/>
      <c r="F2719"/>
      <c r="G2719"/>
      <c r="H2719"/>
    </row>
    <row r="2720" spans="1:8" x14ac:dyDescent="0.25">
      <c r="A2720"/>
      <c r="B2720"/>
      <c r="C2720"/>
      <c r="D2720"/>
      <c r="E2720"/>
      <c r="F2720"/>
      <c r="G2720"/>
      <c r="H2720"/>
    </row>
    <row r="2721" spans="1:8" x14ac:dyDescent="0.25">
      <c r="A2721"/>
      <c r="B2721"/>
      <c r="C2721"/>
      <c r="D2721"/>
      <c r="E2721"/>
      <c r="F2721"/>
      <c r="G2721"/>
      <c r="H2721"/>
    </row>
    <row r="2722" spans="1:8" x14ac:dyDescent="0.25">
      <c r="A2722"/>
      <c r="B2722"/>
      <c r="C2722"/>
      <c r="D2722"/>
      <c r="E2722"/>
      <c r="F2722"/>
      <c r="G2722"/>
      <c r="H2722"/>
    </row>
    <row r="2723" spans="1:8" x14ac:dyDescent="0.25">
      <c r="A2723"/>
      <c r="B2723"/>
      <c r="C2723"/>
      <c r="D2723"/>
      <c r="E2723"/>
      <c r="F2723"/>
      <c r="G2723"/>
      <c r="H2723"/>
    </row>
    <row r="2724" spans="1:8" x14ac:dyDescent="0.25">
      <c r="A2724"/>
      <c r="B2724"/>
      <c r="C2724"/>
      <c r="D2724"/>
      <c r="E2724"/>
      <c r="F2724"/>
      <c r="G2724"/>
      <c r="H2724"/>
    </row>
    <row r="2725" spans="1:8" x14ac:dyDescent="0.25">
      <c r="A2725"/>
      <c r="B2725"/>
      <c r="C2725"/>
      <c r="D2725"/>
      <c r="E2725"/>
      <c r="F2725"/>
      <c r="G2725"/>
      <c r="H2725"/>
    </row>
    <row r="2726" spans="1:8" x14ac:dyDescent="0.25">
      <c r="A2726"/>
      <c r="B2726"/>
      <c r="C2726"/>
      <c r="D2726"/>
      <c r="E2726"/>
      <c r="F2726"/>
      <c r="G2726"/>
      <c r="H2726"/>
    </row>
    <row r="2727" spans="1:8" x14ac:dyDescent="0.25">
      <c r="A2727"/>
      <c r="B2727"/>
      <c r="C2727"/>
      <c r="D2727"/>
      <c r="E2727"/>
      <c r="F2727"/>
      <c r="G2727"/>
      <c r="H2727"/>
    </row>
    <row r="2728" spans="1:8" x14ac:dyDescent="0.25">
      <c r="A2728"/>
      <c r="B2728"/>
      <c r="C2728"/>
      <c r="D2728"/>
      <c r="E2728"/>
      <c r="F2728"/>
      <c r="G2728"/>
      <c r="H2728"/>
    </row>
    <row r="2729" spans="1:8" x14ac:dyDescent="0.25">
      <c r="A2729"/>
      <c r="B2729"/>
      <c r="C2729"/>
      <c r="D2729"/>
      <c r="E2729"/>
      <c r="F2729"/>
      <c r="G2729"/>
      <c r="H2729"/>
    </row>
    <row r="2730" spans="1:8" x14ac:dyDescent="0.25">
      <c r="A2730"/>
      <c r="B2730"/>
      <c r="C2730"/>
      <c r="D2730"/>
      <c r="E2730"/>
      <c r="F2730"/>
      <c r="G2730"/>
      <c r="H2730"/>
    </row>
    <row r="2731" spans="1:8" x14ac:dyDescent="0.25">
      <c r="A2731"/>
      <c r="B2731"/>
      <c r="C2731"/>
      <c r="D2731"/>
      <c r="E2731"/>
      <c r="F2731"/>
      <c r="G2731"/>
      <c r="H2731"/>
    </row>
    <row r="2732" spans="1:8" x14ac:dyDescent="0.25">
      <c r="A2732"/>
      <c r="B2732"/>
      <c r="C2732"/>
      <c r="D2732"/>
      <c r="E2732"/>
      <c r="F2732"/>
      <c r="G2732"/>
      <c r="H2732"/>
    </row>
    <row r="2733" spans="1:8" x14ac:dyDescent="0.25">
      <c r="A2733"/>
      <c r="B2733"/>
      <c r="C2733"/>
      <c r="D2733"/>
      <c r="E2733"/>
      <c r="F2733"/>
      <c r="G2733"/>
      <c r="H2733"/>
    </row>
    <row r="2734" spans="1:8" x14ac:dyDescent="0.25">
      <c r="A2734"/>
      <c r="B2734"/>
      <c r="C2734"/>
      <c r="D2734"/>
      <c r="E2734"/>
      <c r="F2734"/>
      <c r="G2734"/>
      <c r="H2734"/>
    </row>
    <row r="2735" spans="1:8" x14ac:dyDescent="0.25">
      <c r="A2735"/>
      <c r="B2735"/>
      <c r="C2735"/>
      <c r="D2735"/>
      <c r="E2735"/>
      <c r="F2735"/>
      <c r="G2735"/>
      <c r="H2735"/>
    </row>
    <row r="2736" spans="1:8" x14ac:dyDescent="0.25">
      <c r="A2736"/>
      <c r="B2736"/>
      <c r="C2736"/>
      <c r="D2736"/>
      <c r="E2736"/>
      <c r="F2736"/>
      <c r="G2736"/>
      <c r="H2736"/>
    </row>
    <row r="2737" spans="1:8" x14ac:dyDescent="0.25">
      <c r="A2737"/>
      <c r="B2737"/>
      <c r="C2737"/>
      <c r="D2737"/>
      <c r="E2737"/>
      <c r="F2737"/>
      <c r="G2737"/>
      <c r="H2737"/>
    </row>
    <row r="2738" spans="1:8" x14ac:dyDescent="0.25">
      <c r="A2738"/>
      <c r="B2738"/>
      <c r="C2738"/>
      <c r="D2738"/>
      <c r="E2738"/>
      <c r="F2738"/>
      <c r="G2738"/>
      <c r="H2738"/>
    </row>
    <row r="2739" spans="1:8" x14ac:dyDescent="0.25">
      <c r="A2739"/>
      <c r="B2739"/>
      <c r="C2739"/>
      <c r="D2739"/>
      <c r="E2739"/>
      <c r="F2739"/>
      <c r="G2739"/>
      <c r="H2739"/>
    </row>
    <row r="2740" spans="1:8" x14ac:dyDescent="0.25">
      <c r="A2740"/>
      <c r="B2740"/>
      <c r="C2740"/>
      <c r="D2740"/>
      <c r="E2740"/>
      <c r="F2740"/>
      <c r="G2740"/>
      <c r="H2740"/>
    </row>
    <row r="2741" spans="1:8" x14ac:dyDescent="0.25">
      <c r="A2741"/>
      <c r="B2741"/>
      <c r="C2741"/>
      <c r="D2741"/>
      <c r="E2741"/>
      <c r="F2741"/>
      <c r="G2741"/>
      <c r="H2741"/>
    </row>
    <row r="2742" spans="1:8" x14ac:dyDescent="0.25">
      <c r="A2742"/>
      <c r="B2742"/>
      <c r="C2742"/>
      <c r="D2742"/>
      <c r="E2742"/>
      <c r="F2742"/>
      <c r="G2742"/>
      <c r="H2742"/>
    </row>
    <row r="2743" spans="1:8" x14ac:dyDescent="0.25">
      <c r="A2743"/>
      <c r="B2743"/>
      <c r="C2743"/>
      <c r="D2743"/>
      <c r="E2743"/>
      <c r="F2743"/>
      <c r="G2743"/>
      <c r="H2743"/>
    </row>
    <row r="2744" spans="1:8" x14ac:dyDescent="0.25">
      <c r="A2744"/>
      <c r="B2744"/>
      <c r="C2744"/>
      <c r="D2744"/>
      <c r="E2744"/>
      <c r="F2744"/>
      <c r="G2744"/>
      <c r="H2744"/>
    </row>
    <row r="2745" spans="1:8" x14ac:dyDescent="0.25">
      <c r="A2745"/>
      <c r="B2745"/>
      <c r="C2745"/>
      <c r="D2745"/>
      <c r="E2745"/>
      <c r="F2745"/>
      <c r="G2745"/>
      <c r="H2745"/>
    </row>
    <row r="2746" spans="1:8" x14ac:dyDescent="0.25">
      <c r="A2746"/>
      <c r="B2746"/>
      <c r="C2746"/>
      <c r="D2746"/>
      <c r="E2746"/>
      <c r="F2746"/>
      <c r="G2746"/>
      <c r="H2746"/>
    </row>
    <row r="2747" spans="1:8" x14ac:dyDescent="0.25">
      <c r="A2747"/>
      <c r="B2747"/>
      <c r="C2747"/>
      <c r="D2747"/>
      <c r="E2747"/>
      <c r="F2747"/>
      <c r="G2747"/>
      <c r="H2747"/>
    </row>
    <row r="2748" spans="1:8" x14ac:dyDescent="0.25">
      <c r="A2748"/>
      <c r="B2748"/>
      <c r="C2748"/>
      <c r="D2748"/>
      <c r="E2748"/>
      <c r="F2748"/>
      <c r="G2748"/>
      <c r="H2748"/>
    </row>
    <row r="2749" spans="1:8" x14ac:dyDescent="0.25">
      <c r="A2749"/>
      <c r="B2749"/>
      <c r="C2749"/>
      <c r="D2749"/>
      <c r="E2749"/>
      <c r="F2749"/>
      <c r="G2749"/>
      <c r="H2749"/>
    </row>
    <row r="2750" spans="1:8" x14ac:dyDescent="0.25">
      <c r="A2750"/>
      <c r="B2750"/>
      <c r="C2750"/>
      <c r="D2750"/>
      <c r="E2750"/>
      <c r="F2750"/>
      <c r="G2750"/>
      <c r="H2750"/>
    </row>
    <row r="2751" spans="1:8" x14ac:dyDescent="0.25">
      <c r="A2751"/>
      <c r="B2751"/>
      <c r="C2751"/>
      <c r="D2751"/>
      <c r="E2751"/>
      <c r="F2751"/>
      <c r="G2751"/>
      <c r="H2751"/>
    </row>
    <row r="2752" spans="1:8" x14ac:dyDescent="0.25">
      <c r="A2752"/>
      <c r="B2752"/>
      <c r="C2752"/>
      <c r="D2752"/>
      <c r="E2752"/>
      <c r="F2752"/>
      <c r="G2752"/>
      <c r="H2752"/>
    </row>
    <row r="2753" spans="1:8" x14ac:dyDescent="0.25">
      <c r="A2753"/>
      <c r="B2753"/>
      <c r="C2753"/>
      <c r="D2753"/>
      <c r="E2753"/>
      <c r="F2753"/>
      <c r="G2753"/>
      <c r="H2753"/>
    </row>
    <row r="2754" spans="1:8" x14ac:dyDescent="0.25">
      <c r="A2754"/>
      <c r="B2754"/>
      <c r="C2754"/>
      <c r="D2754"/>
      <c r="E2754"/>
      <c r="F2754"/>
      <c r="G2754"/>
      <c r="H2754"/>
    </row>
    <row r="2755" spans="1:8" x14ac:dyDescent="0.25">
      <c r="A2755"/>
      <c r="B2755"/>
      <c r="C2755"/>
      <c r="D2755"/>
      <c r="E2755"/>
      <c r="F2755"/>
      <c r="G2755"/>
      <c r="H2755"/>
    </row>
    <row r="2756" spans="1:8" x14ac:dyDescent="0.25">
      <c r="A2756"/>
      <c r="B2756"/>
      <c r="C2756"/>
      <c r="D2756"/>
      <c r="E2756"/>
      <c r="F2756"/>
      <c r="G2756"/>
      <c r="H2756"/>
    </row>
    <row r="2757" spans="1:8" x14ac:dyDescent="0.25">
      <c r="A2757"/>
      <c r="B2757"/>
      <c r="C2757"/>
      <c r="D2757"/>
      <c r="E2757"/>
      <c r="F2757"/>
      <c r="G2757"/>
      <c r="H2757"/>
    </row>
    <row r="2758" spans="1:8" x14ac:dyDescent="0.25">
      <c r="A2758"/>
      <c r="B2758"/>
      <c r="C2758"/>
      <c r="D2758"/>
      <c r="E2758"/>
      <c r="F2758"/>
      <c r="G2758"/>
      <c r="H2758"/>
    </row>
    <row r="2759" spans="1:8" x14ac:dyDescent="0.25">
      <c r="A2759"/>
      <c r="B2759"/>
      <c r="C2759"/>
      <c r="D2759"/>
      <c r="E2759"/>
      <c r="F2759"/>
      <c r="G2759"/>
      <c r="H2759"/>
    </row>
    <row r="2760" spans="1:8" x14ac:dyDescent="0.25">
      <c r="A2760"/>
      <c r="B2760"/>
      <c r="C2760"/>
      <c r="D2760"/>
      <c r="E2760"/>
      <c r="F2760"/>
      <c r="G2760"/>
      <c r="H2760"/>
    </row>
    <row r="2761" spans="1:8" x14ac:dyDescent="0.25">
      <c r="A2761"/>
      <c r="B2761"/>
      <c r="C2761"/>
      <c r="D2761"/>
      <c r="E2761"/>
      <c r="F2761"/>
      <c r="G2761"/>
      <c r="H2761"/>
    </row>
    <row r="2762" spans="1:8" x14ac:dyDescent="0.25">
      <c r="A2762"/>
      <c r="B2762"/>
      <c r="C2762"/>
      <c r="D2762"/>
      <c r="E2762"/>
      <c r="F2762"/>
      <c r="G2762"/>
      <c r="H2762"/>
    </row>
    <row r="2763" spans="1:8" x14ac:dyDescent="0.25">
      <c r="A2763"/>
      <c r="B2763"/>
      <c r="C2763"/>
      <c r="D2763"/>
      <c r="E2763"/>
      <c r="F2763"/>
      <c r="G2763"/>
      <c r="H2763"/>
    </row>
    <row r="2764" spans="1:8" x14ac:dyDescent="0.25">
      <c r="A2764"/>
      <c r="B2764"/>
      <c r="C2764"/>
      <c r="D2764"/>
      <c r="E2764"/>
      <c r="F2764"/>
      <c r="G2764"/>
      <c r="H2764"/>
    </row>
    <row r="2765" spans="1:8" x14ac:dyDescent="0.25">
      <c r="A2765"/>
      <c r="B2765"/>
      <c r="C2765"/>
      <c r="D2765"/>
      <c r="E2765"/>
      <c r="F2765"/>
      <c r="G2765"/>
      <c r="H2765"/>
    </row>
    <row r="2766" spans="1:8" x14ac:dyDescent="0.25">
      <c r="A2766"/>
      <c r="B2766"/>
      <c r="C2766"/>
      <c r="D2766"/>
      <c r="E2766"/>
      <c r="F2766"/>
      <c r="G2766"/>
      <c r="H2766"/>
    </row>
    <row r="2767" spans="1:8" x14ac:dyDescent="0.25">
      <c r="A2767"/>
      <c r="B2767"/>
      <c r="C2767"/>
      <c r="D2767"/>
      <c r="E2767"/>
      <c r="F2767"/>
      <c r="G2767"/>
      <c r="H2767"/>
    </row>
    <row r="2768" spans="1:8" x14ac:dyDescent="0.25">
      <c r="A2768"/>
      <c r="B2768"/>
      <c r="C2768"/>
      <c r="D2768"/>
      <c r="E2768"/>
      <c r="F2768"/>
      <c r="G2768"/>
      <c r="H2768"/>
    </row>
    <row r="2769" spans="1:8" x14ac:dyDescent="0.25">
      <c r="A2769"/>
      <c r="B2769"/>
      <c r="C2769"/>
      <c r="D2769"/>
      <c r="E2769"/>
      <c r="F2769"/>
      <c r="G2769"/>
      <c r="H2769"/>
    </row>
    <row r="2770" spans="1:8" x14ac:dyDescent="0.25">
      <c r="A2770"/>
      <c r="B2770"/>
      <c r="C2770"/>
      <c r="D2770"/>
      <c r="E2770"/>
      <c r="F2770"/>
      <c r="G2770"/>
      <c r="H2770"/>
    </row>
    <row r="2771" spans="1:8" x14ac:dyDescent="0.25">
      <c r="A2771"/>
      <c r="B2771"/>
      <c r="C2771"/>
      <c r="D2771"/>
      <c r="E2771"/>
      <c r="F2771"/>
      <c r="G2771"/>
      <c r="H2771"/>
    </row>
    <row r="2772" spans="1:8" x14ac:dyDescent="0.25">
      <c r="A2772"/>
      <c r="B2772"/>
      <c r="C2772"/>
      <c r="D2772"/>
      <c r="E2772"/>
      <c r="F2772"/>
      <c r="G2772"/>
      <c r="H2772"/>
    </row>
    <row r="2773" spans="1:8" x14ac:dyDescent="0.25">
      <c r="A2773"/>
      <c r="B2773"/>
      <c r="C2773"/>
      <c r="D2773"/>
      <c r="E2773"/>
      <c r="F2773"/>
      <c r="G2773"/>
      <c r="H2773"/>
    </row>
    <row r="2774" spans="1:8" x14ac:dyDescent="0.25">
      <c r="A2774"/>
      <c r="B2774"/>
      <c r="C2774"/>
      <c r="D2774"/>
      <c r="E2774"/>
      <c r="F2774"/>
      <c r="G2774"/>
      <c r="H2774"/>
    </row>
    <row r="2775" spans="1:8" x14ac:dyDescent="0.25">
      <c r="A2775"/>
      <c r="B2775"/>
      <c r="C2775"/>
      <c r="D2775"/>
      <c r="E2775"/>
      <c r="F2775"/>
      <c r="G2775"/>
      <c r="H2775"/>
    </row>
    <row r="2776" spans="1:8" x14ac:dyDescent="0.25">
      <c r="A2776"/>
      <c r="B2776"/>
      <c r="C2776"/>
      <c r="D2776"/>
      <c r="E2776"/>
      <c r="F2776"/>
      <c r="G2776"/>
      <c r="H2776"/>
    </row>
    <row r="2777" spans="1:8" x14ac:dyDescent="0.25">
      <c r="A2777"/>
      <c r="B2777"/>
      <c r="C2777"/>
      <c r="D2777"/>
      <c r="E2777"/>
      <c r="F2777"/>
      <c r="G2777"/>
      <c r="H2777"/>
    </row>
    <row r="2778" spans="1:8" x14ac:dyDescent="0.25">
      <c r="A2778"/>
      <c r="B2778"/>
      <c r="C2778"/>
      <c r="D2778"/>
      <c r="E2778"/>
      <c r="F2778"/>
      <c r="G2778"/>
      <c r="H2778"/>
    </row>
    <row r="2779" spans="1:8" x14ac:dyDescent="0.25">
      <c r="A2779"/>
      <c r="B2779"/>
      <c r="C2779"/>
      <c r="D2779"/>
      <c r="E2779"/>
      <c r="F2779"/>
      <c r="G2779"/>
      <c r="H2779"/>
    </row>
    <row r="2780" spans="1:8" x14ac:dyDescent="0.25">
      <c r="A2780"/>
      <c r="B2780"/>
      <c r="C2780"/>
      <c r="D2780"/>
      <c r="E2780"/>
      <c r="F2780"/>
      <c r="G2780"/>
      <c r="H2780"/>
    </row>
    <row r="2781" spans="1:8" x14ac:dyDescent="0.25">
      <c r="A2781"/>
      <c r="B2781"/>
      <c r="C2781"/>
      <c r="D2781"/>
      <c r="E2781"/>
      <c r="F2781"/>
      <c r="G2781"/>
      <c r="H2781"/>
    </row>
    <row r="2782" spans="1:8" x14ac:dyDescent="0.25">
      <c r="A2782"/>
      <c r="B2782"/>
      <c r="C2782"/>
      <c r="D2782"/>
      <c r="E2782"/>
      <c r="F2782"/>
      <c r="G2782"/>
      <c r="H2782"/>
    </row>
    <row r="2783" spans="1:8" x14ac:dyDescent="0.25">
      <c r="A2783"/>
      <c r="B2783"/>
      <c r="C2783"/>
      <c r="D2783"/>
      <c r="E2783"/>
      <c r="F2783"/>
      <c r="G2783"/>
      <c r="H2783"/>
    </row>
    <row r="2784" spans="1:8" x14ac:dyDescent="0.25">
      <c r="A2784"/>
      <c r="B2784"/>
      <c r="C2784"/>
      <c r="D2784"/>
      <c r="E2784"/>
      <c r="F2784"/>
      <c r="G2784"/>
      <c r="H2784"/>
    </row>
    <row r="2785" spans="1:8" x14ac:dyDescent="0.25">
      <c r="A2785"/>
      <c r="B2785"/>
      <c r="C2785"/>
      <c r="D2785"/>
      <c r="E2785"/>
      <c r="F2785"/>
      <c r="G2785"/>
      <c r="H2785"/>
    </row>
    <row r="2786" spans="1:8" x14ac:dyDescent="0.25">
      <c r="A2786"/>
      <c r="B2786"/>
      <c r="C2786"/>
      <c r="D2786"/>
      <c r="E2786"/>
      <c r="F2786"/>
      <c r="G2786"/>
      <c r="H2786"/>
    </row>
    <row r="2787" spans="1:8" x14ac:dyDescent="0.25">
      <c r="A2787"/>
      <c r="B2787"/>
      <c r="C2787"/>
      <c r="D2787"/>
      <c r="E2787"/>
      <c r="F2787"/>
      <c r="G2787"/>
      <c r="H2787"/>
    </row>
    <row r="2788" spans="1:8" x14ac:dyDescent="0.25">
      <c r="A2788"/>
      <c r="B2788"/>
      <c r="C2788"/>
      <c r="D2788"/>
      <c r="E2788"/>
      <c r="F2788"/>
      <c r="G2788"/>
      <c r="H2788"/>
    </row>
    <row r="2789" spans="1:8" x14ac:dyDescent="0.25">
      <c r="A2789"/>
      <c r="B2789"/>
      <c r="C2789"/>
      <c r="D2789"/>
      <c r="E2789"/>
      <c r="F2789"/>
      <c r="G2789"/>
      <c r="H2789"/>
    </row>
    <row r="2790" spans="1:8" x14ac:dyDescent="0.25">
      <c r="A2790"/>
      <c r="B2790"/>
      <c r="C2790"/>
      <c r="D2790"/>
      <c r="E2790"/>
      <c r="F2790"/>
      <c r="G2790"/>
      <c r="H2790"/>
    </row>
    <row r="2791" spans="1:8" x14ac:dyDescent="0.25">
      <c r="A2791"/>
      <c r="B2791"/>
      <c r="C2791"/>
      <c r="D2791"/>
      <c r="E2791"/>
      <c r="F2791"/>
      <c r="G2791"/>
      <c r="H2791"/>
    </row>
    <row r="2792" spans="1:8" x14ac:dyDescent="0.25">
      <c r="A2792"/>
      <c r="B2792"/>
      <c r="C2792"/>
      <c r="D2792"/>
      <c r="E2792"/>
      <c r="F2792"/>
      <c r="G2792"/>
      <c r="H2792"/>
    </row>
    <row r="2793" spans="1:8" x14ac:dyDescent="0.25">
      <c r="A2793"/>
      <c r="B2793"/>
      <c r="C2793"/>
      <c r="D2793"/>
      <c r="E2793"/>
      <c r="F2793"/>
      <c r="G2793"/>
      <c r="H2793"/>
    </row>
    <row r="2794" spans="1:8" x14ac:dyDescent="0.25">
      <c r="A2794"/>
      <c r="B2794"/>
      <c r="C2794"/>
      <c r="D2794"/>
      <c r="E2794"/>
      <c r="F2794"/>
      <c r="G2794"/>
      <c r="H2794"/>
    </row>
    <row r="2795" spans="1:8" x14ac:dyDescent="0.25">
      <c r="A2795"/>
      <c r="B2795"/>
      <c r="C2795"/>
      <c r="D2795"/>
      <c r="E2795"/>
      <c r="F2795"/>
      <c r="G2795"/>
      <c r="H2795"/>
    </row>
    <row r="2796" spans="1:8" x14ac:dyDescent="0.25">
      <c r="A2796"/>
      <c r="B2796"/>
      <c r="C2796"/>
      <c r="D2796"/>
      <c r="E2796"/>
      <c r="F2796"/>
      <c r="G2796"/>
      <c r="H2796"/>
    </row>
    <row r="2797" spans="1:8" x14ac:dyDescent="0.25">
      <c r="A2797"/>
      <c r="B2797"/>
      <c r="C2797"/>
      <c r="D2797"/>
      <c r="E2797"/>
      <c r="F2797"/>
      <c r="G2797"/>
      <c r="H2797"/>
    </row>
    <row r="2798" spans="1:8" x14ac:dyDescent="0.25">
      <c r="A2798"/>
      <c r="B2798"/>
      <c r="C2798"/>
      <c r="D2798"/>
      <c r="E2798"/>
      <c r="F2798"/>
      <c r="G2798"/>
      <c r="H2798"/>
    </row>
    <row r="2799" spans="1:8" x14ac:dyDescent="0.25">
      <c r="A2799"/>
      <c r="B2799"/>
      <c r="C2799"/>
      <c r="D2799"/>
      <c r="E2799"/>
      <c r="F2799"/>
      <c r="G2799"/>
      <c r="H2799"/>
    </row>
    <row r="2800" spans="1:8" x14ac:dyDescent="0.25">
      <c r="A2800"/>
      <c r="B2800"/>
      <c r="C2800"/>
      <c r="D2800"/>
      <c r="E2800"/>
      <c r="F2800"/>
      <c r="G2800"/>
      <c r="H2800"/>
    </row>
    <row r="2801" spans="1:8" x14ac:dyDescent="0.25">
      <c r="A2801"/>
      <c r="B2801"/>
      <c r="C2801"/>
      <c r="D2801"/>
      <c r="E2801"/>
      <c r="F2801"/>
      <c r="G2801"/>
      <c r="H2801"/>
    </row>
    <row r="2802" spans="1:8" x14ac:dyDescent="0.25">
      <c r="A2802"/>
      <c r="B2802"/>
      <c r="C2802"/>
      <c r="D2802"/>
      <c r="E2802"/>
      <c r="F2802"/>
      <c r="G2802"/>
      <c r="H2802"/>
    </row>
    <row r="2803" spans="1:8" x14ac:dyDescent="0.25">
      <c r="A2803"/>
      <c r="B2803"/>
      <c r="C2803"/>
      <c r="D2803"/>
      <c r="E2803"/>
      <c r="F2803"/>
      <c r="G2803"/>
      <c r="H2803"/>
    </row>
    <row r="2804" spans="1:8" x14ac:dyDescent="0.25">
      <c r="A2804"/>
      <c r="B2804"/>
      <c r="C2804"/>
      <c r="D2804"/>
      <c r="E2804"/>
      <c r="F2804"/>
      <c r="G2804"/>
      <c r="H2804"/>
    </row>
    <row r="2805" spans="1:8" x14ac:dyDescent="0.25">
      <c r="A2805"/>
      <c r="B2805"/>
      <c r="C2805"/>
      <c r="D2805"/>
      <c r="E2805"/>
      <c r="F2805"/>
      <c r="G2805"/>
      <c r="H2805"/>
    </row>
    <row r="2806" spans="1:8" x14ac:dyDescent="0.25">
      <c r="A2806"/>
      <c r="B2806"/>
      <c r="C2806"/>
      <c r="D2806"/>
      <c r="E2806"/>
      <c r="F2806"/>
      <c r="G2806"/>
      <c r="H2806"/>
    </row>
    <row r="2807" spans="1:8" x14ac:dyDescent="0.25">
      <c r="A2807"/>
      <c r="B2807"/>
      <c r="C2807"/>
      <c r="D2807"/>
      <c r="E2807"/>
      <c r="F2807"/>
      <c r="G2807"/>
      <c r="H2807"/>
    </row>
    <row r="2808" spans="1:8" x14ac:dyDescent="0.25">
      <c r="A2808"/>
      <c r="B2808"/>
      <c r="C2808"/>
      <c r="D2808"/>
      <c r="E2808"/>
      <c r="F2808"/>
      <c r="G2808"/>
      <c r="H2808"/>
    </row>
    <row r="2809" spans="1:8" x14ac:dyDescent="0.25">
      <c r="A2809"/>
      <c r="B2809"/>
      <c r="C2809"/>
      <c r="D2809"/>
      <c r="E2809"/>
      <c r="F2809"/>
      <c r="G2809"/>
      <c r="H2809"/>
    </row>
    <row r="2810" spans="1:8" x14ac:dyDescent="0.25">
      <c r="A2810"/>
      <c r="B2810"/>
      <c r="C2810"/>
      <c r="D2810"/>
      <c r="E2810"/>
      <c r="F2810"/>
      <c r="G2810"/>
      <c r="H2810"/>
    </row>
    <row r="2811" spans="1:8" x14ac:dyDescent="0.25">
      <c r="A2811"/>
      <c r="B2811"/>
      <c r="C2811"/>
      <c r="D2811"/>
      <c r="E2811"/>
      <c r="F2811"/>
      <c r="G2811"/>
      <c r="H2811"/>
    </row>
    <row r="2812" spans="1:8" x14ac:dyDescent="0.25">
      <c r="A2812"/>
      <c r="B2812"/>
      <c r="C2812"/>
      <c r="D2812"/>
      <c r="E2812"/>
      <c r="F2812"/>
      <c r="G2812"/>
      <c r="H2812"/>
    </row>
    <row r="2813" spans="1:8" x14ac:dyDescent="0.25">
      <c r="A2813"/>
      <c r="B2813"/>
      <c r="C2813"/>
      <c r="D2813"/>
      <c r="E2813"/>
      <c r="F2813"/>
      <c r="G2813"/>
      <c r="H2813"/>
    </row>
    <row r="2814" spans="1:8" x14ac:dyDescent="0.25">
      <c r="A2814"/>
      <c r="B2814"/>
      <c r="C2814"/>
      <c r="D2814"/>
      <c r="E2814"/>
      <c r="F2814"/>
      <c r="G2814"/>
      <c r="H2814"/>
    </row>
    <row r="2815" spans="1:8" x14ac:dyDescent="0.25">
      <c r="A2815"/>
      <c r="B2815"/>
      <c r="C2815"/>
      <c r="D2815"/>
      <c r="E2815"/>
      <c r="F2815"/>
      <c r="G2815"/>
      <c r="H2815"/>
    </row>
    <row r="2816" spans="1:8" x14ac:dyDescent="0.25">
      <c r="A2816"/>
      <c r="B2816"/>
      <c r="C2816"/>
      <c r="D2816"/>
      <c r="E2816"/>
      <c r="F2816"/>
      <c r="G2816"/>
      <c r="H2816"/>
    </row>
    <row r="2817" spans="1:8" x14ac:dyDescent="0.25">
      <c r="A2817"/>
      <c r="B2817"/>
      <c r="C2817"/>
      <c r="D2817"/>
      <c r="E2817"/>
      <c r="F2817"/>
      <c r="G2817"/>
      <c r="H2817"/>
    </row>
    <row r="2818" spans="1:8" x14ac:dyDescent="0.25">
      <c r="A2818"/>
      <c r="B2818"/>
      <c r="C2818"/>
      <c r="D2818"/>
      <c r="E2818"/>
      <c r="F2818"/>
      <c r="G2818"/>
      <c r="H2818"/>
    </row>
    <row r="2819" spans="1:8" x14ac:dyDescent="0.25">
      <c r="A2819"/>
      <c r="B2819"/>
      <c r="C2819"/>
      <c r="D2819"/>
      <c r="E2819"/>
      <c r="F2819"/>
      <c r="G2819"/>
      <c r="H2819"/>
    </row>
    <row r="2820" spans="1:8" x14ac:dyDescent="0.25">
      <c r="A2820"/>
      <c r="B2820"/>
      <c r="C2820"/>
      <c r="D2820"/>
      <c r="E2820"/>
      <c r="F2820"/>
      <c r="G2820"/>
      <c r="H2820"/>
    </row>
    <row r="2821" spans="1:8" x14ac:dyDescent="0.25">
      <c r="A2821"/>
      <c r="B2821"/>
      <c r="C2821"/>
      <c r="D2821"/>
      <c r="E2821"/>
      <c r="F2821"/>
      <c r="G2821"/>
      <c r="H2821"/>
    </row>
    <row r="2822" spans="1:8" x14ac:dyDescent="0.25">
      <c r="A2822"/>
      <c r="B2822"/>
      <c r="C2822"/>
      <c r="D2822"/>
      <c r="E2822"/>
      <c r="F2822"/>
      <c r="G2822"/>
      <c r="H2822"/>
    </row>
    <row r="2823" spans="1:8" x14ac:dyDescent="0.25">
      <c r="A2823"/>
      <c r="B2823"/>
      <c r="C2823"/>
      <c r="D2823"/>
      <c r="E2823"/>
      <c r="F2823"/>
      <c r="G2823"/>
      <c r="H2823"/>
    </row>
    <row r="2824" spans="1:8" x14ac:dyDescent="0.25">
      <c r="A2824"/>
      <c r="B2824"/>
      <c r="C2824"/>
      <c r="D2824"/>
      <c r="E2824"/>
      <c r="F2824"/>
      <c r="G2824"/>
      <c r="H2824"/>
    </row>
    <row r="2825" spans="1:8" x14ac:dyDescent="0.25">
      <c r="A2825"/>
      <c r="B2825"/>
      <c r="C2825"/>
      <c r="D2825"/>
      <c r="E2825"/>
      <c r="F2825"/>
      <c r="G2825"/>
      <c r="H2825"/>
    </row>
    <row r="2826" spans="1:8" x14ac:dyDescent="0.25">
      <c r="A2826"/>
      <c r="B2826"/>
      <c r="C2826"/>
      <c r="D2826"/>
      <c r="E2826"/>
      <c r="F2826"/>
      <c r="G2826"/>
      <c r="H2826"/>
    </row>
    <row r="2827" spans="1:8" x14ac:dyDescent="0.25">
      <c r="A2827"/>
      <c r="B2827"/>
      <c r="C2827"/>
      <c r="D2827"/>
      <c r="E2827"/>
      <c r="F2827"/>
      <c r="G2827"/>
      <c r="H2827"/>
    </row>
    <row r="2828" spans="1:8" x14ac:dyDescent="0.25">
      <c r="A2828"/>
      <c r="B2828"/>
      <c r="C2828"/>
      <c r="D2828"/>
      <c r="E2828"/>
      <c r="F2828"/>
      <c r="G2828"/>
      <c r="H2828"/>
    </row>
    <row r="2829" spans="1:8" x14ac:dyDescent="0.25">
      <c r="A2829"/>
      <c r="B2829"/>
      <c r="C2829"/>
      <c r="D2829"/>
      <c r="E2829"/>
      <c r="F2829"/>
      <c r="G2829"/>
      <c r="H2829"/>
    </row>
    <row r="2830" spans="1:8" x14ac:dyDescent="0.25">
      <c r="A2830"/>
      <c r="B2830"/>
      <c r="C2830"/>
      <c r="D2830"/>
      <c r="E2830"/>
      <c r="F2830"/>
      <c r="G2830"/>
      <c r="H2830"/>
    </row>
    <row r="2831" spans="1:8" x14ac:dyDescent="0.25">
      <c r="A2831"/>
      <c r="B2831"/>
      <c r="C2831"/>
      <c r="D2831"/>
      <c r="E2831"/>
      <c r="F2831"/>
      <c r="G2831"/>
      <c r="H2831"/>
    </row>
    <row r="2832" spans="1:8" x14ac:dyDescent="0.25">
      <c r="A2832"/>
      <c r="B2832"/>
      <c r="C2832"/>
      <c r="D2832"/>
      <c r="E2832"/>
      <c r="F2832"/>
      <c r="G2832"/>
      <c r="H2832"/>
    </row>
    <row r="2833" spans="1:8" x14ac:dyDescent="0.25">
      <c r="A2833"/>
      <c r="B2833"/>
      <c r="C2833"/>
      <c r="D2833"/>
      <c r="E2833"/>
      <c r="F2833"/>
      <c r="G2833"/>
      <c r="H2833"/>
    </row>
    <row r="2834" spans="1:8" x14ac:dyDescent="0.25">
      <c r="A2834"/>
      <c r="B2834"/>
      <c r="C2834"/>
      <c r="D2834"/>
      <c r="E2834"/>
      <c r="F2834"/>
      <c r="G2834"/>
      <c r="H2834"/>
    </row>
    <row r="2835" spans="1:8" x14ac:dyDescent="0.25">
      <c r="A2835"/>
      <c r="B2835"/>
      <c r="C2835"/>
      <c r="D2835"/>
      <c r="E2835"/>
      <c r="F2835"/>
      <c r="G2835"/>
      <c r="H2835"/>
    </row>
    <row r="2836" spans="1:8" x14ac:dyDescent="0.25">
      <c r="A2836"/>
      <c r="B2836"/>
      <c r="C2836"/>
      <c r="D2836"/>
      <c r="E2836"/>
      <c r="F2836"/>
      <c r="G2836"/>
      <c r="H2836"/>
    </row>
    <row r="2837" spans="1:8" x14ac:dyDescent="0.25">
      <c r="A2837"/>
      <c r="B2837"/>
      <c r="C2837"/>
      <c r="D2837"/>
      <c r="E2837"/>
      <c r="F2837"/>
      <c r="G2837"/>
      <c r="H2837"/>
    </row>
    <row r="2838" spans="1:8" x14ac:dyDescent="0.25">
      <c r="A2838"/>
      <c r="B2838"/>
      <c r="C2838"/>
      <c r="D2838"/>
      <c r="E2838"/>
      <c r="F2838"/>
      <c r="G2838"/>
      <c r="H2838"/>
    </row>
    <row r="2839" spans="1:8" x14ac:dyDescent="0.25">
      <c r="A2839"/>
      <c r="B2839"/>
      <c r="C2839"/>
      <c r="D2839"/>
      <c r="E2839"/>
      <c r="F2839"/>
      <c r="G2839"/>
      <c r="H2839"/>
    </row>
    <row r="2840" spans="1:8" x14ac:dyDescent="0.25">
      <c r="A2840"/>
      <c r="B2840"/>
      <c r="C2840"/>
      <c r="D2840"/>
      <c r="E2840"/>
      <c r="F2840"/>
      <c r="G2840"/>
      <c r="H2840"/>
    </row>
    <row r="2841" spans="1:8" x14ac:dyDescent="0.25">
      <c r="A2841"/>
      <c r="B2841"/>
      <c r="C2841"/>
      <c r="D2841"/>
      <c r="E2841"/>
      <c r="F2841"/>
      <c r="G2841"/>
      <c r="H2841"/>
    </row>
    <row r="2842" spans="1:8" x14ac:dyDescent="0.25">
      <c r="A2842"/>
      <c r="B2842"/>
      <c r="C2842"/>
      <c r="D2842"/>
      <c r="E2842"/>
      <c r="F2842"/>
      <c r="G2842"/>
      <c r="H2842"/>
    </row>
    <row r="2843" spans="1:8" x14ac:dyDescent="0.25">
      <c r="A2843"/>
      <c r="B2843"/>
      <c r="C2843"/>
      <c r="D2843"/>
      <c r="E2843"/>
      <c r="F2843"/>
      <c r="G2843"/>
      <c r="H2843"/>
    </row>
    <row r="2844" spans="1:8" x14ac:dyDescent="0.25">
      <c r="A2844"/>
      <c r="B2844"/>
      <c r="C2844"/>
      <c r="D2844"/>
      <c r="E2844"/>
      <c r="F2844"/>
      <c r="G2844"/>
      <c r="H2844"/>
    </row>
    <row r="2845" spans="1:8" x14ac:dyDescent="0.25">
      <c r="A2845"/>
      <c r="B2845"/>
      <c r="C2845"/>
      <c r="D2845"/>
      <c r="E2845"/>
      <c r="F2845"/>
      <c r="G2845"/>
      <c r="H2845"/>
    </row>
    <row r="2846" spans="1:8" x14ac:dyDescent="0.25">
      <c r="A2846"/>
      <c r="B2846"/>
      <c r="C2846"/>
      <c r="D2846"/>
      <c r="E2846"/>
      <c r="F2846"/>
      <c r="G2846"/>
      <c r="H2846"/>
    </row>
    <row r="2847" spans="1:8" x14ac:dyDescent="0.25">
      <c r="A2847"/>
      <c r="B2847"/>
      <c r="C2847"/>
      <c r="D2847"/>
      <c r="E2847"/>
      <c r="F2847"/>
      <c r="G2847"/>
      <c r="H2847"/>
    </row>
    <row r="2848" spans="1:8" x14ac:dyDescent="0.25">
      <c r="A2848"/>
      <c r="B2848"/>
      <c r="C2848"/>
      <c r="D2848"/>
      <c r="E2848"/>
      <c r="F2848"/>
      <c r="G2848"/>
      <c r="H2848"/>
    </row>
    <row r="2849" spans="1:8" x14ac:dyDescent="0.25">
      <c r="A2849"/>
      <c r="B2849"/>
      <c r="C2849"/>
      <c r="D2849"/>
      <c r="E2849"/>
      <c r="F2849"/>
      <c r="G2849"/>
      <c r="H2849"/>
    </row>
    <row r="2850" spans="1:8" x14ac:dyDescent="0.25">
      <c r="A2850"/>
      <c r="B2850"/>
      <c r="C2850"/>
      <c r="D2850"/>
      <c r="E2850"/>
      <c r="F2850"/>
      <c r="G2850"/>
      <c r="H2850"/>
    </row>
    <row r="2851" spans="1:8" x14ac:dyDescent="0.25">
      <c r="A2851"/>
      <c r="B2851"/>
      <c r="C2851"/>
      <c r="D2851"/>
      <c r="E2851"/>
      <c r="F2851"/>
      <c r="G2851"/>
      <c r="H2851"/>
    </row>
    <row r="2852" spans="1:8" x14ac:dyDescent="0.25">
      <c r="A2852"/>
      <c r="B2852"/>
      <c r="C2852"/>
      <c r="D2852"/>
      <c r="E2852"/>
      <c r="F2852"/>
      <c r="G2852"/>
      <c r="H2852"/>
    </row>
    <row r="2853" spans="1:8" x14ac:dyDescent="0.25">
      <c r="A2853"/>
      <c r="B2853"/>
      <c r="C2853"/>
      <c r="D2853"/>
      <c r="E2853"/>
      <c r="F2853"/>
      <c r="G2853"/>
      <c r="H2853"/>
    </row>
    <row r="2854" spans="1:8" x14ac:dyDescent="0.25">
      <c r="A2854"/>
      <c r="B2854"/>
      <c r="C2854"/>
      <c r="D2854"/>
      <c r="E2854"/>
      <c r="F2854"/>
      <c r="G2854"/>
      <c r="H2854"/>
    </row>
    <row r="2855" spans="1:8" x14ac:dyDescent="0.25">
      <c r="A2855"/>
      <c r="B2855"/>
      <c r="C2855"/>
      <c r="D2855"/>
      <c r="E2855"/>
      <c r="F2855"/>
      <c r="G2855"/>
      <c r="H2855"/>
    </row>
    <row r="2856" spans="1:8" x14ac:dyDescent="0.25">
      <c r="A2856"/>
      <c r="B2856"/>
      <c r="C2856"/>
      <c r="D2856"/>
      <c r="E2856"/>
      <c r="F2856"/>
      <c r="G2856"/>
      <c r="H2856"/>
    </row>
    <row r="2857" spans="1:8" x14ac:dyDescent="0.25">
      <c r="A2857"/>
      <c r="B2857"/>
      <c r="C2857"/>
      <c r="D2857"/>
      <c r="E2857"/>
      <c r="F2857"/>
      <c r="G2857"/>
      <c r="H2857"/>
    </row>
    <row r="2858" spans="1:8" x14ac:dyDescent="0.25">
      <c r="A2858"/>
      <c r="B2858"/>
      <c r="C2858"/>
      <c r="D2858"/>
      <c r="E2858"/>
      <c r="F2858"/>
      <c r="G2858"/>
      <c r="H2858"/>
    </row>
    <row r="2859" spans="1:8" x14ac:dyDescent="0.25">
      <c r="A2859"/>
      <c r="B2859"/>
      <c r="C2859"/>
      <c r="D2859"/>
      <c r="E2859"/>
      <c r="F2859"/>
      <c r="G2859"/>
      <c r="H2859"/>
    </row>
    <row r="2860" spans="1:8" x14ac:dyDescent="0.25">
      <c r="A2860"/>
      <c r="B2860"/>
      <c r="C2860"/>
      <c r="D2860"/>
      <c r="E2860"/>
      <c r="F2860"/>
      <c r="G2860"/>
      <c r="H2860"/>
    </row>
    <row r="2861" spans="1:8" x14ac:dyDescent="0.25">
      <c r="A2861"/>
      <c r="B2861"/>
      <c r="C2861"/>
      <c r="D2861"/>
      <c r="E2861"/>
      <c r="F2861"/>
      <c r="G2861"/>
      <c r="H2861"/>
    </row>
    <row r="2862" spans="1:8" x14ac:dyDescent="0.25">
      <c r="A2862"/>
      <c r="B2862"/>
      <c r="C2862"/>
      <c r="D2862"/>
      <c r="E2862"/>
      <c r="F2862"/>
      <c r="G2862"/>
      <c r="H2862"/>
    </row>
    <row r="2863" spans="1:8" x14ac:dyDescent="0.25">
      <c r="A2863"/>
      <c r="B2863"/>
      <c r="C2863"/>
      <c r="D2863"/>
      <c r="E2863"/>
      <c r="F2863"/>
      <c r="G2863"/>
      <c r="H2863"/>
    </row>
    <row r="2864" spans="1:8" x14ac:dyDescent="0.25">
      <c r="A2864"/>
      <c r="B2864"/>
      <c r="C2864"/>
      <c r="D2864"/>
      <c r="E2864"/>
      <c r="F2864"/>
      <c r="G2864"/>
      <c r="H2864"/>
    </row>
    <row r="2865" spans="1:8" x14ac:dyDescent="0.25">
      <c r="A2865"/>
      <c r="B2865"/>
      <c r="C2865"/>
      <c r="D2865"/>
      <c r="E2865"/>
      <c r="F2865"/>
      <c r="G2865"/>
      <c r="H2865"/>
    </row>
    <row r="2866" spans="1:8" x14ac:dyDescent="0.25">
      <c r="A2866"/>
      <c r="B2866"/>
      <c r="C2866"/>
      <c r="D2866"/>
      <c r="E2866"/>
      <c r="F2866"/>
      <c r="G2866"/>
      <c r="H2866"/>
    </row>
    <row r="2867" spans="1:8" x14ac:dyDescent="0.25">
      <c r="A2867"/>
      <c r="B2867"/>
      <c r="C2867"/>
      <c r="D2867"/>
      <c r="E2867"/>
      <c r="F2867"/>
      <c r="G2867"/>
      <c r="H2867"/>
    </row>
    <row r="2868" spans="1:8" x14ac:dyDescent="0.25">
      <c r="A2868"/>
      <c r="B2868"/>
      <c r="C2868"/>
      <c r="D2868"/>
      <c r="E2868"/>
      <c r="F2868"/>
      <c r="G2868"/>
      <c r="H2868"/>
    </row>
    <row r="2869" spans="1:8" x14ac:dyDescent="0.25">
      <c r="A2869"/>
      <c r="B2869"/>
      <c r="C2869"/>
      <c r="D2869"/>
      <c r="E2869"/>
      <c r="F2869"/>
      <c r="G2869"/>
      <c r="H2869"/>
    </row>
    <row r="2870" spans="1:8" x14ac:dyDescent="0.25">
      <c r="A2870"/>
      <c r="B2870"/>
      <c r="C2870"/>
      <c r="D2870"/>
      <c r="E2870"/>
      <c r="F2870"/>
      <c r="G2870"/>
      <c r="H2870"/>
    </row>
    <row r="2871" spans="1:8" x14ac:dyDescent="0.25">
      <c r="A2871"/>
      <c r="B2871"/>
      <c r="C2871"/>
      <c r="D2871"/>
      <c r="E2871"/>
      <c r="F2871"/>
      <c r="G2871"/>
      <c r="H2871"/>
    </row>
    <row r="2872" spans="1:8" x14ac:dyDescent="0.25">
      <c r="A2872"/>
      <c r="B2872"/>
      <c r="C2872"/>
      <c r="D2872"/>
      <c r="E2872"/>
      <c r="F2872"/>
      <c r="G2872"/>
      <c r="H2872"/>
    </row>
    <row r="2873" spans="1:8" x14ac:dyDescent="0.25">
      <c r="A2873"/>
      <c r="B2873"/>
      <c r="C2873"/>
      <c r="D2873"/>
      <c r="E2873"/>
      <c r="F2873"/>
      <c r="G2873"/>
      <c r="H2873"/>
    </row>
    <row r="2874" spans="1:8" x14ac:dyDescent="0.25">
      <c r="A2874"/>
      <c r="B2874"/>
      <c r="C2874"/>
      <c r="D2874"/>
      <c r="E2874"/>
      <c r="F2874"/>
      <c r="G2874"/>
      <c r="H2874"/>
    </row>
    <row r="2875" spans="1:8" x14ac:dyDescent="0.25">
      <c r="A2875"/>
      <c r="B2875"/>
      <c r="C2875"/>
      <c r="D2875"/>
      <c r="E2875"/>
      <c r="F2875"/>
      <c r="G2875"/>
      <c r="H2875"/>
    </row>
    <row r="2876" spans="1:8" x14ac:dyDescent="0.25">
      <c r="A2876"/>
      <c r="B2876"/>
      <c r="C2876"/>
      <c r="D2876"/>
      <c r="E2876"/>
      <c r="F2876"/>
      <c r="G2876"/>
      <c r="H2876"/>
    </row>
    <row r="2877" spans="1:8" x14ac:dyDescent="0.25">
      <c r="A2877"/>
      <c r="B2877"/>
      <c r="C2877"/>
      <c r="D2877"/>
      <c r="E2877"/>
      <c r="F2877"/>
      <c r="G2877"/>
      <c r="H2877"/>
    </row>
    <row r="2878" spans="1:8" x14ac:dyDescent="0.25">
      <c r="A2878"/>
      <c r="B2878"/>
      <c r="C2878"/>
      <c r="D2878"/>
      <c r="E2878"/>
      <c r="F2878"/>
      <c r="G2878"/>
      <c r="H2878"/>
    </row>
    <row r="2879" spans="1:8" x14ac:dyDescent="0.25">
      <c r="A2879"/>
      <c r="B2879"/>
      <c r="C2879"/>
      <c r="D2879"/>
      <c r="E2879"/>
      <c r="F2879"/>
      <c r="G2879"/>
      <c r="H2879"/>
    </row>
    <row r="2880" spans="1:8" x14ac:dyDescent="0.25">
      <c r="A2880"/>
      <c r="B2880"/>
      <c r="C2880"/>
      <c r="D2880"/>
      <c r="E2880"/>
      <c r="F2880"/>
      <c r="G2880"/>
      <c r="H2880"/>
    </row>
    <row r="2881" spans="1:8" x14ac:dyDescent="0.25">
      <c r="A2881"/>
      <c r="B2881"/>
      <c r="C2881"/>
      <c r="D2881"/>
      <c r="E2881"/>
      <c r="F2881"/>
      <c r="G2881"/>
      <c r="H2881"/>
    </row>
    <row r="2882" spans="1:8" x14ac:dyDescent="0.25">
      <c r="A2882"/>
      <c r="B2882"/>
      <c r="C2882"/>
      <c r="D2882"/>
      <c r="E2882"/>
      <c r="F2882"/>
      <c r="G2882"/>
      <c r="H2882"/>
    </row>
    <row r="2883" spans="1:8" x14ac:dyDescent="0.25">
      <c r="A2883"/>
      <c r="B2883"/>
      <c r="C2883"/>
      <c r="D2883"/>
      <c r="E2883"/>
      <c r="F2883"/>
      <c r="G2883"/>
      <c r="H2883"/>
    </row>
    <row r="2884" spans="1:8" x14ac:dyDescent="0.25">
      <c r="A2884"/>
      <c r="B2884"/>
      <c r="C2884"/>
      <c r="D2884"/>
      <c r="E2884"/>
      <c r="F2884"/>
      <c r="G2884"/>
      <c r="H2884"/>
    </row>
    <row r="2885" spans="1:8" x14ac:dyDescent="0.25">
      <c r="A2885"/>
      <c r="B2885"/>
      <c r="C2885"/>
      <c r="D2885"/>
      <c r="E2885"/>
      <c r="F2885"/>
      <c r="G2885"/>
      <c r="H2885"/>
    </row>
    <row r="2886" spans="1:8" x14ac:dyDescent="0.25">
      <c r="A2886"/>
      <c r="B2886"/>
      <c r="C2886"/>
      <c r="D2886"/>
      <c r="E2886"/>
      <c r="F2886"/>
      <c r="G2886"/>
      <c r="H2886"/>
    </row>
    <row r="2887" spans="1:8" x14ac:dyDescent="0.25">
      <c r="A2887"/>
      <c r="B2887"/>
      <c r="C2887"/>
      <c r="D2887"/>
      <c r="E2887"/>
      <c r="F2887"/>
      <c r="G2887"/>
      <c r="H2887"/>
    </row>
    <row r="2888" spans="1:8" x14ac:dyDescent="0.25">
      <c r="A2888"/>
      <c r="B2888"/>
      <c r="C2888"/>
      <c r="D2888"/>
      <c r="E2888"/>
      <c r="F2888"/>
      <c r="G2888"/>
      <c r="H2888"/>
    </row>
    <row r="2889" spans="1:8" x14ac:dyDescent="0.25">
      <c r="A2889"/>
      <c r="B2889"/>
      <c r="C2889"/>
      <c r="D2889"/>
      <c r="E2889"/>
      <c r="F2889"/>
      <c r="G2889"/>
      <c r="H2889"/>
    </row>
    <row r="2890" spans="1:8" x14ac:dyDescent="0.25">
      <c r="A2890"/>
      <c r="B2890"/>
      <c r="C2890"/>
      <c r="D2890"/>
      <c r="E2890"/>
      <c r="F2890"/>
      <c r="G2890"/>
      <c r="H2890"/>
    </row>
    <row r="2891" spans="1:8" x14ac:dyDescent="0.25">
      <c r="A2891"/>
      <c r="B2891"/>
      <c r="C2891"/>
      <c r="D2891"/>
      <c r="E2891"/>
      <c r="F2891"/>
      <c r="G2891"/>
      <c r="H2891"/>
    </row>
    <row r="2892" spans="1:8" x14ac:dyDescent="0.25">
      <c r="A2892"/>
      <c r="B2892"/>
      <c r="C2892"/>
      <c r="D2892"/>
      <c r="E2892"/>
      <c r="F2892"/>
      <c r="G2892"/>
      <c r="H2892"/>
    </row>
    <row r="2893" spans="1:8" x14ac:dyDescent="0.25">
      <c r="A2893"/>
      <c r="B2893"/>
      <c r="C2893"/>
      <c r="D2893"/>
      <c r="E2893"/>
      <c r="F2893"/>
      <c r="G2893"/>
      <c r="H2893"/>
    </row>
    <row r="2894" spans="1:8" x14ac:dyDescent="0.25">
      <c r="A2894"/>
      <c r="B2894"/>
      <c r="C2894"/>
      <c r="D2894"/>
      <c r="E2894"/>
      <c r="F2894"/>
      <c r="G2894"/>
      <c r="H2894"/>
    </row>
    <row r="2895" spans="1:8" x14ac:dyDescent="0.25">
      <c r="A2895"/>
      <c r="B2895"/>
      <c r="C2895"/>
      <c r="D2895"/>
      <c r="E2895"/>
      <c r="F2895"/>
      <c r="G2895"/>
      <c r="H2895"/>
    </row>
    <row r="2896" spans="1:8" x14ac:dyDescent="0.25">
      <c r="A2896"/>
      <c r="B2896"/>
      <c r="C2896"/>
      <c r="D2896"/>
      <c r="E2896"/>
      <c r="F2896"/>
      <c r="G2896"/>
      <c r="H2896"/>
    </row>
    <row r="2897" spans="1:8" x14ac:dyDescent="0.25">
      <c r="A2897"/>
      <c r="B2897"/>
      <c r="C2897"/>
      <c r="D2897"/>
      <c r="E2897"/>
      <c r="F2897"/>
      <c r="G2897"/>
      <c r="H2897"/>
    </row>
    <row r="2898" spans="1:8" x14ac:dyDescent="0.25">
      <c r="A2898"/>
      <c r="B2898"/>
      <c r="C2898"/>
      <c r="D2898"/>
      <c r="E2898"/>
      <c r="F2898"/>
      <c r="G2898"/>
      <c r="H2898"/>
    </row>
    <row r="2899" spans="1:8" x14ac:dyDescent="0.25">
      <c r="A2899"/>
      <c r="B2899"/>
      <c r="C2899"/>
      <c r="D2899"/>
      <c r="E2899"/>
      <c r="F2899"/>
      <c r="G2899"/>
      <c r="H2899"/>
    </row>
    <row r="2900" spans="1:8" x14ac:dyDescent="0.25">
      <c r="A2900"/>
      <c r="B2900"/>
      <c r="C2900"/>
      <c r="D2900"/>
      <c r="E2900"/>
      <c r="F2900"/>
      <c r="G2900"/>
      <c r="H2900"/>
    </row>
    <row r="2901" spans="1:8" x14ac:dyDescent="0.25">
      <c r="A2901"/>
      <c r="B2901"/>
      <c r="C2901"/>
      <c r="D2901"/>
      <c r="E2901"/>
      <c r="F2901"/>
      <c r="G2901"/>
      <c r="H2901"/>
    </row>
    <row r="2902" spans="1:8" x14ac:dyDescent="0.25">
      <c r="A2902"/>
      <c r="B2902"/>
      <c r="C2902"/>
      <c r="D2902"/>
      <c r="E2902"/>
      <c r="F2902"/>
      <c r="G2902"/>
      <c r="H2902"/>
    </row>
    <row r="2903" spans="1:8" x14ac:dyDescent="0.25">
      <c r="A2903"/>
      <c r="B2903"/>
      <c r="C2903"/>
      <c r="D2903"/>
      <c r="E2903"/>
      <c r="F2903"/>
      <c r="G2903"/>
      <c r="H2903"/>
    </row>
    <row r="2904" spans="1:8" x14ac:dyDescent="0.25">
      <c r="A2904"/>
      <c r="B2904"/>
      <c r="C2904"/>
      <c r="D2904"/>
      <c r="E2904"/>
      <c r="F2904"/>
      <c r="G2904"/>
      <c r="H2904"/>
    </row>
    <row r="2905" spans="1:8" x14ac:dyDescent="0.25">
      <c r="A2905"/>
      <c r="B2905"/>
      <c r="C2905"/>
      <c r="D2905"/>
      <c r="E2905"/>
      <c r="F2905"/>
      <c r="G2905"/>
      <c r="H2905"/>
    </row>
    <row r="2906" spans="1:8" x14ac:dyDescent="0.25">
      <c r="A2906"/>
      <c r="B2906"/>
      <c r="C2906"/>
      <c r="D2906"/>
      <c r="E2906"/>
      <c r="F2906"/>
      <c r="G2906"/>
      <c r="H2906"/>
    </row>
    <row r="2907" spans="1:8" x14ac:dyDescent="0.25">
      <c r="A2907"/>
      <c r="B2907"/>
      <c r="C2907"/>
      <c r="D2907"/>
      <c r="E2907"/>
      <c r="F2907"/>
      <c r="G2907"/>
      <c r="H2907"/>
    </row>
    <row r="2908" spans="1:8" x14ac:dyDescent="0.25">
      <c r="A2908"/>
      <c r="B2908"/>
      <c r="C2908"/>
      <c r="D2908"/>
      <c r="E2908"/>
      <c r="F2908"/>
      <c r="G2908"/>
      <c r="H2908"/>
    </row>
    <row r="2909" spans="1:8" x14ac:dyDescent="0.25">
      <c r="A2909"/>
      <c r="B2909"/>
      <c r="C2909"/>
      <c r="D2909"/>
      <c r="E2909"/>
      <c r="F2909"/>
      <c r="G2909"/>
      <c r="H2909"/>
    </row>
    <row r="2910" spans="1:8" x14ac:dyDescent="0.25">
      <c r="A2910"/>
      <c r="B2910"/>
      <c r="C2910"/>
      <c r="D2910"/>
      <c r="E2910"/>
      <c r="F2910"/>
      <c r="G2910"/>
      <c r="H2910"/>
    </row>
    <row r="2911" spans="1:8" x14ac:dyDescent="0.25">
      <c r="A2911"/>
      <c r="B2911"/>
      <c r="C2911"/>
      <c r="D2911"/>
      <c r="E2911"/>
      <c r="F2911"/>
      <c r="G2911"/>
      <c r="H2911"/>
    </row>
    <row r="2912" spans="1:8" x14ac:dyDescent="0.25">
      <c r="A2912"/>
      <c r="B2912"/>
      <c r="C2912"/>
      <c r="D2912"/>
      <c r="E2912"/>
      <c r="F2912"/>
      <c r="G2912"/>
      <c r="H2912"/>
    </row>
    <row r="2913" spans="1:8" x14ac:dyDescent="0.25">
      <c r="A2913"/>
      <c r="B2913"/>
      <c r="C2913"/>
      <c r="D2913"/>
      <c r="E2913"/>
      <c r="F2913"/>
      <c r="G2913"/>
      <c r="H2913"/>
    </row>
    <row r="2914" spans="1:8" x14ac:dyDescent="0.25">
      <c r="A2914"/>
      <c r="B2914"/>
      <c r="C2914"/>
      <c r="D2914"/>
      <c r="E2914"/>
      <c r="F2914"/>
      <c r="G2914"/>
      <c r="H2914"/>
    </row>
    <row r="2915" spans="1:8" x14ac:dyDescent="0.25">
      <c r="A2915"/>
      <c r="B2915"/>
      <c r="C2915"/>
      <c r="D2915"/>
      <c r="E2915"/>
      <c r="F2915"/>
      <c r="G2915"/>
      <c r="H2915"/>
    </row>
    <row r="2916" spans="1:8" x14ac:dyDescent="0.25">
      <c r="A2916"/>
      <c r="B2916"/>
      <c r="C2916"/>
      <c r="D2916"/>
      <c r="E2916"/>
      <c r="F2916"/>
      <c r="G2916"/>
      <c r="H2916"/>
    </row>
    <row r="2917" spans="1:8" x14ac:dyDescent="0.25">
      <c r="A2917"/>
      <c r="B2917"/>
      <c r="C2917"/>
      <c r="D2917"/>
      <c r="E2917"/>
      <c r="F2917"/>
      <c r="G2917"/>
      <c r="H2917"/>
    </row>
    <row r="2918" spans="1:8" x14ac:dyDescent="0.25">
      <c r="A2918"/>
      <c r="B2918"/>
      <c r="C2918"/>
      <c r="D2918"/>
      <c r="E2918"/>
      <c r="F2918"/>
      <c r="G2918"/>
      <c r="H2918"/>
    </row>
    <row r="2919" spans="1:8" x14ac:dyDescent="0.25">
      <c r="A2919"/>
      <c r="B2919"/>
      <c r="C2919"/>
      <c r="D2919"/>
      <c r="E2919"/>
      <c r="F2919"/>
      <c r="G2919"/>
      <c r="H2919"/>
    </row>
    <row r="2920" spans="1:8" x14ac:dyDescent="0.25">
      <c r="A2920"/>
      <c r="B2920"/>
      <c r="C2920"/>
      <c r="D2920"/>
      <c r="E2920"/>
      <c r="F2920"/>
      <c r="G2920"/>
      <c r="H2920"/>
    </row>
    <row r="2921" spans="1:8" x14ac:dyDescent="0.25">
      <c r="A2921"/>
      <c r="B2921"/>
      <c r="C2921"/>
      <c r="D2921"/>
      <c r="E2921"/>
      <c r="F2921"/>
      <c r="G2921"/>
      <c r="H2921"/>
    </row>
    <row r="2922" spans="1:8" x14ac:dyDescent="0.25">
      <c r="A2922"/>
      <c r="B2922"/>
      <c r="C2922"/>
      <c r="D2922"/>
      <c r="E2922"/>
      <c r="F2922"/>
      <c r="G2922"/>
      <c r="H2922"/>
    </row>
    <row r="2923" spans="1:8" x14ac:dyDescent="0.25">
      <c r="A2923"/>
      <c r="B2923"/>
      <c r="C2923"/>
      <c r="D2923"/>
      <c r="E2923"/>
      <c r="F2923"/>
      <c r="G2923"/>
      <c r="H2923"/>
    </row>
    <row r="2924" spans="1:8" x14ac:dyDescent="0.25">
      <c r="A2924"/>
      <c r="B2924"/>
      <c r="C2924"/>
      <c r="D2924"/>
      <c r="E2924"/>
      <c r="F2924"/>
      <c r="G2924"/>
      <c r="H2924"/>
    </row>
    <row r="2925" spans="1:8" x14ac:dyDescent="0.25">
      <c r="A2925"/>
      <c r="B2925"/>
      <c r="C2925"/>
      <c r="D2925"/>
      <c r="E2925"/>
      <c r="F2925"/>
      <c r="G2925"/>
      <c r="H2925"/>
    </row>
    <row r="2926" spans="1:8" x14ac:dyDescent="0.25">
      <c r="A2926"/>
      <c r="B2926"/>
      <c r="C2926"/>
      <c r="D2926"/>
      <c r="E2926"/>
      <c r="F2926"/>
      <c r="G2926"/>
      <c r="H2926"/>
    </row>
    <row r="2927" spans="1:8" x14ac:dyDescent="0.25">
      <c r="A2927"/>
      <c r="B2927"/>
      <c r="C2927"/>
      <c r="D2927"/>
      <c r="E2927"/>
      <c r="F2927"/>
      <c r="G2927"/>
      <c r="H2927"/>
    </row>
    <row r="2928" spans="1:8" x14ac:dyDescent="0.25">
      <c r="A2928"/>
      <c r="B2928"/>
      <c r="C2928"/>
      <c r="D2928"/>
      <c r="E2928"/>
      <c r="F2928"/>
      <c r="G2928"/>
      <c r="H2928"/>
    </row>
    <row r="2929" spans="1:8" x14ac:dyDescent="0.25">
      <c r="A2929"/>
      <c r="B2929"/>
      <c r="C2929"/>
      <c r="D2929"/>
      <c r="E2929"/>
      <c r="F2929"/>
      <c r="G2929"/>
      <c r="H2929"/>
    </row>
    <row r="2930" spans="1:8" x14ac:dyDescent="0.25">
      <c r="A2930"/>
      <c r="B2930"/>
      <c r="C2930"/>
      <c r="D2930"/>
      <c r="E2930"/>
      <c r="F2930"/>
      <c r="G2930"/>
      <c r="H2930"/>
    </row>
    <row r="2931" spans="1:8" x14ac:dyDescent="0.25">
      <c r="A2931"/>
      <c r="B2931"/>
      <c r="C2931"/>
      <c r="D2931"/>
      <c r="E2931"/>
      <c r="F2931"/>
      <c r="G2931"/>
      <c r="H2931"/>
    </row>
    <row r="2932" spans="1:8" x14ac:dyDescent="0.25">
      <c r="A2932"/>
      <c r="B2932"/>
      <c r="C2932"/>
      <c r="D2932"/>
      <c r="E2932"/>
      <c r="F2932"/>
      <c r="G2932"/>
      <c r="H2932"/>
    </row>
    <row r="2933" spans="1:8" x14ac:dyDescent="0.25">
      <c r="A2933"/>
      <c r="B2933"/>
      <c r="C2933"/>
      <c r="D2933"/>
      <c r="E2933"/>
      <c r="F2933"/>
      <c r="G2933"/>
      <c r="H2933"/>
    </row>
    <row r="2934" spans="1:8" x14ac:dyDescent="0.25">
      <c r="A2934"/>
      <c r="B2934"/>
      <c r="C2934"/>
      <c r="D2934"/>
      <c r="E2934"/>
      <c r="F2934"/>
      <c r="G2934"/>
      <c r="H2934"/>
    </row>
    <row r="2935" spans="1:8" x14ac:dyDescent="0.25">
      <c r="A2935"/>
      <c r="B2935"/>
      <c r="C2935"/>
      <c r="D2935"/>
      <c r="E2935"/>
      <c r="F2935"/>
      <c r="G2935"/>
      <c r="H2935"/>
    </row>
    <row r="2936" spans="1:8" x14ac:dyDescent="0.25">
      <c r="A2936"/>
      <c r="B2936"/>
      <c r="C2936"/>
      <c r="D2936"/>
      <c r="E2936"/>
      <c r="F2936"/>
      <c r="G2936"/>
      <c r="H2936"/>
    </row>
    <row r="2937" spans="1:8" x14ac:dyDescent="0.25">
      <c r="A2937"/>
      <c r="B2937"/>
      <c r="C2937"/>
      <c r="D2937"/>
      <c r="E2937"/>
      <c r="F2937"/>
      <c r="G2937"/>
      <c r="H2937"/>
    </row>
    <row r="2938" spans="1:8" x14ac:dyDescent="0.25">
      <c r="A2938"/>
      <c r="B2938"/>
      <c r="C2938"/>
      <c r="D2938"/>
      <c r="E2938"/>
      <c r="F2938"/>
      <c r="G2938"/>
      <c r="H2938"/>
    </row>
    <row r="2939" spans="1:8" x14ac:dyDescent="0.25">
      <c r="A2939"/>
      <c r="B2939"/>
      <c r="C2939"/>
      <c r="D2939"/>
      <c r="E2939"/>
      <c r="F2939"/>
      <c r="G2939"/>
      <c r="H2939"/>
    </row>
    <row r="2940" spans="1:8" x14ac:dyDescent="0.25">
      <c r="A2940"/>
      <c r="B2940"/>
      <c r="C2940"/>
      <c r="D2940"/>
      <c r="E2940"/>
      <c r="F2940"/>
      <c r="G2940"/>
      <c r="H2940"/>
    </row>
    <row r="2941" spans="1:8" x14ac:dyDescent="0.25">
      <c r="A2941"/>
      <c r="B2941"/>
      <c r="C2941"/>
      <c r="D2941"/>
      <c r="E2941"/>
      <c r="F2941"/>
      <c r="G2941"/>
      <c r="H2941"/>
    </row>
    <row r="2942" spans="1:8" x14ac:dyDescent="0.25">
      <c r="A2942"/>
      <c r="B2942"/>
      <c r="C2942"/>
      <c r="D2942"/>
      <c r="E2942"/>
      <c r="F2942"/>
      <c r="G2942"/>
      <c r="H2942"/>
    </row>
    <row r="2943" spans="1:8" x14ac:dyDescent="0.25">
      <c r="A2943"/>
      <c r="B2943"/>
      <c r="C2943"/>
      <c r="D2943"/>
      <c r="E2943"/>
      <c r="F2943"/>
      <c r="G2943"/>
      <c r="H2943"/>
    </row>
    <row r="2944" spans="1:8" x14ac:dyDescent="0.25">
      <c r="A2944"/>
      <c r="B2944"/>
      <c r="C2944"/>
      <c r="D2944"/>
      <c r="E2944"/>
      <c r="F2944"/>
      <c r="G2944"/>
      <c r="H2944"/>
    </row>
    <row r="2945" spans="1:8" x14ac:dyDescent="0.25">
      <c r="A2945"/>
      <c r="B2945"/>
      <c r="C2945"/>
      <c r="D2945"/>
      <c r="E2945"/>
      <c r="F2945"/>
      <c r="G2945"/>
      <c r="H2945"/>
    </row>
    <row r="2946" spans="1:8" x14ac:dyDescent="0.25">
      <c r="A2946"/>
      <c r="B2946"/>
      <c r="C2946"/>
      <c r="D2946"/>
      <c r="E2946"/>
      <c r="F2946"/>
      <c r="G2946"/>
      <c r="H2946"/>
    </row>
    <row r="2947" spans="1:8" x14ac:dyDescent="0.25">
      <c r="A2947"/>
      <c r="B2947"/>
      <c r="C2947"/>
      <c r="D2947"/>
      <c r="E2947"/>
      <c r="F2947"/>
      <c r="G2947"/>
      <c r="H2947"/>
    </row>
    <row r="2948" spans="1:8" x14ac:dyDescent="0.25">
      <c r="A2948"/>
      <c r="B2948"/>
      <c r="C2948"/>
      <c r="D2948"/>
      <c r="E2948"/>
      <c r="F2948"/>
      <c r="G2948"/>
      <c r="H2948"/>
    </row>
    <row r="2949" spans="1:8" x14ac:dyDescent="0.25">
      <c r="A2949"/>
      <c r="B2949"/>
      <c r="C2949"/>
      <c r="D2949"/>
      <c r="E2949"/>
      <c r="F2949"/>
      <c r="G2949"/>
      <c r="H2949"/>
    </row>
    <row r="2950" spans="1:8" x14ac:dyDescent="0.25">
      <c r="A2950"/>
      <c r="B2950"/>
      <c r="C2950"/>
      <c r="D2950"/>
      <c r="E2950"/>
      <c r="F2950"/>
      <c r="G2950"/>
      <c r="H2950"/>
    </row>
    <row r="2951" spans="1:8" x14ac:dyDescent="0.25">
      <c r="A2951"/>
      <c r="B2951"/>
      <c r="C2951"/>
      <c r="D2951"/>
      <c r="E2951"/>
      <c r="F2951"/>
      <c r="G2951"/>
      <c r="H2951"/>
    </row>
    <row r="2952" spans="1:8" x14ac:dyDescent="0.25">
      <c r="A2952"/>
      <c r="B2952"/>
      <c r="C2952"/>
      <c r="D2952"/>
      <c r="E2952"/>
      <c r="F2952"/>
      <c r="G2952"/>
      <c r="H2952"/>
    </row>
    <row r="2953" spans="1:8" x14ac:dyDescent="0.25">
      <c r="A2953"/>
      <c r="B2953"/>
      <c r="C2953"/>
      <c r="D2953"/>
      <c r="E2953"/>
      <c r="F2953"/>
      <c r="G2953"/>
      <c r="H2953"/>
    </row>
    <row r="2954" spans="1:8" x14ac:dyDescent="0.25">
      <c r="A2954"/>
      <c r="B2954"/>
      <c r="C2954"/>
      <c r="D2954"/>
      <c r="E2954"/>
      <c r="F2954"/>
      <c r="G2954"/>
      <c r="H2954"/>
    </row>
    <row r="2955" spans="1:8" x14ac:dyDescent="0.25">
      <c r="A2955"/>
      <c r="B2955"/>
      <c r="C2955"/>
      <c r="D2955"/>
      <c r="E2955"/>
      <c r="F2955"/>
      <c r="G2955"/>
      <c r="H2955"/>
    </row>
    <row r="2956" spans="1:8" x14ac:dyDescent="0.25">
      <c r="A2956"/>
      <c r="B2956"/>
      <c r="C2956"/>
      <c r="D2956"/>
      <c r="E2956"/>
      <c r="F2956"/>
      <c r="G2956"/>
      <c r="H2956"/>
    </row>
    <row r="2957" spans="1:8" x14ac:dyDescent="0.25">
      <c r="A2957"/>
      <c r="B2957"/>
      <c r="C2957"/>
      <c r="D2957"/>
      <c r="E2957"/>
      <c r="F2957"/>
      <c r="G2957"/>
      <c r="H2957"/>
    </row>
    <row r="2958" spans="1:8" x14ac:dyDescent="0.25">
      <c r="A2958"/>
      <c r="B2958"/>
      <c r="C2958"/>
      <c r="D2958"/>
      <c r="E2958"/>
      <c r="F2958"/>
      <c r="G2958"/>
      <c r="H2958"/>
    </row>
    <row r="2959" spans="1:8" x14ac:dyDescent="0.25">
      <c r="A2959"/>
      <c r="B2959"/>
      <c r="C2959"/>
      <c r="D2959"/>
      <c r="E2959"/>
      <c r="F2959"/>
      <c r="G2959"/>
      <c r="H2959"/>
    </row>
    <row r="2960" spans="1:8" x14ac:dyDescent="0.25">
      <c r="A2960"/>
      <c r="B2960"/>
      <c r="C2960"/>
      <c r="D2960"/>
      <c r="E2960"/>
      <c r="F2960"/>
      <c r="G2960"/>
      <c r="H2960"/>
    </row>
    <row r="2961" spans="1:8" x14ac:dyDescent="0.25">
      <c r="A2961"/>
      <c r="B2961"/>
      <c r="C2961"/>
      <c r="D2961"/>
      <c r="E2961"/>
      <c r="F2961"/>
      <c r="G2961"/>
      <c r="H2961"/>
    </row>
    <row r="2962" spans="1:8" x14ac:dyDescent="0.25">
      <c r="A2962"/>
      <c r="B2962"/>
      <c r="C2962"/>
      <c r="D2962"/>
      <c r="E2962"/>
      <c r="F2962"/>
      <c r="G2962"/>
      <c r="H2962"/>
    </row>
    <row r="2963" spans="1:8" x14ac:dyDescent="0.25">
      <c r="A2963"/>
      <c r="B2963"/>
      <c r="C2963"/>
      <c r="D2963"/>
      <c r="E2963"/>
      <c r="F2963"/>
      <c r="G2963"/>
      <c r="H2963"/>
    </row>
    <row r="2964" spans="1:8" x14ac:dyDescent="0.25">
      <c r="A2964"/>
      <c r="B2964"/>
      <c r="C2964"/>
      <c r="D2964"/>
      <c r="E2964"/>
      <c r="F2964"/>
      <c r="G2964"/>
      <c r="H2964"/>
    </row>
    <row r="2965" spans="1:8" x14ac:dyDescent="0.25">
      <c r="A2965"/>
      <c r="B2965"/>
      <c r="C2965"/>
      <c r="D2965"/>
      <c r="E2965"/>
      <c r="F2965"/>
      <c r="G2965"/>
      <c r="H2965"/>
    </row>
    <row r="2966" spans="1:8" x14ac:dyDescent="0.25">
      <c r="A2966"/>
      <c r="B2966"/>
      <c r="C2966"/>
      <c r="D2966"/>
      <c r="E2966"/>
      <c r="F2966"/>
      <c r="G2966"/>
      <c r="H2966"/>
    </row>
    <row r="2967" spans="1:8" x14ac:dyDescent="0.25">
      <c r="A2967"/>
      <c r="B2967"/>
      <c r="C2967"/>
      <c r="D2967"/>
      <c r="E2967"/>
      <c r="F2967"/>
      <c r="G2967"/>
      <c r="H2967"/>
    </row>
    <row r="2968" spans="1:8" x14ac:dyDescent="0.25">
      <c r="A2968"/>
      <c r="B2968"/>
      <c r="C2968"/>
      <c r="D2968"/>
      <c r="E2968"/>
      <c r="F2968"/>
      <c r="G2968"/>
      <c r="H2968"/>
    </row>
    <row r="2969" spans="1:8" x14ac:dyDescent="0.25">
      <c r="A2969"/>
      <c r="B2969"/>
      <c r="C2969"/>
      <c r="D2969"/>
      <c r="E2969"/>
      <c r="F2969"/>
      <c r="G2969"/>
      <c r="H2969"/>
    </row>
    <row r="2970" spans="1:8" x14ac:dyDescent="0.25">
      <c r="A2970"/>
      <c r="B2970"/>
      <c r="C2970"/>
      <c r="D2970"/>
      <c r="E2970"/>
      <c r="F2970"/>
      <c r="G2970"/>
      <c r="H2970"/>
    </row>
    <row r="2971" spans="1:8" x14ac:dyDescent="0.25">
      <c r="A2971"/>
      <c r="B2971"/>
      <c r="C2971"/>
      <c r="D2971"/>
      <c r="E2971"/>
      <c r="F2971"/>
      <c r="G2971"/>
      <c r="H2971"/>
    </row>
    <row r="2972" spans="1:8" x14ac:dyDescent="0.25">
      <c r="A2972"/>
      <c r="B2972"/>
      <c r="C2972"/>
      <c r="D2972"/>
      <c r="E2972"/>
      <c r="F2972"/>
      <c r="G2972"/>
      <c r="H2972"/>
    </row>
    <row r="2973" spans="1:8" x14ac:dyDescent="0.25">
      <c r="A2973"/>
      <c r="B2973"/>
      <c r="C2973"/>
      <c r="D2973"/>
      <c r="E2973"/>
      <c r="F2973"/>
      <c r="G2973"/>
      <c r="H2973"/>
    </row>
    <row r="2974" spans="1:8" x14ac:dyDescent="0.25">
      <c r="A2974"/>
      <c r="B2974"/>
      <c r="C2974"/>
      <c r="D2974"/>
      <c r="E2974"/>
      <c r="F2974"/>
      <c r="G2974"/>
      <c r="H2974"/>
    </row>
    <row r="2975" spans="1:8" x14ac:dyDescent="0.25">
      <c r="A2975"/>
      <c r="B2975"/>
      <c r="C2975"/>
      <c r="D2975"/>
      <c r="E2975"/>
      <c r="F2975"/>
      <c r="G2975"/>
      <c r="H2975"/>
    </row>
    <row r="2976" spans="1:8" x14ac:dyDescent="0.25">
      <c r="A2976"/>
      <c r="B2976"/>
      <c r="C2976"/>
      <c r="D2976"/>
      <c r="E2976"/>
      <c r="F2976"/>
      <c r="G2976"/>
      <c r="H2976"/>
    </row>
    <row r="2977" spans="1:8" x14ac:dyDescent="0.25">
      <c r="A2977"/>
      <c r="B2977"/>
      <c r="C2977"/>
      <c r="D2977"/>
      <c r="E2977"/>
      <c r="F2977"/>
      <c r="G2977"/>
      <c r="H2977"/>
    </row>
    <row r="2978" spans="1:8" x14ac:dyDescent="0.25">
      <c r="A2978"/>
      <c r="B2978"/>
      <c r="C2978"/>
      <c r="D2978"/>
      <c r="E2978"/>
      <c r="F2978"/>
      <c r="G2978"/>
      <c r="H2978"/>
    </row>
    <row r="2979" spans="1:8" x14ac:dyDescent="0.25">
      <c r="A2979"/>
      <c r="B2979"/>
      <c r="C2979"/>
      <c r="D2979"/>
      <c r="E2979"/>
      <c r="F2979"/>
      <c r="G2979"/>
      <c r="H2979"/>
    </row>
    <row r="2980" spans="1:8" x14ac:dyDescent="0.25">
      <c r="A2980"/>
      <c r="B2980"/>
      <c r="C2980"/>
      <c r="D2980"/>
      <c r="E2980"/>
      <c r="F2980"/>
      <c r="G2980"/>
      <c r="H2980"/>
    </row>
    <row r="2981" spans="1:8" x14ac:dyDescent="0.25">
      <c r="A2981"/>
      <c r="B2981"/>
      <c r="C2981"/>
      <c r="D2981"/>
      <c r="E2981"/>
      <c r="F2981"/>
      <c r="G2981"/>
      <c r="H2981"/>
    </row>
    <row r="2982" spans="1:8" x14ac:dyDescent="0.25">
      <c r="A2982"/>
      <c r="B2982"/>
      <c r="C2982"/>
      <c r="D2982"/>
      <c r="E2982"/>
      <c r="F2982"/>
      <c r="G2982"/>
      <c r="H2982"/>
    </row>
    <row r="2983" spans="1:8" x14ac:dyDescent="0.25">
      <c r="A2983"/>
      <c r="B2983"/>
      <c r="C2983"/>
      <c r="D2983"/>
      <c r="E2983"/>
      <c r="F2983"/>
      <c r="G2983"/>
      <c r="H2983"/>
    </row>
    <row r="2984" spans="1:8" x14ac:dyDescent="0.25">
      <c r="A2984"/>
      <c r="B2984"/>
      <c r="C2984"/>
      <c r="D2984"/>
      <c r="E2984"/>
      <c r="F2984"/>
      <c r="G2984"/>
      <c r="H2984"/>
    </row>
    <row r="2985" spans="1:8" x14ac:dyDescent="0.25">
      <c r="A2985"/>
      <c r="B2985"/>
      <c r="C2985"/>
      <c r="D2985"/>
      <c r="E2985"/>
      <c r="F2985"/>
      <c r="G2985"/>
      <c r="H2985"/>
    </row>
    <row r="2986" spans="1:8" x14ac:dyDescent="0.25">
      <c r="A2986"/>
      <c r="B2986"/>
      <c r="C2986"/>
      <c r="D2986"/>
      <c r="E2986"/>
      <c r="F2986"/>
      <c r="G2986"/>
      <c r="H2986"/>
    </row>
    <row r="2987" spans="1:8" x14ac:dyDescent="0.25">
      <c r="A2987"/>
      <c r="B2987"/>
      <c r="C2987"/>
      <c r="D2987"/>
      <c r="E2987"/>
      <c r="F2987"/>
      <c r="G2987"/>
      <c r="H2987"/>
    </row>
    <row r="2988" spans="1:8" x14ac:dyDescent="0.25">
      <c r="A2988"/>
      <c r="B2988"/>
      <c r="C2988"/>
      <c r="D2988"/>
      <c r="E2988"/>
      <c r="F2988"/>
      <c r="G2988"/>
      <c r="H2988"/>
    </row>
    <row r="2989" spans="1:8" x14ac:dyDescent="0.25">
      <c r="A2989"/>
      <c r="B2989"/>
      <c r="C2989"/>
      <c r="D2989"/>
      <c r="E2989"/>
      <c r="F2989"/>
      <c r="G2989"/>
      <c r="H2989"/>
    </row>
    <row r="2990" spans="1:8" x14ac:dyDescent="0.25">
      <c r="A2990"/>
      <c r="B2990"/>
      <c r="C2990"/>
      <c r="D2990"/>
      <c r="E2990"/>
      <c r="F2990"/>
      <c r="G2990"/>
      <c r="H2990"/>
    </row>
  </sheetData>
  <mergeCells count="3">
    <mergeCell ref="E4:G4"/>
    <mergeCell ref="A1:G1"/>
    <mergeCell ref="I21:M26"/>
  </mergeCells>
  <pageMargins left="0.511811024" right="0.511811024" top="0.78740157499999996" bottom="0.78740157499999996" header="0.31496062000000002" footer="0.31496062000000002"/>
  <drawing r:id="rId2"/>
  <extLst>
    <ext xmlns:x14="http://schemas.microsoft.com/office/spreadsheetml/2009/9/main" uri="{A8765BA9-456A-4dab-B4F3-ACF838C121DE}">
      <x14:slicerList>
        <x14:slicer r:id="rId3"/>
      </x14:slicerList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1B896-F1AB-4B7F-8A2C-CE92EFAA39BD}">
  <sheetPr>
    <tabColor rgb="FFFFFF00"/>
    <pageSetUpPr fitToPage="1"/>
  </sheetPr>
  <dimension ref="A1:J39"/>
  <sheetViews>
    <sheetView topLeftCell="A5" zoomScale="80" zoomScaleNormal="80" zoomScaleSheetLayoutView="100" workbookViewId="0">
      <selection activeCell="H7" sqref="H7"/>
    </sheetView>
  </sheetViews>
  <sheetFormatPr defaultRowHeight="18.75" x14ac:dyDescent="0.3"/>
  <cols>
    <col min="1" max="1" width="28" style="4" bestFit="1" customWidth="1"/>
    <col min="2" max="2" width="16" style="118" customWidth="1"/>
    <col min="3" max="3" width="21.140625" style="3" customWidth="1"/>
    <col min="4" max="4" width="20.28515625" customWidth="1"/>
    <col min="5" max="5" width="20.140625" customWidth="1"/>
    <col min="6" max="6" width="65.140625" customWidth="1"/>
    <col min="7" max="8" width="57.28515625" customWidth="1"/>
    <col min="9" max="9" width="22.42578125" customWidth="1"/>
    <col min="10" max="10" width="21.42578125" style="1" customWidth="1"/>
    <col min="22" max="22" width="9.140625" customWidth="1"/>
  </cols>
  <sheetData>
    <row r="1" spans="1:10" ht="47.25" customHeight="1" thickBot="1" x14ac:dyDescent="0.3">
      <c r="A1" s="286" t="s">
        <v>809</v>
      </c>
      <c r="B1" s="287"/>
      <c r="C1" s="287"/>
      <c r="D1" s="287"/>
      <c r="E1" s="287"/>
      <c r="F1" s="287"/>
      <c r="G1" s="287"/>
      <c r="H1" s="287"/>
      <c r="I1" s="288"/>
    </row>
    <row r="3" spans="1:10" s="153" customFormat="1" ht="28.5" x14ac:dyDescent="0.45">
      <c r="A3" s="176"/>
      <c r="B3" s="177" t="s">
        <v>812</v>
      </c>
      <c r="C3" s="178"/>
      <c r="J3" s="154"/>
    </row>
    <row r="4" spans="1:10" ht="15.75" thickBot="1" x14ac:dyDescent="0.3">
      <c r="A4"/>
      <c r="B4" s="3"/>
      <c r="C4" s="8"/>
    </row>
    <row r="5" spans="1:10" s="151" customFormat="1" ht="42.75" thickBot="1" x14ac:dyDescent="0.3">
      <c r="A5" s="152" t="s">
        <v>840</v>
      </c>
      <c r="B5" s="289"/>
      <c r="C5" s="290"/>
    </row>
    <row r="6" spans="1:10" ht="19.5" thickBot="1" x14ac:dyDescent="0.35"/>
    <row r="7" spans="1:10" ht="75.75" customHeight="1" thickBot="1" x14ac:dyDescent="0.3">
      <c r="A7" s="141" t="s">
        <v>841</v>
      </c>
      <c r="B7" s="279" t="s">
        <v>836</v>
      </c>
      <c r="C7" s="280"/>
      <c r="D7" s="280"/>
      <c r="E7" s="280"/>
      <c r="F7" s="283" t="s">
        <v>846</v>
      </c>
      <c r="G7" s="284"/>
      <c r="H7" s="140" t="s">
        <v>850</v>
      </c>
      <c r="I7" s="115" t="s">
        <v>792</v>
      </c>
      <c r="J7"/>
    </row>
    <row r="8" spans="1:10" ht="47.25" customHeight="1" thickBot="1" x14ac:dyDescent="0.3">
      <c r="A8" s="166"/>
      <c r="B8" s="281"/>
      <c r="C8" s="282"/>
      <c r="D8" s="282"/>
      <c r="E8" s="282"/>
      <c r="F8" s="281"/>
      <c r="G8" s="285"/>
      <c r="H8" s="207"/>
      <c r="I8" s="206" t="s">
        <v>845</v>
      </c>
      <c r="J8"/>
    </row>
    <row r="10" spans="1:10" ht="19.5" thickBot="1" x14ac:dyDescent="0.35"/>
    <row r="11" spans="1:10" s="1" customFormat="1" ht="75.75" thickBot="1" x14ac:dyDescent="0.3">
      <c r="A11" s="141" t="s">
        <v>841</v>
      </c>
      <c r="B11" s="205" t="s">
        <v>828</v>
      </c>
      <c r="C11" s="149" t="s">
        <v>832</v>
      </c>
      <c r="D11" s="144" t="s">
        <v>833</v>
      </c>
      <c r="E11" s="119" t="s">
        <v>831</v>
      </c>
      <c r="F11" s="148" t="s">
        <v>836</v>
      </c>
      <c r="G11" s="136" t="s">
        <v>846</v>
      </c>
      <c r="H11" s="140" t="s">
        <v>850</v>
      </c>
      <c r="I11" s="115" t="s">
        <v>792</v>
      </c>
    </row>
    <row r="12" spans="1:10" s="1" customFormat="1" ht="35.25" customHeight="1" x14ac:dyDescent="0.25">
      <c r="A12" s="275"/>
      <c r="B12" s="120" t="s">
        <v>726</v>
      </c>
      <c r="C12" s="156"/>
      <c r="D12" s="157"/>
      <c r="E12" s="208">
        <f>D12*12</f>
        <v>0</v>
      </c>
      <c r="F12" s="211"/>
      <c r="G12" s="212"/>
      <c r="H12" s="209"/>
      <c r="I12" s="277"/>
    </row>
    <row r="13" spans="1:10" s="1" customFormat="1" ht="35.25" customHeight="1" thickBot="1" x14ac:dyDescent="0.3">
      <c r="A13" s="276"/>
      <c r="B13" s="121" t="s">
        <v>735</v>
      </c>
      <c r="C13" s="158"/>
      <c r="D13" s="157"/>
      <c r="E13" s="208">
        <f>D13*12</f>
        <v>0</v>
      </c>
      <c r="F13" s="213"/>
      <c r="G13" s="214"/>
      <c r="H13" s="210"/>
      <c r="I13" s="278"/>
    </row>
    <row r="14" spans="1:10" ht="35.25" customHeight="1" thickBot="1" x14ac:dyDescent="0.3">
      <c r="A14" s="146" t="s">
        <v>830</v>
      </c>
      <c r="B14" s="147"/>
      <c r="C14" s="145">
        <f>SUM(C12:C13)</f>
        <v>0</v>
      </c>
      <c r="D14" s="139">
        <f>SUM(D12:D13)</f>
        <v>0</v>
      </c>
      <c r="E14" s="150">
        <f>SUM(E12:E13)</f>
        <v>0</v>
      </c>
      <c r="F14" s="142"/>
      <c r="G14" s="143"/>
      <c r="H14" s="204"/>
      <c r="I14" s="35"/>
    </row>
    <row r="15" spans="1:10" ht="19.5" thickBot="1" x14ac:dyDescent="0.35"/>
    <row r="16" spans="1:10" s="1" customFormat="1" ht="75.75" thickBot="1" x14ac:dyDescent="0.3">
      <c r="A16" s="141" t="s">
        <v>841</v>
      </c>
      <c r="B16" s="205" t="s">
        <v>828</v>
      </c>
      <c r="C16" s="149" t="s">
        <v>832</v>
      </c>
      <c r="D16" s="144" t="s">
        <v>833</v>
      </c>
      <c r="E16" s="119" t="s">
        <v>831</v>
      </c>
      <c r="F16" s="148" t="s">
        <v>836</v>
      </c>
      <c r="G16" s="136" t="s">
        <v>846</v>
      </c>
      <c r="H16" s="140" t="s">
        <v>850</v>
      </c>
      <c r="I16" s="115" t="s">
        <v>792</v>
      </c>
    </row>
    <row r="17" spans="1:9" ht="38.25" customHeight="1" x14ac:dyDescent="0.25">
      <c r="A17" s="275"/>
      <c r="B17" s="120" t="s">
        <v>726</v>
      </c>
      <c r="C17" s="156">
        <v>20</v>
      </c>
      <c r="D17" s="157"/>
      <c r="E17" s="155">
        <f>D17*12</f>
        <v>0</v>
      </c>
      <c r="F17" s="159"/>
      <c r="G17" s="160"/>
      <c r="H17" s="202"/>
      <c r="I17" s="277"/>
    </row>
    <row r="18" spans="1:9" ht="38.25" customHeight="1" thickBot="1" x14ac:dyDescent="0.3">
      <c r="A18" s="276"/>
      <c r="B18" s="121" t="s">
        <v>735</v>
      </c>
      <c r="C18" s="158"/>
      <c r="D18" s="157"/>
      <c r="E18" s="155">
        <f>D18*12</f>
        <v>0</v>
      </c>
      <c r="F18" s="161"/>
      <c r="G18" s="162"/>
      <c r="H18" s="203"/>
      <c r="I18" s="278"/>
    </row>
    <row r="19" spans="1:9" ht="38.25" customHeight="1" thickBot="1" x14ac:dyDescent="0.3">
      <c r="A19" s="146" t="s">
        <v>830</v>
      </c>
      <c r="B19" s="147"/>
      <c r="C19" s="145">
        <f>SUM(C17:C18)</f>
        <v>20</v>
      </c>
      <c r="D19" s="139">
        <f>SUM(D17:D18)</f>
        <v>0</v>
      </c>
      <c r="E19" s="150">
        <f>SUM(E17:E18)</f>
        <v>0</v>
      </c>
      <c r="F19" s="142"/>
      <c r="G19" s="143"/>
      <c r="H19" s="204"/>
      <c r="I19" s="35"/>
    </row>
    <row r="20" spans="1:9" ht="19.5" thickBot="1" x14ac:dyDescent="0.35"/>
    <row r="21" spans="1:9" s="1" customFormat="1" ht="75.75" thickBot="1" x14ac:dyDescent="0.3">
      <c r="A21" s="141" t="s">
        <v>841</v>
      </c>
      <c r="B21" s="205" t="s">
        <v>828</v>
      </c>
      <c r="C21" s="149" t="s">
        <v>832</v>
      </c>
      <c r="D21" s="144" t="s">
        <v>833</v>
      </c>
      <c r="E21" s="119" t="s">
        <v>831</v>
      </c>
      <c r="F21" s="148" t="s">
        <v>836</v>
      </c>
      <c r="G21" s="136" t="s">
        <v>846</v>
      </c>
      <c r="H21" s="140" t="s">
        <v>850</v>
      </c>
      <c r="I21" s="115" t="s">
        <v>792</v>
      </c>
    </row>
    <row r="22" spans="1:9" ht="37.5" customHeight="1" x14ac:dyDescent="0.25">
      <c r="A22" s="275"/>
      <c r="B22" s="120" t="s">
        <v>726</v>
      </c>
      <c r="C22" s="156"/>
      <c r="D22" s="157"/>
      <c r="E22" s="155">
        <f>D22*12</f>
        <v>0</v>
      </c>
      <c r="F22" s="159"/>
      <c r="G22" s="160"/>
      <c r="H22" s="202"/>
      <c r="I22" s="277"/>
    </row>
    <row r="23" spans="1:9" ht="37.5" customHeight="1" thickBot="1" x14ac:dyDescent="0.3">
      <c r="A23" s="276"/>
      <c r="B23" s="121" t="s">
        <v>735</v>
      </c>
      <c r="C23" s="158"/>
      <c r="D23" s="157"/>
      <c r="E23" s="155">
        <f>D23*12</f>
        <v>0</v>
      </c>
      <c r="F23" s="161"/>
      <c r="G23" s="162"/>
      <c r="H23" s="203"/>
      <c r="I23" s="278"/>
    </row>
    <row r="24" spans="1:9" ht="37.5" customHeight="1" thickBot="1" x14ac:dyDescent="0.3">
      <c r="A24" s="146" t="s">
        <v>830</v>
      </c>
      <c r="B24" s="147"/>
      <c r="C24" s="145">
        <f>SUM(C22:C23)</f>
        <v>0</v>
      </c>
      <c r="D24" s="139">
        <f>SUM(D22:D23)</f>
        <v>0</v>
      </c>
      <c r="E24" s="150">
        <f>SUM(E22:E23)</f>
        <v>0</v>
      </c>
      <c r="F24" s="142"/>
      <c r="G24" s="143"/>
      <c r="H24" s="204"/>
      <c r="I24" s="35"/>
    </row>
    <row r="25" spans="1:9" ht="19.5" thickBot="1" x14ac:dyDescent="0.35"/>
    <row r="26" spans="1:9" s="1" customFormat="1" ht="75.75" thickBot="1" x14ac:dyDescent="0.3">
      <c r="A26" s="141" t="s">
        <v>841</v>
      </c>
      <c r="B26" s="205" t="s">
        <v>828</v>
      </c>
      <c r="C26" s="149" t="s">
        <v>832</v>
      </c>
      <c r="D26" s="144" t="s">
        <v>833</v>
      </c>
      <c r="E26" s="119" t="s">
        <v>831</v>
      </c>
      <c r="F26" s="148" t="s">
        <v>836</v>
      </c>
      <c r="G26" s="136" t="s">
        <v>846</v>
      </c>
      <c r="H26" s="140" t="s">
        <v>850</v>
      </c>
      <c r="I26" s="115" t="s">
        <v>792</v>
      </c>
    </row>
    <row r="27" spans="1:9" ht="33.75" customHeight="1" x14ac:dyDescent="0.25">
      <c r="A27" s="275"/>
      <c r="B27" s="120" t="s">
        <v>726</v>
      </c>
      <c r="C27" s="156"/>
      <c r="D27" s="157"/>
      <c r="E27" s="155">
        <f>D27*12</f>
        <v>0</v>
      </c>
      <c r="F27" s="159"/>
      <c r="G27" s="160"/>
      <c r="H27" s="202"/>
      <c r="I27" s="277"/>
    </row>
    <row r="28" spans="1:9" ht="33.75" customHeight="1" thickBot="1" x14ac:dyDescent="0.3">
      <c r="A28" s="276"/>
      <c r="B28" s="121" t="s">
        <v>735</v>
      </c>
      <c r="C28" s="158"/>
      <c r="D28" s="157"/>
      <c r="E28" s="155">
        <f>D28*12</f>
        <v>0</v>
      </c>
      <c r="F28" s="161"/>
      <c r="G28" s="162"/>
      <c r="H28" s="203"/>
      <c r="I28" s="278"/>
    </row>
    <row r="29" spans="1:9" ht="33.75" customHeight="1" thickBot="1" x14ac:dyDescent="0.3">
      <c r="A29" s="146" t="s">
        <v>830</v>
      </c>
      <c r="B29" s="147"/>
      <c r="C29" s="145">
        <f>SUM(C27:C28)</f>
        <v>0</v>
      </c>
      <c r="D29" s="139">
        <f>SUM(D27:D28)</f>
        <v>0</v>
      </c>
      <c r="E29" s="150">
        <f>SUM(E27:E28)</f>
        <v>0</v>
      </c>
      <c r="F29" s="142"/>
      <c r="G29" s="143"/>
      <c r="H29" s="204"/>
      <c r="I29" s="35"/>
    </row>
    <row r="30" spans="1:9" ht="19.5" thickBot="1" x14ac:dyDescent="0.35"/>
    <row r="31" spans="1:9" s="1" customFormat="1" ht="75.75" thickBot="1" x14ac:dyDescent="0.3">
      <c r="A31" s="141" t="s">
        <v>841</v>
      </c>
      <c r="B31" s="205" t="s">
        <v>828</v>
      </c>
      <c r="C31" s="149" t="s">
        <v>832</v>
      </c>
      <c r="D31" s="144" t="s">
        <v>833</v>
      </c>
      <c r="E31" s="119" t="s">
        <v>831</v>
      </c>
      <c r="F31" s="148" t="s">
        <v>836</v>
      </c>
      <c r="G31" s="136" t="s">
        <v>846</v>
      </c>
      <c r="H31" s="140" t="s">
        <v>850</v>
      </c>
      <c r="I31" s="115" t="s">
        <v>792</v>
      </c>
    </row>
    <row r="32" spans="1:9" ht="34.5" customHeight="1" x14ac:dyDescent="0.25">
      <c r="A32" s="275"/>
      <c r="B32" s="120" t="s">
        <v>726</v>
      </c>
      <c r="C32" s="156"/>
      <c r="D32" s="157"/>
      <c r="E32" s="155">
        <f>D32*12</f>
        <v>0</v>
      </c>
      <c r="F32" s="159"/>
      <c r="G32" s="160"/>
      <c r="H32" s="202"/>
      <c r="I32" s="277"/>
    </row>
    <row r="33" spans="1:9" ht="34.5" customHeight="1" thickBot="1" x14ac:dyDescent="0.3">
      <c r="A33" s="276"/>
      <c r="B33" s="121" t="s">
        <v>735</v>
      </c>
      <c r="C33" s="158"/>
      <c r="D33" s="157"/>
      <c r="E33" s="155">
        <f>D33*12</f>
        <v>0</v>
      </c>
      <c r="F33" s="161"/>
      <c r="G33" s="162"/>
      <c r="H33" s="203"/>
      <c r="I33" s="278"/>
    </row>
    <row r="34" spans="1:9" ht="34.5" customHeight="1" thickBot="1" x14ac:dyDescent="0.3">
      <c r="A34" s="146" t="s">
        <v>830</v>
      </c>
      <c r="B34" s="147"/>
      <c r="C34" s="145">
        <f>SUM(C32:C33)</f>
        <v>0</v>
      </c>
      <c r="D34" s="139">
        <f>SUM(D32:D33)</f>
        <v>0</v>
      </c>
      <c r="E34" s="150">
        <f>SUM(E32:E33)</f>
        <v>0</v>
      </c>
      <c r="F34" s="142"/>
      <c r="G34" s="143"/>
      <c r="H34" s="204"/>
      <c r="I34" s="35"/>
    </row>
    <row r="35" spans="1:9" ht="19.5" thickBot="1" x14ac:dyDescent="0.35"/>
    <row r="36" spans="1:9" s="1" customFormat="1" ht="75.75" thickBot="1" x14ac:dyDescent="0.3">
      <c r="A36" s="141" t="s">
        <v>841</v>
      </c>
      <c r="B36" s="205" t="s">
        <v>828</v>
      </c>
      <c r="C36" s="149" t="s">
        <v>832</v>
      </c>
      <c r="D36" s="144" t="s">
        <v>833</v>
      </c>
      <c r="E36" s="119" t="s">
        <v>831</v>
      </c>
      <c r="F36" s="148" t="s">
        <v>836</v>
      </c>
      <c r="G36" s="136" t="s">
        <v>846</v>
      </c>
      <c r="H36" s="140" t="s">
        <v>850</v>
      </c>
      <c r="I36" s="115" t="s">
        <v>792</v>
      </c>
    </row>
    <row r="37" spans="1:9" ht="45.75" customHeight="1" x14ac:dyDescent="0.25">
      <c r="A37" s="275"/>
      <c r="B37" s="120" t="s">
        <v>726</v>
      </c>
      <c r="C37" s="156"/>
      <c r="D37" s="157"/>
      <c r="E37" s="155">
        <f>D37*12</f>
        <v>0</v>
      </c>
      <c r="F37" s="159"/>
      <c r="G37" s="160"/>
      <c r="H37" s="202"/>
      <c r="I37" s="277"/>
    </row>
    <row r="38" spans="1:9" ht="45.75" customHeight="1" thickBot="1" x14ac:dyDescent="0.3">
      <c r="A38" s="276"/>
      <c r="B38" s="121" t="s">
        <v>735</v>
      </c>
      <c r="C38" s="158"/>
      <c r="D38" s="157"/>
      <c r="E38" s="155">
        <f>D38*12</f>
        <v>0</v>
      </c>
      <c r="F38" s="161"/>
      <c r="G38" s="162"/>
      <c r="H38" s="203"/>
      <c r="I38" s="278"/>
    </row>
    <row r="39" spans="1:9" ht="45.75" customHeight="1" thickBot="1" x14ac:dyDescent="0.3">
      <c r="A39" s="146" t="s">
        <v>830</v>
      </c>
      <c r="B39" s="147"/>
      <c r="C39" s="145">
        <f>SUM(C37:C38)</f>
        <v>0</v>
      </c>
      <c r="D39" s="139">
        <f>SUM(D37:D38)</f>
        <v>0</v>
      </c>
      <c r="E39" s="150">
        <f>SUM(E37:E38)</f>
        <v>0</v>
      </c>
      <c r="F39" s="142"/>
      <c r="G39" s="143"/>
      <c r="H39" s="204"/>
      <c r="I39" s="35"/>
    </row>
  </sheetData>
  <mergeCells count="18">
    <mergeCell ref="B7:E7"/>
    <mergeCell ref="B8:E8"/>
    <mergeCell ref="F7:G7"/>
    <mergeCell ref="F8:G8"/>
    <mergeCell ref="A1:I1"/>
    <mergeCell ref="B5:C5"/>
    <mergeCell ref="A12:A13"/>
    <mergeCell ref="I12:I13"/>
    <mergeCell ref="A17:A18"/>
    <mergeCell ref="I17:I18"/>
    <mergeCell ref="A22:A23"/>
    <mergeCell ref="I22:I23"/>
    <mergeCell ref="A32:A33"/>
    <mergeCell ref="I32:I33"/>
    <mergeCell ref="A37:A38"/>
    <mergeCell ref="I37:I38"/>
    <mergeCell ref="I27:I28"/>
    <mergeCell ref="A27:A28"/>
  </mergeCells>
  <pageMargins left="0.511811024" right="0.511811024" top="0.78740157499999996" bottom="0.78740157499999996" header="0.31496062000000002" footer="0.31496062000000002"/>
  <pageSetup paperSize="9" scale="54" fitToHeight="0" orientation="landscape" horizontalDpi="200" verticalDpi="200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BC2E839E-DAF3-4A88-881A-F8F0A20A8013}">
          <x14:formula1>
            <xm:f>'VALIDAÇÃO DOS DADOS'!$A$3:$A$4</xm:f>
          </x14:formula1>
          <xm:sqref>I12 I17 I22 I27 I32 I37</xm:sqref>
        </x14:dataValidation>
        <x14:dataValidation type="list" allowBlank="1" showInputMessage="1" showErrorMessage="1" xr:uid="{93F91D86-8D9D-44FD-A93E-2D67BE7EB8D2}">
          <x14:formula1>
            <xm:f>'validação dos dados2'!$A$4:$A$334</xm:f>
          </x14:formula1>
          <xm:sqref>A8 A12 A17 A22 A27 A32 A37</xm:sqref>
        </x14:dataValidation>
        <x14:dataValidation type="list" allowBlank="1" showInputMessage="1" showErrorMessage="1" xr:uid="{0CFEB41F-EF62-4246-B09B-4037BA53CDF1}">
          <x14:formula1>
            <xm:f>'validação dos dados2'!$G$4:$G$22</xm:f>
          </x14:formula1>
          <xm:sqref>B5:C5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D3BA59-1C98-4E9E-82F3-1972BC3D4AC8}">
  <sheetPr filterMode="1"/>
  <dimension ref="A1:L3162"/>
  <sheetViews>
    <sheetView topLeftCell="A3" workbookViewId="0">
      <selection activeCell="I28" sqref="I28"/>
    </sheetView>
  </sheetViews>
  <sheetFormatPr defaultRowHeight="15" x14ac:dyDescent="0.25"/>
  <cols>
    <col min="1" max="5" width="20.5703125" style="4" customWidth="1"/>
    <col min="6" max="6" width="17.7109375" style="7" customWidth="1"/>
    <col min="7" max="7" width="12.7109375" style="4" customWidth="1"/>
    <col min="8" max="8" width="13.7109375" style="4" customWidth="1"/>
    <col min="9" max="11" width="17.140625" style="5" customWidth="1"/>
  </cols>
  <sheetData>
    <row r="1" spans="1:12" x14ac:dyDescent="0.25">
      <c r="A1" s="4" t="s">
        <v>725</v>
      </c>
    </row>
    <row r="3" spans="1:12" ht="45" customHeight="1" x14ac:dyDescent="0.25">
      <c r="A3" s="9" t="s">
        <v>740</v>
      </c>
      <c r="B3" s="11" t="s">
        <v>737</v>
      </c>
      <c r="C3" s="12" t="s">
        <v>741</v>
      </c>
    </row>
    <row r="4" spans="1:12" ht="45" x14ac:dyDescent="0.25">
      <c r="A4" s="10" t="s">
        <v>726</v>
      </c>
      <c r="B4" s="10" t="s">
        <v>738</v>
      </c>
      <c r="C4" s="10" t="s">
        <v>742</v>
      </c>
    </row>
    <row r="5" spans="1:12" ht="45" x14ac:dyDescent="0.25">
      <c r="A5" s="10" t="s">
        <v>735</v>
      </c>
      <c r="B5" s="10" t="s">
        <v>739</v>
      </c>
      <c r="C5" s="10" t="s">
        <v>743</v>
      </c>
    </row>
    <row r="7" spans="1:12" s="4" customFormat="1" ht="60" x14ac:dyDescent="0.25">
      <c r="A7" s="4" t="s">
        <v>1</v>
      </c>
      <c r="B7" s="4" t="s">
        <v>2</v>
      </c>
      <c r="C7" s="4" t="s">
        <v>3</v>
      </c>
      <c r="D7" s="4" t="s">
        <v>4</v>
      </c>
      <c r="E7" s="4" t="s">
        <v>5</v>
      </c>
      <c r="F7" s="7" t="s">
        <v>6</v>
      </c>
      <c r="G7" s="4" t="s">
        <v>7</v>
      </c>
      <c r="H7" s="4" t="s">
        <v>728</v>
      </c>
      <c r="I7" s="11" t="s">
        <v>737</v>
      </c>
      <c r="J7" s="12" t="s">
        <v>741</v>
      </c>
      <c r="K7" s="12" t="s">
        <v>744</v>
      </c>
      <c r="L7" s="4" t="s">
        <v>727</v>
      </c>
    </row>
    <row r="8" spans="1:12" hidden="1" x14ac:dyDescent="0.25">
      <c r="A8" s="4" t="s">
        <v>8</v>
      </c>
      <c r="B8" s="4" t="s">
        <v>9</v>
      </c>
      <c r="C8" s="4" t="s">
        <v>10</v>
      </c>
      <c r="D8" s="4" t="s">
        <v>10</v>
      </c>
      <c r="E8" s="4">
        <v>0</v>
      </c>
      <c r="F8" s="7" t="s">
        <v>11</v>
      </c>
      <c r="G8" s="4" t="s">
        <v>12</v>
      </c>
      <c r="H8" s="4">
        <v>37681</v>
      </c>
      <c r="I8" s="5">
        <f>H8/12</f>
        <v>3140.0833333333335</v>
      </c>
      <c r="J8" s="5">
        <f t="shared" ref="J8:J71" si="0">I8*10%+I8</f>
        <v>3454.0916666666667</v>
      </c>
      <c r="K8" s="5">
        <f>J8/12</f>
        <v>287.84097222222221</v>
      </c>
      <c r="L8" t="s">
        <v>726</v>
      </c>
    </row>
    <row r="9" spans="1:12" hidden="1" x14ac:dyDescent="0.25">
      <c r="A9" s="4" t="s">
        <v>8</v>
      </c>
      <c r="B9" s="4" t="s">
        <v>9</v>
      </c>
      <c r="C9" s="4" t="s">
        <v>10</v>
      </c>
      <c r="D9" s="4" t="s">
        <v>13</v>
      </c>
      <c r="E9" s="4">
        <v>0</v>
      </c>
      <c r="F9" s="7" t="s">
        <v>11</v>
      </c>
      <c r="G9" s="4" t="s">
        <v>12</v>
      </c>
      <c r="H9" s="4">
        <v>134</v>
      </c>
      <c r="I9" s="5">
        <f t="shared" ref="I9:I72" si="1">H9/12</f>
        <v>11.166666666666666</v>
      </c>
      <c r="J9" s="5">
        <f t="shared" si="0"/>
        <v>12.283333333333333</v>
      </c>
      <c r="K9" s="5">
        <f t="shared" ref="K9:K72" si="2">J9/12</f>
        <v>1.023611111111111</v>
      </c>
      <c r="L9" t="s">
        <v>726</v>
      </c>
    </row>
    <row r="10" spans="1:12" hidden="1" x14ac:dyDescent="0.25">
      <c r="A10" s="4" t="s">
        <v>8</v>
      </c>
      <c r="B10" s="4" t="s">
        <v>9</v>
      </c>
      <c r="C10" s="4" t="s">
        <v>10</v>
      </c>
      <c r="D10" s="4" t="s">
        <v>14</v>
      </c>
      <c r="E10" s="4">
        <v>0</v>
      </c>
      <c r="F10" s="7" t="s">
        <v>11</v>
      </c>
      <c r="G10" s="4" t="s">
        <v>12</v>
      </c>
      <c r="H10" s="4">
        <v>272</v>
      </c>
      <c r="I10" s="5">
        <f t="shared" si="1"/>
        <v>22.666666666666668</v>
      </c>
      <c r="J10" s="5">
        <f t="shared" si="0"/>
        <v>24.933333333333334</v>
      </c>
      <c r="K10" s="5">
        <f t="shared" si="2"/>
        <v>2.0777777777777779</v>
      </c>
      <c r="L10" t="s">
        <v>726</v>
      </c>
    </row>
    <row r="11" spans="1:12" ht="30" hidden="1" x14ac:dyDescent="0.25">
      <c r="A11" s="4" t="s">
        <v>8</v>
      </c>
      <c r="B11" s="4" t="s">
        <v>9</v>
      </c>
      <c r="C11" s="4" t="s">
        <v>10</v>
      </c>
      <c r="D11" s="4" t="s">
        <v>15</v>
      </c>
      <c r="E11" s="4">
        <v>0</v>
      </c>
      <c r="F11" s="7" t="s">
        <v>11</v>
      </c>
      <c r="G11" s="4" t="s">
        <v>12</v>
      </c>
      <c r="H11" s="4">
        <v>498</v>
      </c>
      <c r="I11" s="5">
        <f t="shared" si="1"/>
        <v>41.5</v>
      </c>
      <c r="J11" s="5">
        <f t="shared" si="0"/>
        <v>45.65</v>
      </c>
      <c r="K11" s="5">
        <f t="shared" si="2"/>
        <v>3.8041666666666667</v>
      </c>
      <c r="L11" t="s">
        <v>726</v>
      </c>
    </row>
    <row r="12" spans="1:12" ht="30" hidden="1" x14ac:dyDescent="0.25">
      <c r="A12" s="4" t="s">
        <v>8</v>
      </c>
      <c r="B12" s="4" t="s">
        <v>9</v>
      </c>
      <c r="C12" s="4" t="s">
        <v>10</v>
      </c>
      <c r="D12" s="4" t="s">
        <v>16</v>
      </c>
      <c r="E12" s="4">
        <v>0</v>
      </c>
      <c r="F12" s="7" t="s">
        <v>11</v>
      </c>
      <c r="G12" s="4" t="s">
        <v>12</v>
      </c>
      <c r="H12" s="4">
        <v>871</v>
      </c>
      <c r="I12" s="5">
        <f t="shared" si="1"/>
        <v>72.583333333333329</v>
      </c>
      <c r="J12" s="5">
        <f t="shared" si="0"/>
        <v>79.841666666666669</v>
      </c>
      <c r="K12" s="5">
        <f t="shared" si="2"/>
        <v>6.6534722222222227</v>
      </c>
      <c r="L12" t="s">
        <v>726</v>
      </c>
    </row>
    <row r="13" spans="1:12" ht="30" hidden="1" x14ac:dyDescent="0.25">
      <c r="A13" s="4" t="s">
        <v>8</v>
      </c>
      <c r="B13" s="4" t="s">
        <v>9</v>
      </c>
      <c r="C13" s="4" t="s">
        <v>10</v>
      </c>
      <c r="D13" s="4" t="s">
        <v>17</v>
      </c>
      <c r="E13" s="4">
        <v>0</v>
      </c>
      <c r="F13" s="7" t="s">
        <v>11</v>
      </c>
      <c r="G13" s="4" t="s">
        <v>12</v>
      </c>
      <c r="H13" s="4">
        <v>6</v>
      </c>
      <c r="I13" s="5">
        <f t="shared" si="1"/>
        <v>0.5</v>
      </c>
      <c r="J13" s="5">
        <f t="shared" si="0"/>
        <v>0.55000000000000004</v>
      </c>
      <c r="K13" s="5">
        <f t="shared" si="2"/>
        <v>4.5833333333333337E-2</v>
      </c>
      <c r="L13" t="s">
        <v>726</v>
      </c>
    </row>
    <row r="14" spans="1:12" hidden="1" x14ac:dyDescent="0.25">
      <c r="A14" s="4" t="s">
        <v>8</v>
      </c>
      <c r="B14" s="4" t="s">
        <v>9</v>
      </c>
      <c r="C14" s="4" t="s">
        <v>10</v>
      </c>
      <c r="D14" s="4" t="s">
        <v>18</v>
      </c>
      <c r="E14" s="4">
        <v>0</v>
      </c>
      <c r="F14" s="7" t="s">
        <v>11</v>
      </c>
      <c r="G14" s="4" t="s">
        <v>12</v>
      </c>
      <c r="H14" s="4">
        <v>1431</v>
      </c>
      <c r="I14" s="5">
        <f t="shared" si="1"/>
        <v>119.25</v>
      </c>
      <c r="J14" s="5">
        <f t="shared" si="0"/>
        <v>131.17500000000001</v>
      </c>
      <c r="K14" s="5">
        <f t="shared" si="2"/>
        <v>10.93125</v>
      </c>
      <c r="L14" t="s">
        <v>726</v>
      </c>
    </row>
    <row r="15" spans="1:12" hidden="1" x14ac:dyDescent="0.25">
      <c r="A15" s="4" t="s">
        <v>8</v>
      </c>
      <c r="B15" s="4" t="s">
        <v>9</v>
      </c>
      <c r="C15" s="4" t="s">
        <v>13</v>
      </c>
      <c r="D15" s="4" t="s">
        <v>10</v>
      </c>
      <c r="E15" s="4">
        <v>0</v>
      </c>
      <c r="F15" s="7" t="s">
        <v>11</v>
      </c>
      <c r="G15" s="4" t="s">
        <v>12</v>
      </c>
      <c r="H15" s="4">
        <v>6551</v>
      </c>
      <c r="I15" s="5">
        <f t="shared" si="1"/>
        <v>545.91666666666663</v>
      </c>
      <c r="J15" s="5">
        <f t="shared" si="0"/>
        <v>600.50833333333333</v>
      </c>
      <c r="K15" s="5">
        <f t="shared" si="2"/>
        <v>50.042361111111113</v>
      </c>
      <c r="L15" t="s">
        <v>726</v>
      </c>
    </row>
    <row r="16" spans="1:12" hidden="1" x14ac:dyDescent="0.25">
      <c r="A16" s="4" t="s">
        <v>8</v>
      </c>
      <c r="B16" s="4" t="s">
        <v>9</v>
      </c>
      <c r="C16" s="4" t="s">
        <v>13</v>
      </c>
      <c r="D16" s="4" t="s">
        <v>13</v>
      </c>
      <c r="E16" s="4">
        <v>0</v>
      </c>
      <c r="F16" s="7" t="s">
        <v>11</v>
      </c>
      <c r="G16" s="4" t="s">
        <v>12</v>
      </c>
      <c r="H16" s="4">
        <v>12444</v>
      </c>
      <c r="I16" s="5">
        <f t="shared" si="1"/>
        <v>1037</v>
      </c>
      <c r="J16" s="5">
        <f t="shared" si="0"/>
        <v>1140.7</v>
      </c>
      <c r="K16" s="5">
        <f t="shared" si="2"/>
        <v>95.058333333333337</v>
      </c>
      <c r="L16" t="s">
        <v>726</v>
      </c>
    </row>
    <row r="17" spans="1:12" hidden="1" x14ac:dyDescent="0.25">
      <c r="A17" s="4" t="s">
        <v>8</v>
      </c>
      <c r="B17" s="4" t="s">
        <v>9</v>
      </c>
      <c r="C17" s="4" t="s">
        <v>13</v>
      </c>
      <c r="D17" s="4" t="s">
        <v>14</v>
      </c>
      <c r="E17" s="4">
        <v>0</v>
      </c>
      <c r="F17" s="7" t="s">
        <v>11</v>
      </c>
      <c r="G17" s="4" t="s">
        <v>12</v>
      </c>
      <c r="H17" s="4">
        <v>2971</v>
      </c>
      <c r="I17" s="5">
        <f t="shared" si="1"/>
        <v>247.58333333333334</v>
      </c>
      <c r="J17" s="5">
        <f t="shared" si="0"/>
        <v>272.3416666666667</v>
      </c>
      <c r="K17" s="5">
        <f t="shared" si="2"/>
        <v>22.695138888888891</v>
      </c>
      <c r="L17" t="s">
        <v>726</v>
      </c>
    </row>
    <row r="18" spans="1:12" hidden="1" x14ac:dyDescent="0.25">
      <c r="A18" s="4" t="s">
        <v>8</v>
      </c>
      <c r="B18" s="4" t="s">
        <v>9</v>
      </c>
      <c r="C18" s="4" t="s">
        <v>13</v>
      </c>
      <c r="D18" s="4" t="s">
        <v>19</v>
      </c>
      <c r="E18" s="4">
        <v>0</v>
      </c>
      <c r="F18" s="7" t="s">
        <v>11</v>
      </c>
      <c r="G18" s="4" t="s">
        <v>12</v>
      </c>
      <c r="H18" s="4">
        <v>3</v>
      </c>
      <c r="I18" s="5">
        <f t="shared" si="1"/>
        <v>0.25</v>
      </c>
      <c r="J18" s="5">
        <f t="shared" si="0"/>
        <v>0.27500000000000002</v>
      </c>
      <c r="K18" s="5">
        <f t="shared" si="2"/>
        <v>2.2916666666666669E-2</v>
      </c>
      <c r="L18" t="s">
        <v>726</v>
      </c>
    </row>
    <row r="19" spans="1:12" ht="30" hidden="1" x14ac:dyDescent="0.25">
      <c r="A19" s="4" t="s">
        <v>8</v>
      </c>
      <c r="B19" s="4" t="s">
        <v>9</v>
      </c>
      <c r="C19" s="4" t="s">
        <v>13</v>
      </c>
      <c r="D19" s="4" t="s">
        <v>15</v>
      </c>
      <c r="E19" s="4">
        <v>0</v>
      </c>
      <c r="F19" s="7" t="s">
        <v>11</v>
      </c>
      <c r="G19" s="4" t="s">
        <v>12</v>
      </c>
      <c r="H19" s="4">
        <v>657</v>
      </c>
      <c r="I19" s="5">
        <f t="shared" si="1"/>
        <v>54.75</v>
      </c>
      <c r="J19" s="5">
        <f t="shared" si="0"/>
        <v>60.225000000000001</v>
      </c>
      <c r="K19" s="5">
        <f t="shared" si="2"/>
        <v>5.0187499999999998</v>
      </c>
      <c r="L19" t="s">
        <v>726</v>
      </c>
    </row>
    <row r="20" spans="1:12" ht="30" hidden="1" x14ac:dyDescent="0.25">
      <c r="A20" s="4" t="s">
        <v>8</v>
      </c>
      <c r="B20" s="4" t="s">
        <v>9</v>
      </c>
      <c r="C20" s="4" t="s">
        <v>13</v>
      </c>
      <c r="D20" s="4" t="s">
        <v>16</v>
      </c>
      <c r="E20" s="4">
        <v>0</v>
      </c>
      <c r="F20" s="7" t="s">
        <v>11</v>
      </c>
      <c r="G20" s="4" t="s">
        <v>12</v>
      </c>
      <c r="H20" s="4">
        <v>7739</v>
      </c>
      <c r="I20" s="5">
        <f t="shared" si="1"/>
        <v>644.91666666666663</v>
      </c>
      <c r="J20" s="5">
        <f t="shared" si="0"/>
        <v>709.4083333333333</v>
      </c>
      <c r="K20" s="5">
        <f t="shared" si="2"/>
        <v>59.117361111111109</v>
      </c>
      <c r="L20" t="s">
        <v>726</v>
      </c>
    </row>
    <row r="21" spans="1:12" ht="30" hidden="1" x14ac:dyDescent="0.25">
      <c r="A21" s="4" t="s">
        <v>8</v>
      </c>
      <c r="B21" s="4" t="s">
        <v>9</v>
      </c>
      <c r="C21" s="4" t="s">
        <v>13</v>
      </c>
      <c r="D21" s="4" t="s">
        <v>20</v>
      </c>
      <c r="E21" s="4">
        <v>0</v>
      </c>
      <c r="F21" s="7" t="s">
        <v>11</v>
      </c>
      <c r="G21" s="4" t="s">
        <v>12</v>
      </c>
      <c r="H21" s="4">
        <v>1</v>
      </c>
      <c r="I21" s="5">
        <f t="shared" si="1"/>
        <v>8.3333333333333329E-2</v>
      </c>
      <c r="J21" s="5">
        <f t="shared" si="0"/>
        <v>9.166666666666666E-2</v>
      </c>
      <c r="K21" s="5">
        <f t="shared" si="2"/>
        <v>7.6388888888888886E-3</v>
      </c>
      <c r="L21" t="s">
        <v>726</v>
      </c>
    </row>
    <row r="22" spans="1:12" hidden="1" x14ac:dyDescent="0.25">
      <c r="A22" s="4" t="s">
        <v>8</v>
      </c>
      <c r="B22" s="4" t="s">
        <v>9</v>
      </c>
      <c r="C22" s="4" t="s">
        <v>13</v>
      </c>
      <c r="D22" s="4" t="s">
        <v>18</v>
      </c>
      <c r="E22" s="4">
        <v>0</v>
      </c>
      <c r="F22" s="7" t="s">
        <v>11</v>
      </c>
      <c r="G22" s="4" t="s">
        <v>12</v>
      </c>
      <c r="H22" s="4">
        <v>242</v>
      </c>
      <c r="I22" s="5">
        <f t="shared" si="1"/>
        <v>20.166666666666668</v>
      </c>
      <c r="J22" s="5">
        <f t="shared" si="0"/>
        <v>22.183333333333334</v>
      </c>
      <c r="K22" s="5">
        <f t="shared" si="2"/>
        <v>1.8486111111111112</v>
      </c>
      <c r="L22" t="s">
        <v>726</v>
      </c>
    </row>
    <row r="23" spans="1:12" hidden="1" x14ac:dyDescent="0.25">
      <c r="A23" s="4" t="s">
        <v>8</v>
      </c>
      <c r="B23" s="4" t="s">
        <v>9</v>
      </c>
      <c r="C23" s="4" t="s">
        <v>13</v>
      </c>
      <c r="D23" s="4" t="s">
        <v>21</v>
      </c>
      <c r="E23" s="4">
        <v>0</v>
      </c>
      <c r="F23" s="7" t="s">
        <v>11</v>
      </c>
      <c r="G23" s="4" t="s">
        <v>12</v>
      </c>
      <c r="H23" s="4">
        <v>6</v>
      </c>
      <c r="I23" s="5">
        <f t="shared" si="1"/>
        <v>0.5</v>
      </c>
      <c r="J23" s="5">
        <f t="shared" si="0"/>
        <v>0.55000000000000004</v>
      </c>
      <c r="K23" s="5">
        <f t="shared" si="2"/>
        <v>4.5833333333333337E-2</v>
      </c>
      <c r="L23" t="s">
        <v>726</v>
      </c>
    </row>
    <row r="24" spans="1:12" hidden="1" x14ac:dyDescent="0.25">
      <c r="A24" s="4" t="s">
        <v>8</v>
      </c>
      <c r="B24" s="4" t="s">
        <v>9</v>
      </c>
      <c r="C24" s="4" t="s">
        <v>22</v>
      </c>
      <c r="D24" s="4" t="s">
        <v>10</v>
      </c>
      <c r="E24" s="4">
        <v>23</v>
      </c>
      <c r="F24" s="7" t="s">
        <v>11</v>
      </c>
      <c r="G24" s="4" t="s">
        <v>12</v>
      </c>
      <c r="H24" s="4">
        <v>1714</v>
      </c>
      <c r="I24" s="5">
        <f t="shared" si="1"/>
        <v>142.83333333333334</v>
      </c>
      <c r="J24" s="5">
        <f t="shared" si="0"/>
        <v>157.11666666666667</v>
      </c>
      <c r="K24" s="5">
        <f t="shared" si="2"/>
        <v>13.093055555555557</v>
      </c>
      <c r="L24" t="s">
        <v>726</v>
      </c>
    </row>
    <row r="25" spans="1:12" hidden="1" x14ac:dyDescent="0.25">
      <c r="A25" s="4" t="s">
        <v>8</v>
      </c>
      <c r="B25" s="4" t="s">
        <v>9</v>
      </c>
      <c r="C25" s="4" t="s">
        <v>22</v>
      </c>
      <c r="D25" s="4" t="s">
        <v>14</v>
      </c>
      <c r="E25" s="4">
        <v>23</v>
      </c>
      <c r="F25" s="7" t="s">
        <v>11</v>
      </c>
      <c r="G25" s="4" t="s">
        <v>12</v>
      </c>
      <c r="H25" s="4">
        <v>2178</v>
      </c>
      <c r="I25" s="5">
        <f t="shared" si="1"/>
        <v>181.5</v>
      </c>
      <c r="J25" s="5">
        <f t="shared" si="0"/>
        <v>199.65</v>
      </c>
      <c r="K25" s="5">
        <f t="shared" si="2"/>
        <v>16.637499999999999</v>
      </c>
      <c r="L25" t="s">
        <v>726</v>
      </c>
    </row>
    <row r="26" spans="1:12" ht="30" hidden="1" x14ac:dyDescent="0.25">
      <c r="A26" s="4" t="s">
        <v>8</v>
      </c>
      <c r="B26" s="4" t="s">
        <v>9</v>
      </c>
      <c r="C26" s="4" t="s">
        <v>22</v>
      </c>
      <c r="D26" s="4" t="s">
        <v>16</v>
      </c>
      <c r="E26" s="4">
        <v>23</v>
      </c>
      <c r="F26" s="7" t="s">
        <v>11</v>
      </c>
      <c r="G26" s="4" t="s">
        <v>12</v>
      </c>
      <c r="H26" s="4">
        <v>2926</v>
      </c>
      <c r="I26" s="5">
        <f t="shared" si="1"/>
        <v>243.83333333333334</v>
      </c>
      <c r="J26" s="5">
        <f t="shared" si="0"/>
        <v>268.2166666666667</v>
      </c>
      <c r="K26" s="5">
        <f t="shared" si="2"/>
        <v>22.351388888888891</v>
      </c>
      <c r="L26" t="s">
        <v>726</v>
      </c>
    </row>
    <row r="27" spans="1:12" hidden="1" x14ac:dyDescent="0.25">
      <c r="A27" s="4" t="s">
        <v>8</v>
      </c>
      <c r="B27" s="4" t="s">
        <v>9</v>
      </c>
      <c r="C27" s="4" t="s">
        <v>22</v>
      </c>
      <c r="D27" s="4" t="s">
        <v>18</v>
      </c>
      <c r="E27" s="4">
        <v>23</v>
      </c>
      <c r="F27" s="7" t="s">
        <v>11</v>
      </c>
      <c r="G27" s="4" t="s">
        <v>12</v>
      </c>
      <c r="H27" s="4">
        <v>206</v>
      </c>
      <c r="I27" s="5">
        <f t="shared" si="1"/>
        <v>17.166666666666668</v>
      </c>
      <c r="J27" s="5">
        <f t="shared" si="0"/>
        <v>18.883333333333333</v>
      </c>
      <c r="K27" s="5">
        <f t="shared" si="2"/>
        <v>1.5736111111111111</v>
      </c>
      <c r="L27" t="s">
        <v>726</v>
      </c>
    </row>
    <row r="28" spans="1:12" ht="30" hidden="1" x14ac:dyDescent="0.25">
      <c r="A28" s="4" t="s">
        <v>8</v>
      </c>
      <c r="B28" s="4" t="s">
        <v>9</v>
      </c>
      <c r="C28" s="4" t="s">
        <v>23</v>
      </c>
      <c r="D28" s="4" t="s">
        <v>10</v>
      </c>
      <c r="E28" s="4">
        <v>28</v>
      </c>
      <c r="F28" s="7" t="s">
        <v>11</v>
      </c>
      <c r="G28" s="4" t="s">
        <v>12</v>
      </c>
      <c r="H28" s="4">
        <v>1357</v>
      </c>
      <c r="I28" s="5">
        <f t="shared" si="1"/>
        <v>113.08333333333333</v>
      </c>
      <c r="J28" s="5">
        <f t="shared" si="0"/>
        <v>124.39166666666667</v>
      </c>
      <c r="K28" s="5">
        <f t="shared" si="2"/>
        <v>10.365972222222222</v>
      </c>
      <c r="L28" t="s">
        <v>726</v>
      </c>
    </row>
    <row r="29" spans="1:12" ht="30" hidden="1" x14ac:dyDescent="0.25">
      <c r="A29" s="4" t="s">
        <v>8</v>
      </c>
      <c r="B29" s="4" t="s">
        <v>9</v>
      </c>
      <c r="C29" s="4" t="s">
        <v>23</v>
      </c>
      <c r="D29" s="4" t="s">
        <v>14</v>
      </c>
      <c r="E29" s="4">
        <v>28</v>
      </c>
      <c r="F29" s="7" t="s">
        <v>11</v>
      </c>
      <c r="G29" s="4" t="s">
        <v>12</v>
      </c>
      <c r="H29" s="4">
        <v>810</v>
      </c>
      <c r="I29" s="5">
        <f t="shared" si="1"/>
        <v>67.5</v>
      </c>
      <c r="J29" s="5">
        <f t="shared" si="0"/>
        <v>74.25</v>
      </c>
      <c r="K29" s="5">
        <f t="shared" si="2"/>
        <v>6.1875</v>
      </c>
      <c r="L29" t="s">
        <v>726</v>
      </c>
    </row>
    <row r="30" spans="1:12" ht="30" hidden="1" x14ac:dyDescent="0.25">
      <c r="A30" s="4" t="s">
        <v>8</v>
      </c>
      <c r="B30" s="4" t="s">
        <v>9</v>
      </c>
      <c r="C30" s="4" t="s">
        <v>23</v>
      </c>
      <c r="D30" s="4" t="s">
        <v>16</v>
      </c>
      <c r="E30" s="4">
        <v>28</v>
      </c>
      <c r="F30" s="7" t="s">
        <v>11</v>
      </c>
      <c r="G30" s="4" t="s">
        <v>12</v>
      </c>
      <c r="H30" s="4">
        <v>1205</v>
      </c>
      <c r="I30" s="5">
        <f t="shared" si="1"/>
        <v>100.41666666666667</v>
      </c>
      <c r="J30" s="5">
        <f t="shared" si="0"/>
        <v>110.45833333333334</v>
      </c>
      <c r="K30" s="5">
        <f t="shared" si="2"/>
        <v>9.2048611111111125</v>
      </c>
      <c r="L30" t="s">
        <v>726</v>
      </c>
    </row>
    <row r="31" spans="1:12" ht="30" hidden="1" x14ac:dyDescent="0.25">
      <c r="A31" s="4" t="s">
        <v>8</v>
      </c>
      <c r="B31" s="4" t="s">
        <v>9</v>
      </c>
      <c r="C31" s="4" t="s">
        <v>23</v>
      </c>
      <c r="D31" s="4" t="s">
        <v>18</v>
      </c>
      <c r="E31" s="4">
        <v>28</v>
      </c>
      <c r="F31" s="7" t="s">
        <v>11</v>
      </c>
      <c r="G31" s="4" t="s">
        <v>12</v>
      </c>
      <c r="H31" s="4">
        <v>51</v>
      </c>
      <c r="I31" s="5">
        <f t="shared" si="1"/>
        <v>4.25</v>
      </c>
      <c r="J31" s="5">
        <f t="shared" si="0"/>
        <v>4.6749999999999998</v>
      </c>
      <c r="K31" s="5">
        <f t="shared" si="2"/>
        <v>0.38958333333333334</v>
      </c>
      <c r="L31" t="s">
        <v>726</v>
      </c>
    </row>
    <row r="32" spans="1:12" hidden="1" x14ac:dyDescent="0.25">
      <c r="A32" s="4" t="s">
        <v>8</v>
      </c>
      <c r="B32" s="4" t="s">
        <v>9</v>
      </c>
      <c r="C32" s="4" t="s">
        <v>14</v>
      </c>
      <c r="D32" s="4" t="s">
        <v>10</v>
      </c>
      <c r="E32" s="4">
        <v>0</v>
      </c>
      <c r="F32" s="7" t="s">
        <v>11</v>
      </c>
      <c r="G32" s="4" t="s">
        <v>12</v>
      </c>
      <c r="H32" s="4">
        <v>1543</v>
      </c>
      <c r="I32" s="5">
        <f t="shared" si="1"/>
        <v>128.58333333333334</v>
      </c>
      <c r="J32" s="5">
        <f t="shared" si="0"/>
        <v>141.44166666666666</v>
      </c>
      <c r="K32" s="5">
        <f t="shared" si="2"/>
        <v>11.786805555555555</v>
      </c>
      <c r="L32" t="s">
        <v>726</v>
      </c>
    </row>
    <row r="33" spans="1:12" hidden="1" x14ac:dyDescent="0.25">
      <c r="A33" s="4" t="s">
        <v>8</v>
      </c>
      <c r="B33" s="4" t="s">
        <v>9</v>
      </c>
      <c r="C33" s="4" t="s">
        <v>14</v>
      </c>
      <c r="D33" s="4" t="s">
        <v>14</v>
      </c>
      <c r="E33" s="4">
        <v>0</v>
      </c>
      <c r="F33" s="7" t="s">
        <v>11</v>
      </c>
      <c r="G33" s="4" t="s">
        <v>12</v>
      </c>
      <c r="H33" s="4">
        <v>39161</v>
      </c>
      <c r="I33" s="5">
        <f t="shared" si="1"/>
        <v>3263.4166666666665</v>
      </c>
      <c r="J33" s="5">
        <f t="shared" si="0"/>
        <v>3589.7583333333332</v>
      </c>
      <c r="K33" s="5">
        <f t="shared" si="2"/>
        <v>299.14652777777775</v>
      </c>
      <c r="L33" t="s">
        <v>726</v>
      </c>
    </row>
    <row r="34" spans="1:12" ht="30" hidden="1" x14ac:dyDescent="0.25">
      <c r="A34" s="4" t="s">
        <v>8</v>
      </c>
      <c r="B34" s="4" t="s">
        <v>9</v>
      </c>
      <c r="C34" s="4" t="s">
        <v>14</v>
      </c>
      <c r="D34" s="4" t="s">
        <v>15</v>
      </c>
      <c r="E34" s="4">
        <v>0</v>
      </c>
      <c r="F34" s="7" t="s">
        <v>11</v>
      </c>
      <c r="G34" s="4" t="s">
        <v>12</v>
      </c>
      <c r="H34" s="4">
        <v>141</v>
      </c>
      <c r="I34" s="5">
        <f t="shared" si="1"/>
        <v>11.75</v>
      </c>
      <c r="J34" s="5">
        <f t="shared" si="0"/>
        <v>12.925000000000001</v>
      </c>
      <c r="K34" s="5">
        <f t="shared" si="2"/>
        <v>1.0770833333333334</v>
      </c>
      <c r="L34" t="s">
        <v>726</v>
      </c>
    </row>
    <row r="35" spans="1:12" ht="30" hidden="1" x14ac:dyDescent="0.25">
      <c r="A35" s="4" t="s">
        <v>8</v>
      </c>
      <c r="B35" s="4" t="s">
        <v>9</v>
      </c>
      <c r="C35" s="4" t="s">
        <v>14</v>
      </c>
      <c r="D35" s="4" t="s">
        <v>16</v>
      </c>
      <c r="E35" s="4">
        <v>0</v>
      </c>
      <c r="F35" s="7" t="s">
        <v>11</v>
      </c>
      <c r="G35" s="4" t="s">
        <v>12</v>
      </c>
      <c r="H35" s="4">
        <v>1844</v>
      </c>
      <c r="I35" s="5">
        <f t="shared" si="1"/>
        <v>153.66666666666666</v>
      </c>
      <c r="J35" s="5">
        <f t="shared" si="0"/>
        <v>169.03333333333333</v>
      </c>
      <c r="K35" s="5">
        <f t="shared" si="2"/>
        <v>14.08611111111111</v>
      </c>
      <c r="L35" t="s">
        <v>726</v>
      </c>
    </row>
    <row r="36" spans="1:12" ht="30" hidden="1" x14ac:dyDescent="0.25">
      <c r="A36" s="4" t="s">
        <v>8</v>
      </c>
      <c r="B36" s="4" t="s">
        <v>9</v>
      </c>
      <c r="C36" s="4" t="s">
        <v>14</v>
      </c>
      <c r="D36" s="4" t="s">
        <v>20</v>
      </c>
      <c r="E36" s="4">
        <v>0</v>
      </c>
      <c r="F36" s="7" t="s">
        <v>11</v>
      </c>
      <c r="G36" s="4" t="s">
        <v>12</v>
      </c>
      <c r="H36" s="4">
        <v>5</v>
      </c>
      <c r="I36" s="5">
        <f t="shared" si="1"/>
        <v>0.41666666666666669</v>
      </c>
      <c r="J36" s="5">
        <f t="shared" si="0"/>
        <v>0.45833333333333337</v>
      </c>
      <c r="K36" s="5">
        <f t="shared" si="2"/>
        <v>3.8194444444444448E-2</v>
      </c>
      <c r="L36" t="s">
        <v>726</v>
      </c>
    </row>
    <row r="37" spans="1:12" hidden="1" x14ac:dyDescent="0.25">
      <c r="A37" s="4" t="s">
        <v>8</v>
      </c>
      <c r="B37" s="4" t="s">
        <v>9</v>
      </c>
      <c r="C37" s="4" t="s">
        <v>14</v>
      </c>
      <c r="D37" s="4" t="s">
        <v>18</v>
      </c>
      <c r="E37" s="4">
        <v>0</v>
      </c>
      <c r="F37" s="7" t="s">
        <v>11</v>
      </c>
      <c r="G37" s="4" t="s">
        <v>12</v>
      </c>
      <c r="H37" s="4">
        <v>939</v>
      </c>
      <c r="I37" s="5">
        <f t="shared" si="1"/>
        <v>78.25</v>
      </c>
      <c r="J37" s="5">
        <f t="shared" si="0"/>
        <v>86.075000000000003</v>
      </c>
      <c r="K37" s="5">
        <f t="shared" si="2"/>
        <v>7.1729166666666666</v>
      </c>
      <c r="L37" t="s">
        <v>726</v>
      </c>
    </row>
    <row r="38" spans="1:12" hidden="1" x14ac:dyDescent="0.25">
      <c r="A38" s="4" t="s">
        <v>8</v>
      </c>
      <c r="B38" s="4" t="s">
        <v>9</v>
      </c>
      <c r="C38" s="4" t="s">
        <v>14</v>
      </c>
      <c r="D38" s="4" t="s">
        <v>21</v>
      </c>
      <c r="E38" s="4">
        <v>0</v>
      </c>
      <c r="F38" s="7" t="s">
        <v>11</v>
      </c>
      <c r="G38" s="4" t="s">
        <v>12</v>
      </c>
      <c r="H38" s="4">
        <v>25</v>
      </c>
      <c r="I38" s="5">
        <f t="shared" si="1"/>
        <v>2.0833333333333335</v>
      </c>
      <c r="J38" s="5">
        <f t="shared" si="0"/>
        <v>2.291666666666667</v>
      </c>
      <c r="K38" s="5">
        <f t="shared" si="2"/>
        <v>0.19097222222222224</v>
      </c>
      <c r="L38" t="s">
        <v>726</v>
      </c>
    </row>
    <row r="39" spans="1:12" hidden="1" x14ac:dyDescent="0.25">
      <c r="A39" s="4" t="s">
        <v>8</v>
      </c>
      <c r="B39" s="4" t="s">
        <v>9</v>
      </c>
      <c r="C39" s="4" t="s">
        <v>14</v>
      </c>
      <c r="D39" s="4" t="s">
        <v>24</v>
      </c>
      <c r="E39" s="4">
        <v>0</v>
      </c>
      <c r="F39" s="7" t="s">
        <v>11</v>
      </c>
      <c r="G39" s="4" t="s">
        <v>12</v>
      </c>
      <c r="H39" s="4">
        <v>79</v>
      </c>
      <c r="I39" s="5">
        <f t="shared" si="1"/>
        <v>6.583333333333333</v>
      </c>
      <c r="J39" s="5">
        <f t="shared" si="0"/>
        <v>7.2416666666666663</v>
      </c>
      <c r="K39" s="5">
        <f t="shared" si="2"/>
        <v>0.60347222222222219</v>
      </c>
      <c r="L39" t="s">
        <v>726</v>
      </c>
    </row>
    <row r="40" spans="1:12" ht="30" hidden="1" x14ac:dyDescent="0.25">
      <c r="A40" s="4" t="s">
        <v>8</v>
      </c>
      <c r="B40" s="4" t="s">
        <v>9</v>
      </c>
      <c r="C40" s="4" t="s">
        <v>15</v>
      </c>
      <c r="D40" s="4" t="s">
        <v>10</v>
      </c>
      <c r="E40" s="4">
        <v>0</v>
      </c>
      <c r="F40" s="7" t="s">
        <v>11</v>
      </c>
      <c r="G40" s="4" t="s">
        <v>12</v>
      </c>
      <c r="H40" s="4">
        <v>828</v>
      </c>
      <c r="I40" s="5">
        <f t="shared" si="1"/>
        <v>69</v>
      </c>
      <c r="J40" s="5">
        <f t="shared" si="0"/>
        <v>75.900000000000006</v>
      </c>
      <c r="K40" s="5">
        <f t="shared" si="2"/>
        <v>6.3250000000000002</v>
      </c>
      <c r="L40" t="s">
        <v>726</v>
      </c>
    </row>
    <row r="41" spans="1:12" ht="30" hidden="1" x14ac:dyDescent="0.25">
      <c r="A41" s="4" t="s">
        <v>8</v>
      </c>
      <c r="B41" s="4" t="s">
        <v>9</v>
      </c>
      <c r="C41" s="4" t="s">
        <v>15</v>
      </c>
      <c r="D41" s="4" t="s">
        <v>25</v>
      </c>
      <c r="E41" s="4">
        <v>0</v>
      </c>
      <c r="F41" s="7" t="s">
        <v>11</v>
      </c>
      <c r="G41" s="4" t="s">
        <v>12</v>
      </c>
      <c r="H41" s="4">
        <v>3</v>
      </c>
      <c r="I41" s="5">
        <f t="shared" si="1"/>
        <v>0.25</v>
      </c>
      <c r="J41" s="5">
        <f t="shared" si="0"/>
        <v>0.27500000000000002</v>
      </c>
      <c r="K41" s="5">
        <f t="shared" si="2"/>
        <v>2.2916666666666669E-2</v>
      </c>
      <c r="L41" t="s">
        <v>726</v>
      </c>
    </row>
    <row r="42" spans="1:12" ht="30" hidden="1" x14ac:dyDescent="0.25">
      <c r="A42" s="4" t="s">
        <v>8</v>
      </c>
      <c r="B42" s="4" t="s">
        <v>9</v>
      </c>
      <c r="C42" s="4" t="s">
        <v>15</v>
      </c>
      <c r="D42" s="4" t="s">
        <v>14</v>
      </c>
      <c r="E42" s="4">
        <v>0</v>
      </c>
      <c r="F42" s="7" t="s">
        <v>11</v>
      </c>
      <c r="G42" s="4" t="s">
        <v>12</v>
      </c>
      <c r="H42" s="4">
        <v>263</v>
      </c>
      <c r="I42" s="5">
        <f t="shared" si="1"/>
        <v>21.916666666666668</v>
      </c>
      <c r="J42" s="5">
        <f t="shared" si="0"/>
        <v>24.108333333333334</v>
      </c>
      <c r="K42" s="5">
        <f t="shared" si="2"/>
        <v>2.0090277777777779</v>
      </c>
      <c r="L42" t="s">
        <v>726</v>
      </c>
    </row>
    <row r="43" spans="1:12" ht="30" hidden="1" x14ac:dyDescent="0.25">
      <c r="A43" s="4" t="s">
        <v>8</v>
      </c>
      <c r="B43" s="4" t="s">
        <v>9</v>
      </c>
      <c r="C43" s="4" t="s">
        <v>15</v>
      </c>
      <c r="D43" s="4" t="s">
        <v>15</v>
      </c>
      <c r="E43" s="4">
        <v>0</v>
      </c>
      <c r="F43" s="7" t="s">
        <v>11</v>
      </c>
      <c r="G43" s="4" t="s">
        <v>12</v>
      </c>
      <c r="H43" s="4">
        <v>59925</v>
      </c>
      <c r="I43" s="5">
        <f t="shared" si="1"/>
        <v>4993.75</v>
      </c>
      <c r="J43" s="5">
        <f t="shared" si="0"/>
        <v>5493.125</v>
      </c>
      <c r="K43" s="5">
        <f t="shared" si="2"/>
        <v>457.76041666666669</v>
      </c>
      <c r="L43" t="s">
        <v>726</v>
      </c>
    </row>
    <row r="44" spans="1:12" ht="30" hidden="1" x14ac:dyDescent="0.25">
      <c r="A44" s="4" t="s">
        <v>8</v>
      </c>
      <c r="B44" s="4" t="s">
        <v>9</v>
      </c>
      <c r="C44" s="4" t="s">
        <v>15</v>
      </c>
      <c r="D44" s="4" t="s">
        <v>16</v>
      </c>
      <c r="E44" s="4">
        <v>0</v>
      </c>
      <c r="F44" s="7" t="s">
        <v>11</v>
      </c>
      <c r="G44" s="4" t="s">
        <v>12</v>
      </c>
      <c r="H44" s="4">
        <v>679</v>
      </c>
      <c r="I44" s="5">
        <f t="shared" si="1"/>
        <v>56.583333333333336</v>
      </c>
      <c r="J44" s="5">
        <f t="shared" si="0"/>
        <v>62.241666666666667</v>
      </c>
      <c r="K44" s="5">
        <f t="shared" si="2"/>
        <v>5.1868055555555559</v>
      </c>
      <c r="L44" t="s">
        <v>726</v>
      </c>
    </row>
    <row r="45" spans="1:12" ht="30" hidden="1" x14ac:dyDescent="0.25">
      <c r="A45" s="4" t="s">
        <v>8</v>
      </c>
      <c r="B45" s="4" t="s">
        <v>9</v>
      </c>
      <c r="C45" s="4" t="s">
        <v>15</v>
      </c>
      <c r="D45" s="4" t="s">
        <v>26</v>
      </c>
      <c r="E45" s="4">
        <v>0</v>
      </c>
      <c r="F45" s="7" t="s">
        <v>11</v>
      </c>
      <c r="G45" s="4" t="s">
        <v>12</v>
      </c>
      <c r="H45" s="4">
        <v>4</v>
      </c>
      <c r="I45" s="5">
        <f t="shared" si="1"/>
        <v>0.33333333333333331</v>
      </c>
      <c r="J45" s="5">
        <f t="shared" si="0"/>
        <v>0.36666666666666664</v>
      </c>
      <c r="K45" s="5">
        <f t="shared" si="2"/>
        <v>3.0555555555555555E-2</v>
      </c>
      <c r="L45" t="s">
        <v>726</v>
      </c>
    </row>
    <row r="46" spans="1:12" ht="30" hidden="1" x14ac:dyDescent="0.25">
      <c r="A46" s="4" t="s">
        <v>8</v>
      </c>
      <c r="B46" s="4" t="s">
        <v>9</v>
      </c>
      <c r="C46" s="4" t="s">
        <v>15</v>
      </c>
      <c r="D46" s="4" t="s">
        <v>18</v>
      </c>
      <c r="E46" s="4">
        <v>0</v>
      </c>
      <c r="F46" s="7" t="s">
        <v>11</v>
      </c>
      <c r="G46" s="4" t="s">
        <v>12</v>
      </c>
      <c r="H46" s="4">
        <v>1240</v>
      </c>
      <c r="I46" s="5">
        <f t="shared" si="1"/>
        <v>103.33333333333333</v>
      </c>
      <c r="J46" s="5">
        <f t="shared" si="0"/>
        <v>113.66666666666666</v>
      </c>
      <c r="K46" s="5">
        <f t="shared" si="2"/>
        <v>9.4722222222222214</v>
      </c>
      <c r="L46" t="s">
        <v>726</v>
      </c>
    </row>
    <row r="47" spans="1:12" ht="30" hidden="1" x14ac:dyDescent="0.25">
      <c r="A47" s="4" t="s">
        <v>8</v>
      </c>
      <c r="B47" s="4" t="s">
        <v>9</v>
      </c>
      <c r="C47" s="4" t="s">
        <v>15</v>
      </c>
      <c r="D47" s="4" t="s">
        <v>21</v>
      </c>
      <c r="E47" s="4">
        <v>0</v>
      </c>
      <c r="F47" s="7" t="s">
        <v>11</v>
      </c>
      <c r="G47" s="4" t="s">
        <v>12</v>
      </c>
      <c r="H47" s="4">
        <v>147</v>
      </c>
      <c r="I47" s="5">
        <f t="shared" si="1"/>
        <v>12.25</v>
      </c>
      <c r="J47" s="5">
        <f t="shared" si="0"/>
        <v>13.475</v>
      </c>
      <c r="K47" s="5">
        <f t="shared" si="2"/>
        <v>1.1229166666666666</v>
      </c>
      <c r="L47" t="s">
        <v>726</v>
      </c>
    </row>
    <row r="48" spans="1:12" ht="30" hidden="1" x14ac:dyDescent="0.25">
      <c r="A48" s="4" t="s">
        <v>8</v>
      </c>
      <c r="B48" s="4" t="s">
        <v>9</v>
      </c>
      <c r="C48" s="4" t="s">
        <v>16</v>
      </c>
      <c r="D48" s="4" t="s">
        <v>10</v>
      </c>
      <c r="E48" s="4">
        <v>0</v>
      </c>
      <c r="F48" s="7" t="s">
        <v>11</v>
      </c>
      <c r="G48" s="4" t="s">
        <v>12</v>
      </c>
      <c r="H48" s="4">
        <v>271</v>
      </c>
      <c r="I48" s="5">
        <f t="shared" si="1"/>
        <v>22.583333333333332</v>
      </c>
      <c r="J48" s="5">
        <f t="shared" si="0"/>
        <v>24.841666666666665</v>
      </c>
      <c r="K48" s="5">
        <f t="shared" si="2"/>
        <v>2.0701388888888888</v>
      </c>
      <c r="L48" t="s">
        <v>726</v>
      </c>
    </row>
    <row r="49" spans="1:12" ht="30" hidden="1" x14ac:dyDescent="0.25">
      <c r="A49" s="4" t="s">
        <v>8</v>
      </c>
      <c r="B49" s="4" t="s">
        <v>9</v>
      </c>
      <c r="C49" s="4" t="s">
        <v>16</v>
      </c>
      <c r="D49" s="4" t="s">
        <v>14</v>
      </c>
      <c r="E49" s="4">
        <v>0</v>
      </c>
      <c r="F49" s="7" t="s">
        <v>11</v>
      </c>
      <c r="G49" s="4" t="s">
        <v>12</v>
      </c>
      <c r="H49" s="4">
        <v>129</v>
      </c>
      <c r="I49" s="5">
        <f t="shared" si="1"/>
        <v>10.75</v>
      </c>
      <c r="J49" s="5">
        <f t="shared" si="0"/>
        <v>11.824999999999999</v>
      </c>
      <c r="K49" s="5">
        <f t="shared" si="2"/>
        <v>0.98541666666666661</v>
      </c>
      <c r="L49" t="s">
        <v>726</v>
      </c>
    </row>
    <row r="50" spans="1:12" ht="30" hidden="1" x14ac:dyDescent="0.25">
      <c r="A50" s="4" t="s">
        <v>8</v>
      </c>
      <c r="B50" s="4" t="s">
        <v>9</v>
      </c>
      <c r="C50" s="4" t="s">
        <v>16</v>
      </c>
      <c r="D50" s="4" t="s">
        <v>16</v>
      </c>
      <c r="E50" s="4">
        <v>0</v>
      </c>
      <c r="F50" s="7" t="s">
        <v>11</v>
      </c>
      <c r="G50" s="4" t="s">
        <v>12</v>
      </c>
      <c r="H50" s="4">
        <v>14201</v>
      </c>
      <c r="I50" s="5">
        <f t="shared" si="1"/>
        <v>1183.4166666666667</v>
      </c>
      <c r="J50" s="5">
        <f t="shared" si="0"/>
        <v>1301.7583333333334</v>
      </c>
      <c r="K50" s="5">
        <f t="shared" si="2"/>
        <v>108.47986111111112</v>
      </c>
      <c r="L50" t="s">
        <v>726</v>
      </c>
    </row>
    <row r="51" spans="1:12" ht="30" hidden="1" x14ac:dyDescent="0.25">
      <c r="A51" s="4" t="s">
        <v>8</v>
      </c>
      <c r="B51" s="4" t="s">
        <v>9</v>
      </c>
      <c r="C51" s="4" t="s">
        <v>16</v>
      </c>
      <c r="D51" s="4" t="s">
        <v>18</v>
      </c>
      <c r="E51" s="4">
        <v>0</v>
      </c>
      <c r="F51" s="7" t="s">
        <v>11</v>
      </c>
      <c r="G51" s="4" t="s">
        <v>12</v>
      </c>
      <c r="H51" s="4">
        <v>641</v>
      </c>
      <c r="I51" s="5">
        <f t="shared" si="1"/>
        <v>53.416666666666664</v>
      </c>
      <c r="J51" s="5">
        <f t="shared" si="0"/>
        <v>58.758333333333333</v>
      </c>
      <c r="K51" s="5">
        <f t="shared" si="2"/>
        <v>4.896527777777778</v>
      </c>
      <c r="L51" t="s">
        <v>726</v>
      </c>
    </row>
    <row r="52" spans="1:12" hidden="1" x14ac:dyDescent="0.25">
      <c r="A52" s="4" t="s">
        <v>27</v>
      </c>
      <c r="B52" s="4" t="s">
        <v>28</v>
      </c>
      <c r="C52" s="4" t="s">
        <v>29</v>
      </c>
      <c r="D52" s="4" t="s">
        <v>30</v>
      </c>
      <c r="E52" s="4">
        <v>21</v>
      </c>
      <c r="F52" s="7" t="s">
        <v>11</v>
      </c>
      <c r="G52" s="4" t="s">
        <v>12</v>
      </c>
      <c r="H52" s="4">
        <v>312</v>
      </c>
      <c r="I52" s="5">
        <f t="shared" si="1"/>
        <v>26</v>
      </c>
      <c r="J52" s="5">
        <f t="shared" si="0"/>
        <v>28.6</v>
      </c>
      <c r="K52" s="5">
        <f t="shared" si="2"/>
        <v>2.3833333333333333</v>
      </c>
      <c r="L52" t="s">
        <v>726</v>
      </c>
    </row>
    <row r="53" spans="1:12" hidden="1" x14ac:dyDescent="0.25">
      <c r="A53" s="4" t="s">
        <v>27</v>
      </c>
      <c r="B53" s="4" t="s">
        <v>28</v>
      </c>
      <c r="C53" s="4" t="s">
        <v>29</v>
      </c>
      <c r="D53" s="4" t="s">
        <v>31</v>
      </c>
      <c r="E53" s="4">
        <v>21</v>
      </c>
      <c r="F53" s="7" t="s">
        <v>11</v>
      </c>
      <c r="G53" s="4" t="s">
        <v>12</v>
      </c>
      <c r="H53" s="4">
        <v>638</v>
      </c>
      <c r="I53" s="5">
        <f t="shared" si="1"/>
        <v>53.166666666666664</v>
      </c>
      <c r="J53" s="5">
        <f t="shared" si="0"/>
        <v>58.483333333333334</v>
      </c>
      <c r="K53" s="5">
        <f t="shared" si="2"/>
        <v>4.8736111111111109</v>
      </c>
      <c r="L53" t="s">
        <v>726</v>
      </c>
    </row>
    <row r="54" spans="1:12" hidden="1" x14ac:dyDescent="0.25">
      <c r="A54" s="4" t="s">
        <v>27</v>
      </c>
      <c r="B54" s="4" t="s">
        <v>28</v>
      </c>
      <c r="C54" s="4" t="s">
        <v>29</v>
      </c>
      <c r="D54" s="4" t="s">
        <v>32</v>
      </c>
      <c r="E54" s="4">
        <v>21</v>
      </c>
      <c r="F54" s="7" t="s">
        <v>11</v>
      </c>
      <c r="G54" s="4" t="s">
        <v>12</v>
      </c>
      <c r="H54" s="4">
        <v>2521</v>
      </c>
      <c r="I54" s="5">
        <f t="shared" si="1"/>
        <v>210.08333333333334</v>
      </c>
      <c r="J54" s="5">
        <f t="shared" si="0"/>
        <v>231.09166666666667</v>
      </c>
      <c r="K54" s="5">
        <f t="shared" si="2"/>
        <v>19.257638888888888</v>
      </c>
      <c r="L54" t="s">
        <v>726</v>
      </c>
    </row>
    <row r="55" spans="1:12" hidden="1" x14ac:dyDescent="0.25">
      <c r="A55" s="4" t="s">
        <v>27</v>
      </c>
      <c r="B55" s="4" t="s">
        <v>28</v>
      </c>
      <c r="C55" s="4" t="s">
        <v>29</v>
      </c>
      <c r="D55" s="4" t="s">
        <v>18</v>
      </c>
      <c r="E55" s="4">
        <v>21</v>
      </c>
      <c r="F55" s="7" t="s">
        <v>11</v>
      </c>
      <c r="G55" s="4" t="s">
        <v>12</v>
      </c>
      <c r="H55" s="4">
        <v>970</v>
      </c>
      <c r="I55" s="5">
        <f t="shared" si="1"/>
        <v>80.833333333333329</v>
      </c>
      <c r="J55" s="5">
        <f t="shared" si="0"/>
        <v>88.916666666666657</v>
      </c>
      <c r="K55" s="5">
        <f t="shared" si="2"/>
        <v>7.4097222222222214</v>
      </c>
      <c r="L55" t="s">
        <v>726</v>
      </c>
    </row>
    <row r="56" spans="1:12" hidden="1" x14ac:dyDescent="0.25">
      <c r="A56" s="4" t="s">
        <v>27</v>
      </c>
      <c r="B56" s="4" t="s">
        <v>28</v>
      </c>
      <c r="C56" s="4" t="s">
        <v>29</v>
      </c>
      <c r="D56" s="4" t="s">
        <v>33</v>
      </c>
      <c r="E56" s="4">
        <v>21</v>
      </c>
      <c r="F56" s="7" t="s">
        <v>11</v>
      </c>
      <c r="G56" s="4" t="s">
        <v>12</v>
      </c>
      <c r="H56" s="4">
        <v>155</v>
      </c>
      <c r="I56" s="5">
        <f t="shared" si="1"/>
        <v>12.916666666666666</v>
      </c>
      <c r="J56" s="5">
        <f t="shared" si="0"/>
        <v>14.208333333333332</v>
      </c>
      <c r="K56" s="5">
        <f t="shared" si="2"/>
        <v>1.1840277777777777</v>
      </c>
      <c r="L56" t="s">
        <v>726</v>
      </c>
    </row>
    <row r="57" spans="1:12" hidden="1" x14ac:dyDescent="0.25">
      <c r="A57" s="4" t="s">
        <v>27</v>
      </c>
      <c r="B57" s="4" t="s">
        <v>28</v>
      </c>
      <c r="C57" s="4" t="s">
        <v>29</v>
      </c>
      <c r="D57" s="4" t="s">
        <v>24</v>
      </c>
      <c r="E57" s="4">
        <v>21</v>
      </c>
      <c r="F57" s="7" t="s">
        <v>11</v>
      </c>
      <c r="G57" s="4" t="s">
        <v>12</v>
      </c>
      <c r="H57" s="4">
        <v>1739</v>
      </c>
      <c r="I57" s="5">
        <f t="shared" si="1"/>
        <v>144.91666666666666</v>
      </c>
      <c r="J57" s="5">
        <f t="shared" si="0"/>
        <v>159.40833333333333</v>
      </c>
      <c r="K57" s="5">
        <f t="shared" si="2"/>
        <v>13.284027777777778</v>
      </c>
      <c r="L57" t="s">
        <v>726</v>
      </c>
    </row>
    <row r="58" spans="1:12" hidden="1" x14ac:dyDescent="0.25">
      <c r="A58" s="4" t="s">
        <v>27</v>
      </c>
      <c r="B58" s="4" t="s">
        <v>28</v>
      </c>
      <c r="C58" s="4" t="s">
        <v>34</v>
      </c>
      <c r="D58" s="4" t="s">
        <v>35</v>
      </c>
      <c r="E58" s="4">
        <v>33</v>
      </c>
      <c r="F58" s="7" t="s">
        <v>11</v>
      </c>
      <c r="G58" s="4" t="s">
        <v>12</v>
      </c>
      <c r="H58" s="4">
        <v>5</v>
      </c>
      <c r="I58" s="5">
        <f t="shared" si="1"/>
        <v>0.41666666666666669</v>
      </c>
      <c r="J58" s="5">
        <f t="shared" si="0"/>
        <v>0.45833333333333337</v>
      </c>
      <c r="K58" s="5">
        <f t="shared" si="2"/>
        <v>3.8194444444444448E-2</v>
      </c>
      <c r="L58" t="s">
        <v>726</v>
      </c>
    </row>
    <row r="59" spans="1:12" hidden="1" x14ac:dyDescent="0.25">
      <c r="A59" s="4" t="s">
        <v>27</v>
      </c>
      <c r="B59" s="4" t="s">
        <v>28</v>
      </c>
      <c r="C59" s="4" t="s">
        <v>34</v>
      </c>
      <c r="D59" s="4" t="s">
        <v>31</v>
      </c>
      <c r="E59" s="4">
        <v>33</v>
      </c>
      <c r="F59" s="7" t="s">
        <v>11</v>
      </c>
      <c r="G59" s="4" t="s">
        <v>12</v>
      </c>
      <c r="H59" s="4">
        <v>615</v>
      </c>
      <c r="I59" s="5">
        <f t="shared" si="1"/>
        <v>51.25</v>
      </c>
      <c r="J59" s="5">
        <f t="shared" si="0"/>
        <v>56.375</v>
      </c>
      <c r="K59" s="5">
        <f t="shared" si="2"/>
        <v>4.697916666666667</v>
      </c>
      <c r="L59" t="s">
        <v>726</v>
      </c>
    </row>
    <row r="60" spans="1:12" hidden="1" x14ac:dyDescent="0.25">
      <c r="A60" s="4" t="s">
        <v>27</v>
      </c>
      <c r="B60" s="4" t="s">
        <v>28</v>
      </c>
      <c r="C60" s="4" t="s">
        <v>34</v>
      </c>
      <c r="D60" s="4" t="s">
        <v>32</v>
      </c>
      <c r="E60" s="4">
        <v>33</v>
      </c>
      <c r="F60" s="7" t="s">
        <v>11</v>
      </c>
      <c r="G60" s="4" t="s">
        <v>12</v>
      </c>
      <c r="H60" s="4">
        <v>1825</v>
      </c>
      <c r="I60" s="5">
        <f t="shared" si="1"/>
        <v>152.08333333333334</v>
      </c>
      <c r="J60" s="5">
        <f t="shared" si="0"/>
        <v>167.29166666666669</v>
      </c>
      <c r="K60" s="5">
        <f t="shared" si="2"/>
        <v>13.940972222222223</v>
      </c>
      <c r="L60" t="s">
        <v>726</v>
      </c>
    </row>
    <row r="61" spans="1:12" hidden="1" x14ac:dyDescent="0.25">
      <c r="A61" s="4" t="s">
        <v>27</v>
      </c>
      <c r="B61" s="4" t="s">
        <v>28</v>
      </c>
      <c r="C61" s="4" t="s">
        <v>34</v>
      </c>
      <c r="D61" s="4" t="s">
        <v>18</v>
      </c>
      <c r="E61" s="4">
        <v>33</v>
      </c>
      <c r="F61" s="7" t="s">
        <v>11</v>
      </c>
      <c r="G61" s="4" t="s">
        <v>12</v>
      </c>
      <c r="H61" s="4">
        <v>297</v>
      </c>
      <c r="I61" s="5">
        <f t="shared" si="1"/>
        <v>24.75</v>
      </c>
      <c r="J61" s="5">
        <f t="shared" si="0"/>
        <v>27.225000000000001</v>
      </c>
      <c r="K61" s="5">
        <f t="shared" si="2"/>
        <v>2.2687500000000003</v>
      </c>
      <c r="L61" t="s">
        <v>726</v>
      </c>
    </row>
    <row r="62" spans="1:12" hidden="1" x14ac:dyDescent="0.25">
      <c r="A62" s="4" t="s">
        <v>27</v>
      </c>
      <c r="B62" s="4" t="s">
        <v>28</v>
      </c>
      <c r="C62" s="4" t="s">
        <v>34</v>
      </c>
      <c r="D62" s="4" t="s">
        <v>24</v>
      </c>
      <c r="E62" s="4">
        <v>33</v>
      </c>
      <c r="F62" s="7" t="s">
        <v>11</v>
      </c>
      <c r="G62" s="4" t="s">
        <v>12</v>
      </c>
      <c r="H62" s="4">
        <v>1130</v>
      </c>
      <c r="I62" s="5">
        <f t="shared" si="1"/>
        <v>94.166666666666671</v>
      </c>
      <c r="J62" s="5">
        <f t="shared" si="0"/>
        <v>103.58333333333334</v>
      </c>
      <c r="K62" s="5">
        <f t="shared" si="2"/>
        <v>8.6319444444444446</v>
      </c>
      <c r="L62" t="s">
        <v>726</v>
      </c>
    </row>
    <row r="63" spans="1:12" ht="30" hidden="1" x14ac:dyDescent="0.25">
      <c r="A63" s="4" t="s">
        <v>27</v>
      </c>
      <c r="B63" s="4" t="s">
        <v>28</v>
      </c>
      <c r="C63" s="4" t="s">
        <v>36</v>
      </c>
      <c r="D63" s="4" t="s">
        <v>31</v>
      </c>
      <c r="E63" s="4">
        <v>9</v>
      </c>
      <c r="F63" s="7" t="s">
        <v>11</v>
      </c>
      <c r="G63" s="4" t="s">
        <v>12</v>
      </c>
      <c r="H63" s="4">
        <v>756</v>
      </c>
      <c r="I63" s="5">
        <f t="shared" si="1"/>
        <v>63</v>
      </c>
      <c r="J63" s="5">
        <f t="shared" si="0"/>
        <v>69.3</v>
      </c>
      <c r="K63" s="5">
        <f t="shared" si="2"/>
        <v>5.7749999999999995</v>
      </c>
      <c r="L63" t="s">
        <v>726</v>
      </c>
    </row>
    <row r="64" spans="1:12" ht="30" hidden="1" x14ac:dyDescent="0.25">
      <c r="A64" s="4" t="s">
        <v>27</v>
      </c>
      <c r="B64" s="4" t="s">
        <v>28</v>
      </c>
      <c r="C64" s="4" t="s">
        <v>36</v>
      </c>
      <c r="D64" s="4" t="s">
        <v>32</v>
      </c>
      <c r="E64" s="4">
        <v>9</v>
      </c>
      <c r="F64" s="7" t="s">
        <v>11</v>
      </c>
      <c r="G64" s="4" t="s">
        <v>12</v>
      </c>
      <c r="H64" s="4">
        <v>1967</v>
      </c>
      <c r="I64" s="5">
        <f t="shared" si="1"/>
        <v>163.91666666666666</v>
      </c>
      <c r="J64" s="5">
        <f t="shared" si="0"/>
        <v>180.30833333333334</v>
      </c>
      <c r="K64" s="5">
        <f t="shared" si="2"/>
        <v>15.025694444444445</v>
      </c>
      <c r="L64" t="s">
        <v>726</v>
      </c>
    </row>
    <row r="65" spans="1:12" ht="30" hidden="1" x14ac:dyDescent="0.25">
      <c r="A65" s="4" t="s">
        <v>27</v>
      </c>
      <c r="B65" s="4" t="s">
        <v>28</v>
      </c>
      <c r="C65" s="4" t="s">
        <v>36</v>
      </c>
      <c r="D65" s="4" t="s">
        <v>18</v>
      </c>
      <c r="E65" s="4">
        <v>9</v>
      </c>
      <c r="F65" s="7" t="s">
        <v>11</v>
      </c>
      <c r="G65" s="4" t="s">
        <v>12</v>
      </c>
      <c r="H65" s="4">
        <v>6856</v>
      </c>
      <c r="I65" s="5">
        <f t="shared" si="1"/>
        <v>571.33333333333337</v>
      </c>
      <c r="J65" s="5">
        <f t="shared" si="0"/>
        <v>628.4666666666667</v>
      </c>
      <c r="K65" s="5">
        <f t="shared" si="2"/>
        <v>52.372222222222227</v>
      </c>
      <c r="L65" t="s">
        <v>726</v>
      </c>
    </row>
    <row r="66" spans="1:12" ht="30" hidden="1" x14ac:dyDescent="0.25">
      <c r="A66" s="4" t="s">
        <v>27</v>
      </c>
      <c r="B66" s="4" t="s">
        <v>28</v>
      </c>
      <c r="C66" s="4" t="s">
        <v>36</v>
      </c>
      <c r="D66" s="4" t="s">
        <v>24</v>
      </c>
      <c r="E66" s="4">
        <v>9</v>
      </c>
      <c r="F66" s="7" t="s">
        <v>11</v>
      </c>
      <c r="G66" s="4" t="s">
        <v>12</v>
      </c>
      <c r="H66" s="4">
        <v>4193</v>
      </c>
      <c r="I66" s="5">
        <f t="shared" si="1"/>
        <v>349.41666666666669</v>
      </c>
      <c r="J66" s="5">
        <f t="shared" si="0"/>
        <v>384.35833333333335</v>
      </c>
      <c r="K66" s="5">
        <f t="shared" si="2"/>
        <v>32.02986111111111</v>
      </c>
      <c r="L66" t="s">
        <v>726</v>
      </c>
    </row>
    <row r="67" spans="1:12" hidden="1" x14ac:dyDescent="0.25">
      <c r="A67" s="4" t="s">
        <v>27</v>
      </c>
      <c r="B67" s="4" t="s">
        <v>28</v>
      </c>
      <c r="C67" s="4" t="s">
        <v>37</v>
      </c>
      <c r="D67" s="4" t="s">
        <v>31</v>
      </c>
      <c r="E67" s="4">
        <v>40</v>
      </c>
      <c r="F67" s="7" t="s">
        <v>11</v>
      </c>
      <c r="G67" s="4" t="s">
        <v>12</v>
      </c>
      <c r="H67" s="4">
        <v>56</v>
      </c>
      <c r="I67" s="5">
        <f t="shared" si="1"/>
        <v>4.666666666666667</v>
      </c>
      <c r="J67" s="5">
        <f t="shared" si="0"/>
        <v>5.1333333333333337</v>
      </c>
      <c r="K67" s="5">
        <f t="shared" si="2"/>
        <v>0.42777777777777781</v>
      </c>
      <c r="L67" t="s">
        <v>726</v>
      </c>
    </row>
    <row r="68" spans="1:12" hidden="1" x14ac:dyDescent="0.25">
      <c r="A68" s="4" t="s">
        <v>27</v>
      </c>
      <c r="B68" s="4" t="s">
        <v>28</v>
      </c>
      <c r="C68" s="4" t="s">
        <v>37</v>
      </c>
      <c r="D68" s="4" t="s">
        <v>32</v>
      </c>
      <c r="E68" s="4">
        <v>40</v>
      </c>
      <c r="F68" s="7" t="s">
        <v>11</v>
      </c>
      <c r="G68" s="4" t="s">
        <v>12</v>
      </c>
      <c r="H68" s="4">
        <v>1066</v>
      </c>
      <c r="I68" s="5">
        <f t="shared" si="1"/>
        <v>88.833333333333329</v>
      </c>
      <c r="J68" s="5">
        <f t="shared" si="0"/>
        <v>97.716666666666669</v>
      </c>
      <c r="K68" s="5">
        <f t="shared" si="2"/>
        <v>8.1430555555555557</v>
      </c>
      <c r="L68" t="s">
        <v>726</v>
      </c>
    </row>
    <row r="69" spans="1:12" hidden="1" x14ac:dyDescent="0.25">
      <c r="A69" s="4" t="s">
        <v>27</v>
      </c>
      <c r="B69" s="4" t="s">
        <v>28</v>
      </c>
      <c r="C69" s="4" t="s">
        <v>37</v>
      </c>
      <c r="D69" s="4" t="s">
        <v>18</v>
      </c>
      <c r="E69" s="4">
        <v>40</v>
      </c>
      <c r="F69" s="7" t="s">
        <v>11</v>
      </c>
      <c r="G69" s="4" t="s">
        <v>12</v>
      </c>
      <c r="H69" s="4">
        <v>681</v>
      </c>
      <c r="I69" s="5">
        <f t="shared" si="1"/>
        <v>56.75</v>
      </c>
      <c r="J69" s="5">
        <f t="shared" si="0"/>
        <v>62.424999999999997</v>
      </c>
      <c r="K69" s="5">
        <f t="shared" si="2"/>
        <v>5.2020833333333334</v>
      </c>
      <c r="L69" t="s">
        <v>726</v>
      </c>
    </row>
    <row r="70" spans="1:12" hidden="1" x14ac:dyDescent="0.25">
      <c r="A70" s="4" t="s">
        <v>27</v>
      </c>
      <c r="B70" s="4" t="s">
        <v>28</v>
      </c>
      <c r="C70" s="4" t="s">
        <v>37</v>
      </c>
      <c r="D70" s="4" t="s">
        <v>24</v>
      </c>
      <c r="E70" s="4">
        <v>40</v>
      </c>
      <c r="F70" s="7" t="s">
        <v>11</v>
      </c>
      <c r="G70" s="4" t="s">
        <v>12</v>
      </c>
      <c r="H70" s="4">
        <v>424</v>
      </c>
      <c r="I70" s="5">
        <f t="shared" si="1"/>
        <v>35.333333333333336</v>
      </c>
      <c r="J70" s="5">
        <f t="shared" si="0"/>
        <v>38.866666666666667</v>
      </c>
      <c r="K70" s="5">
        <f t="shared" si="2"/>
        <v>3.2388888888888889</v>
      </c>
      <c r="L70" t="s">
        <v>726</v>
      </c>
    </row>
    <row r="71" spans="1:12" hidden="1" x14ac:dyDescent="0.25">
      <c r="A71" s="4" t="s">
        <v>27</v>
      </c>
      <c r="B71" s="4" t="s">
        <v>28</v>
      </c>
      <c r="C71" s="4" t="s">
        <v>30</v>
      </c>
      <c r="D71" s="4" t="s">
        <v>38</v>
      </c>
      <c r="E71" s="4">
        <v>0</v>
      </c>
      <c r="F71" s="7" t="s">
        <v>11</v>
      </c>
      <c r="G71" s="4" t="s">
        <v>12</v>
      </c>
      <c r="H71" s="4">
        <v>2</v>
      </c>
      <c r="I71" s="5">
        <f t="shared" si="1"/>
        <v>0.16666666666666666</v>
      </c>
      <c r="J71" s="5">
        <f t="shared" si="0"/>
        <v>0.18333333333333332</v>
      </c>
      <c r="K71" s="5">
        <f t="shared" si="2"/>
        <v>1.5277777777777777E-2</v>
      </c>
      <c r="L71" t="s">
        <v>726</v>
      </c>
    </row>
    <row r="72" spans="1:12" hidden="1" x14ac:dyDescent="0.25">
      <c r="A72" s="4" t="s">
        <v>27</v>
      </c>
      <c r="B72" s="4" t="s">
        <v>28</v>
      </c>
      <c r="C72" s="4" t="s">
        <v>30</v>
      </c>
      <c r="D72" s="4" t="s">
        <v>30</v>
      </c>
      <c r="E72" s="4">
        <v>0</v>
      </c>
      <c r="F72" s="7" t="s">
        <v>11</v>
      </c>
      <c r="G72" s="4" t="s">
        <v>12</v>
      </c>
      <c r="H72" s="4">
        <v>110982</v>
      </c>
      <c r="I72" s="5">
        <f t="shared" si="1"/>
        <v>9248.5</v>
      </c>
      <c r="J72" s="5">
        <f t="shared" ref="J72:J135" si="3">I72*10%+I72</f>
        <v>10173.35</v>
      </c>
      <c r="K72" s="5">
        <f t="shared" si="2"/>
        <v>847.7791666666667</v>
      </c>
      <c r="L72" t="s">
        <v>726</v>
      </c>
    </row>
    <row r="73" spans="1:12" hidden="1" x14ac:dyDescent="0.25">
      <c r="A73" s="4" t="s">
        <v>27</v>
      </c>
      <c r="B73" s="4" t="s">
        <v>28</v>
      </c>
      <c r="C73" s="4" t="s">
        <v>30</v>
      </c>
      <c r="D73" s="4" t="s">
        <v>32</v>
      </c>
      <c r="E73" s="4">
        <v>0</v>
      </c>
      <c r="F73" s="7" t="s">
        <v>11</v>
      </c>
      <c r="G73" s="4" t="s">
        <v>12</v>
      </c>
      <c r="H73" s="4">
        <v>116</v>
      </c>
      <c r="I73" s="5">
        <f t="shared" ref="I73:I136" si="4">H73/12</f>
        <v>9.6666666666666661</v>
      </c>
      <c r="J73" s="5">
        <f t="shared" si="3"/>
        <v>10.633333333333333</v>
      </c>
      <c r="K73" s="5">
        <f t="shared" ref="K73:K136" si="5">J73/12</f>
        <v>0.88611111111111107</v>
      </c>
      <c r="L73" t="s">
        <v>726</v>
      </c>
    </row>
    <row r="74" spans="1:12" hidden="1" x14ac:dyDescent="0.25">
      <c r="A74" s="4" t="s">
        <v>27</v>
      </c>
      <c r="B74" s="4" t="s">
        <v>28</v>
      </c>
      <c r="C74" s="4" t="s">
        <v>30</v>
      </c>
      <c r="D74" s="4" t="s">
        <v>39</v>
      </c>
      <c r="E74" s="4">
        <v>0</v>
      </c>
      <c r="F74" s="7" t="s">
        <v>11</v>
      </c>
      <c r="G74" s="4" t="s">
        <v>12</v>
      </c>
      <c r="H74" s="4">
        <v>8</v>
      </c>
      <c r="I74" s="5">
        <f t="shared" si="4"/>
        <v>0.66666666666666663</v>
      </c>
      <c r="J74" s="5">
        <f t="shared" si="3"/>
        <v>0.73333333333333328</v>
      </c>
      <c r="K74" s="5">
        <f t="shared" si="5"/>
        <v>6.1111111111111109E-2</v>
      </c>
      <c r="L74" t="s">
        <v>726</v>
      </c>
    </row>
    <row r="75" spans="1:12" ht="30" hidden="1" x14ac:dyDescent="0.25">
      <c r="A75" s="4" t="s">
        <v>27</v>
      </c>
      <c r="B75" s="4" t="s">
        <v>28</v>
      </c>
      <c r="C75" s="4" t="s">
        <v>30</v>
      </c>
      <c r="D75" s="4" t="s">
        <v>40</v>
      </c>
      <c r="E75" s="4">
        <v>0</v>
      </c>
      <c r="F75" s="7" t="s">
        <v>11</v>
      </c>
      <c r="G75" s="4" t="s">
        <v>12</v>
      </c>
      <c r="H75" s="4">
        <v>32</v>
      </c>
      <c r="I75" s="5">
        <f t="shared" si="4"/>
        <v>2.6666666666666665</v>
      </c>
      <c r="J75" s="5">
        <f t="shared" si="3"/>
        <v>2.9333333333333331</v>
      </c>
      <c r="K75" s="5">
        <f t="shared" si="5"/>
        <v>0.24444444444444444</v>
      </c>
      <c r="L75" t="s">
        <v>726</v>
      </c>
    </row>
    <row r="76" spans="1:12" ht="30" hidden="1" x14ac:dyDescent="0.25">
      <c r="A76" s="4" t="s">
        <v>27</v>
      </c>
      <c r="B76" s="4" t="s">
        <v>28</v>
      </c>
      <c r="C76" s="4" t="s">
        <v>30</v>
      </c>
      <c r="D76" s="4" t="s">
        <v>15</v>
      </c>
      <c r="E76" s="4">
        <v>0</v>
      </c>
      <c r="F76" s="7" t="s">
        <v>11</v>
      </c>
      <c r="G76" s="4" t="s">
        <v>12</v>
      </c>
      <c r="H76" s="4">
        <v>14</v>
      </c>
      <c r="I76" s="5">
        <f t="shared" si="4"/>
        <v>1.1666666666666667</v>
      </c>
      <c r="J76" s="5">
        <f t="shared" si="3"/>
        <v>1.2833333333333334</v>
      </c>
      <c r="K76" s="5">
        <f t="shared" si="5"/>
        <v>0.10694444444444445</v>
      </c>
      <c r="L76" t="s">
        <v>726</v>
      </c>
    </row>
    <row r="77" spans="1:12" hidden="1" x14ac:dyDescent="0.25">
      <c r="A77" s="4" t="s">
        <v>27</v>
      </c>
      <c r="B77" s="4" t="s">
        <v>28</v>
      </c>
      <c r="C77" s="4" t="s">
        <v>30</v>
      </c>
      <c r="D77" s="4" t="s">
        <v>18</v>
      </c>
      <c r="E77" s="4">
        <v>0</v>
      </c>
      <c r="F77" s="7" t="s">
        <v>11</v>
      </c>
      <c r="G77" s="4" t="s">
        <v>12</v>
      </c>
      <c r="H77" s="4">
        <v>5307</v>
      </c>
      <c r="I77" s="5">
        <f t="shared" si="4"/>
        <v>442.25</v>
      </c>
      <c r="J77" s="5">
        <f t="shared" si="3"/>
        <v>486.47500000000002</v>
      </c>
      <c r="K77" s="5">
        <f t="shared" si="5"/>
        <v>40.539583333333333</v>
      </c>
      <c r="L77" t="s">
        <v>726</v>
      </c>
    </row>
    <row r="78" spans="1:12" hidden="1" x14ac:dyDescent="0.25">
      <c r="A78" s="4" t="s">
        <v>27</v>
      </c>
      <c r="B78" s="4" t="s">
        <v>28</v>
      </c>
      <c r="C78" s="4" t="s">
        <v>30</v>
      </c>
      <c r="D78" s="4" t="s">
        <v>41</v>
      </c>
      <c r="E78" s="4">
        <v>0</v>
      </c>
      <c r="F78" s="7" t="s">
        <v>11</v>
      </c>
      <c r="G78" s="4" t="s">
        <v>12</v>
      </c>
      <c r="H78" s="4">
        <v>138</v>
      </c>
      <c r="I78" s="5">
        <f t="shared" si="4"/>
        <v>11.5</v>
      </c>
      <c r="J78" s="5">
        <f t="shared" si="3"/>
        <v>12.65</v>
      </c>
      <c r="K78" s="5">
        <f t="shared" si="5"/>
        <v>1.0541666666666667</v>
      </c>
      <c r="L78" t="s">
        <v>726</v>
      </c>
    </row>
    <row r="79" spans="1:12" hidden="1" x14ac:dyDescent="0.25">
      <c r="A79" s="4" t="s">
        <v>27</v>
      </c>
      <c r="B79" s="4" t="s">
        <v>28</v>
      </c>
      <c r="C79" s="4" t="s">
        <v>31</v>
      </c>
      <c r="D79" s="4" t="s">
        <v>30</v>
      </c>
      <c r="E79" s="4">
        <v>0</v>
      </c>
      <c r="F79" s="7" t="s">
        <v>11</v>
      </c>
      <c r="G79" s="4" t="s">
        <v>12</v>
      </c>
      <c r="H79" s="4">
        <v>56</v>
      </c>
      <c r="I79" s="5">
        <f t="shared" si="4"/>
        <v>4.666666666666667</v>
      </c>
      <c r="J79" s="5">
        <f t="shared" si="3"/>
        <v>5.1333333333333337</v>
      </c>
      <c r="K79" s="5">
        <f t="shared" si="5"/>
        <v>0.42777777777777781</v>
      </c>
      <c r="L79" t="s">
        <v>726</v>
      </c>
    </row>
    <row r="80" spans="1:12" hidden="1" x14ac:dyDescent="0.25">
      <c r="A80" s="4" t="s">
        <v>27</v>
      </c>
      <c r="B80" s="4" t="s">
        <v>28</v>
      </c>
      <c r="C80" s="4" t="s">
        <v>31</v>
      </c>
      <c r="D80" s="4" t="s">
        <v>31</v>
      </c>
      <c r="E80" s="4">
        <v>0</v>
      </c>
      <c r="F80" s="7" t="s">
        <v>11</v>
      </c>
      <c r="G80" s="4" t="s">
        <v>12</v>
      </c>
      <c r="H80" s="4">
        <v>11926</v>
      </c>
      <c r="I80" s="5">
        <f t="shared" si="4"/>
        <v>993.83333333333337</v>
      </c>
      <c r="J80" s="5">
        <f t="shared" si="3"/>
        <v>1093.2166666666667</v>
      </c>
      <c r="K80" s="5">
        <f t="shared" si="5"/>
        <v>91.101388888888891</v>
      </c>
      <c r="L80" t="s">
        <v>726</v>
      </c>
    </row>
    <row r="81" spans="1:12" hidden="1" x14ac:dyDescent="0.25">
      <c r="A81" s="4" t="s">
        <v>27</v>
      </c>
      <c r="B81" s="4" t="s">
        <v>28</v>
      </c>
      <c r="C81" s="4" t="s">
        <v>31</v>
      </c>
      <c r="D81" s="4" t="s">
        <v>32</v>
      </c>
      <c r="E81" s="4">
        <v>0</v>
      </c>
      <c r="F81" s="7" t="s">
        <v>11</v>
      </c>
      <c r="G81" s="4" t="s">
        <v>12</v>
      </c>
      <c r="H81" s="4">
        <v>3430</v>
      </c>
      <c r="I81" s="5">
        <f t="shared" si="4"/>
        <v>285.83333333333331</v>
      </c>
      <c r="J81" s="5">
        <f t="shared" si="3"/>
        <v>314.41666666666663</v>
      </c>
      <c r="K81" s="5">
        <f t="shared" si="5"/>
        <v>26.201388888888886</v>
      </c>
      <c r="L81" t="s">
        <v>726</v>
      </c>
    </row>
    <row r="82" spans="1:12" hidden="1" x14ac:dyDescent="0.25">
      <c r="A82" s="4" t="s">
        <v>27</v>
      </c>
      <c r="B82" s="4" t="s">
        <v>28</v>
      </c>
      <c r="C82" s="4" t="s">
        <v>31</v>
      </c>
      <c r="D82" s="4" t="s">
        <v>18</v>
      </c>
      <c r="E82" s="4">
        <v>0</v>
      </c>
      <c r="F82" s="7" t="s">
        <v>11</v>
      </c>
      <c r="G82" s="4" t="s">
        <v>12</v>
      </c>
      <c r="H82" s="4">
        <v>6846</v>
      </c>
      <c r="I82" s="5">
        <f t="shared" si="4"/>
        <v>570.5</v>
      </c>
      <c r="J82" s="5">
        <f t="shared" si="3"/>
        <v>627.54999999999995</v>
      </c>
      <c r="K82" s="5">
        <f t="shared" si="5"/>
        <v>52.295833333333327</v>
      </c>
      <c r="L82" t="s">
        <v>726</v>
      </c>
    </row>
    <row r="83" spans="1:12" hidden="1" x14ac:dyDescent="0.25">
      <c r="A83" s="4" t="s">
        <v>27</v>
      </c>
      <c r="B83" s="4" t="s">
        <v>28</v>
      </c>
      <c r="C83" s="4" t="s">
        <v>31</v>
      </c>
      <c r="D83" s="4" t="s">
        <v>24</v>
      </c>
      <c r="E83" s="4">
        <v>0</v>
      </c>
      <c r="F83" s="7" t="s">
        <v>11</v>
      </c>
      <c r="G83" s="4" t="s">
        <v>12</v>
      </c>
      <c r="H83" s="4">
        <v>11587</v>
      </c>
      <c r="I83" s="5">
        <f t="shared" si="4"/>
        <v>965.58333333333337</v>
      </c>
      <c r="J83" s="5">
        <f t="shared" si="3"/>
        <v>1062.1416666666667</v>
      </c>
      <c r="K83" s="5">
        <f t="shared" si="5"/>
        <v>88.511805555555554</v>
      </c>
      <c r="L83" t="s">
        <v>726</v>
      </c>
    </row>
    <row r="84" spans="1:12" hidden="1" x14ac:dyDescent="0.25">
      <c r="A84" s="4" t="s">
        <v>27</v>
      </c>
      <c r="B84" s="4" t="s">
        <v>28</v>
      </c>
      <c r="C84" s="4" t="s">
        <v>32</v>
      </c>
      <c r="D84" s="4" t="s">
        <v>30</v>
      </c>
      <c r="E84" s="4">
        <v>0</v>
      </c>
      <c r="F84" s="7" t="s">
        <v>11</v>
      </c>
      <c r="G84" s="4" t="s">
        <v>12</v>
      </c>
      <c r="H84" s="4">
        <v>99</v>
      </c>
      <c r="I84" s="5">
        <f t="shared" si="4"/>
        <v>8.25</v>
      </c>
      <c r="J84" s="5">
        <f t="shared" si="3"/>
        <v>9.0749999999999993</v>
      </c>
      <c r="K84" s="5">
        <f t="shared" si="5"/>
        <v>0.75624999999999998</v>
      </c>
      <c r="L84" t="s">
        <v>726</v>
      </c>
    </row>
    <row r="85" spans="1:12" hidden="1" x14ac:dyDescent="0.25">
      <c r="A85" s="4" t="s">
        <v>27</v>
      </c>
      <c r="B85" s="4" t="s">
        <v>28</v>
      </c>
      <c r="C85" s="4" t="s">
        <v>32</v>
      </c>
      <c r="D85" s="4" t="s">
        <v>31</v>
      </c>
      <c r="E85" s="4">
        <v>0</v>
      </c>
      <c r="F85" s="7" t="s">
        <v>11</v>
      </c>
      <c r="G85" s="4" t="s">
        <v>12</v>
      </c>
      <c r="H85" s="4">
        <v>1165</v>
      </c>
      <c r="I85" s="5">
        <f t="shared" si="4"/>
        <v>97.083333333333329</v>
      </c>
      <c r="J85" s="5">
        <f t="shared" si="3"/>
        <v>106.79166666666666</v>
      </c>
      <c r="K85" s="5">
        <f t="shared" si="5"/>
        <v>8.8993055555555554</v>
      </c>
      <c r="L85" t="s">
        <v>726</v>
      </c>
    </row>
    <row r="86" spans="1:12" hidden="1" x14ac:dyDescent="0.25">
      <c r="A86" s="4" t="s">
        <v>27</v>
      </c>
      <c r="B86" s="4" t="s">
        <v>28</v>
      </c>
      <c r="C86" s="4" t="s">
        <v>32</v>
      </c>
      <c r="D86" s="4" t="s">
        <v>32</v>
      </c>
      <c r="E86" s="4">
        <v>0</v>
      </c>
      <c r="F86" s="7" t="s">
        <v>11</v>
      </c>
      <c r="G86" s="4" t="s">
        <v>12</v>
      </c>
      <c r="H86" s="4">
        <v>29347</v>
      </c>
      <c r="I86" s="5">
        <f t="shared" si="4"/>
        <v>2445.5833333333335</v>
      </c>
      <c r="J86" s="5">
        <f t="shared" si="3"/>
        <v>2690.1416666666669</v>
      </c>
      <c r="K86" s="5">
        <f t="shared" si="5"/>
        <v>224.17847222222224</v>
      </c>
      <c r="L86" t="s">
        <v>726</v>
      </c>
    </row>
    <row r="87" spans="1:12" hidden="1" x14ac:dyDescent="0.25">
      <c r="A87" s="4" t="s">
        <v>27</v>
      </c>
      <c r="B87" s="4" t="s">
        <v>28</v>
      </c>
      <c r="C87" s="4" t="s">
        <v>32</v>
      </c>
      <c r="D87" s="4" t="s">
        <v>18</v>
      </c>
      <c r="E87" s="4">
        <v>0</v>
      </c>
      <c r="F87" s="7" t="s">
        <v>11</v>
      </c>
      <c r="G87" s="4" t="s">
        <v>12</v>
      </c>
      <c r="H87" s="4">
        <v>5492</v>
      </c>
      <c r="I87" s="5">
        <f t="shared" si="4"/>
        <v>457.66666666666669</v>
      </c>
      <c r="J87" s="5">
        <f t="shared" si="3"/>
        <v>503.43333333333334</v>
      </c>
      <c r="K87" s="5">
        <f t="shared" si="5"/>
        <v>41.952777777777776</v>
      </c>
      <c r="L87" t="s">
        <v>726</v>
      </c>
    </row>
    <row r="88" spans="1:12" hidden="1" x14ac:dyDescent="0.25">
      <c r="A88" s="4" t="s">
        <v>27</v>
      </c>
      <c r="B88" s="4" t="s">
        <v>28</v>
      </c>
      <c r="C88" s="4" t="s">
        <v>32</v>
      </c>
      <c r="D88" s="4" t="s">
        <v>24</v>
      </c>
      <c r="E88" s="4">
        <v>0</v>
      </c>
      <c r="F88" s="7" t="s">
        <v>11</v>
      </c>
      <c r="G88" s="4" t="s">
        <v>12</v>
      </c>
      <c r="H88" s="4">
        <v>6548</v>
      </c>
      <c r="I88" s="5">
        <f t="shared" si="4"/>
        <v>545.66666666666663</v>
      </c>
      <c r="J88" s="5">
        <f t="shared" si="3"/>
        <v>600.23333333333335</v>
      </c>
      <c r="K88" s="5">
        <f t="shared" si="5"/>
        <v>50.019444444444446</v>
      </c>
      <c r="L88" t="s">
        <v>726</v>
      </c>
    </row>
    <row r="89" spans="1:12" hidden="1" x14ac:dyDescent="0.25">
      <c r="A89" s="4" t="s">
        <v>27</v>
      </c>
      <c r="B89" s="4" t="s">
        <v>28</v>
      </c>
      <c r="C89" s="4" t="s">
        <v>42</v>
      </c>
      <c r="D89" s="4" t="s">
        <v>31</v>
      </c>
      <c r="E89" s="4">
        <v>7</v>
      </c>
      <c r="F89" s="7" t="s">
        <v>11</v>
      </c>
      <c r="G89" s="4" t="s">
        <v>12</v>
      </c>
      <c r="H89" s="4">
        <v>765</v>
      </c>
      <c r="I89" s="5">
        <f t="shared" si="4"/>
        <v>63.75</v>
      </c>
      <c r="J89" s="5">
        <f t="shared" si="3"/>
        <v>70.125</v>
      </c>
      <c r="K89" s="5">
        <f t="shared" si="5"/>
        <v>5.84375</v>
      </c>
      <c r="L89" t="s">
        <v>726</v>
      </c>
    </row>
    <row r="90" spans="1:12" hidden="1" x14ac:dyDescent="0.25">
      <c r="A90" s="4" t="s">
        <v>27</v>
      </c>
      <c r="B90" s="4" t="s">
        <v>28</v>
      </c>
      <c r="C90" s="4" t="s">
        <v>42</v>
      </c>
      <c r="D90" s="4" t="s">
        <v>32</v>
      </c>
      <c r="E90" s="4">
        <v>7</v>
      </c>
      <c r="F90" s="7" t="s">
        <v>11</v>
      </c>
      <c r="G90" s="4" t="s">
        <v>12</v>
      </c>
      <c r="H90" s="4">
        <v>682</v>
      </c>
      <c r="I90" s="5">
        <f t="shared" si="4"/>
        <v>56.833333333333336</v>
      </c>
      <c r="J90" s="5">
        <f t="shared" si="3"/>
        <v>62.516666666666666</v>
      </c>
      <c r="K90" s="5">
        <f t="shared" si="5"/>
        <v>5.2097222222222221</v>
      </c>
      <c r="L90" t="s">
        <v>726</v>
      </c>
    </row>
    <row r="91" spans="1:12" hidden="1" x14ac:dyDescent="0.25">
      <c r="A91" s="4" t="s">
        <v>27</v>
      </c>
      <c r="B91" s="4" t="s">
        <v>28</v>
      </c>
      <c r="C91" s="4" t="s">
        <v>42</v>
      </c>
      <c r="D91" s="4" t="s">
        <v>18</v>
      </c>
      <c r="E91" s="4">
        <v>7</v>
      </c>
      <c r="F91" s="7" t="s">
        <v>11</v>
      </c>
      <c r="G91" s="4" t="s">
        <v>12</v>
      </c>
      <c r="H91" s="4">
        <v>1638</v>
      </c>
      <c r="I91" s="5">
        <f t="shared" si="4"/>
        <v>136.5</v>
      </c>
      <c r="J91" s="5">
        <f t="shared" si="3"/>
        <v>150.15</v>
      </c>
      <c r="K91" s="5">
        <f t="shared" si="5"/>
        <v>12.512500000000001</v>
      </c>
      <c r="L91" t="s">
        <v>726</v>
      </c>
    </row>
    <row r="92" spans="1:12" hidden="1" x14ac:dyDescent="0.25">
      <c r="A92" s="4" t="s">
        <v>27</v>
      </c>
      <c r="B92" s="4" t="s">
        <v>28</v>
      </c>
      <c r="C92" s="4" t="s">
        <v>42</v>
      </c>
      <c r="D92" s="4" t="s">
        <v>24</v>
      </c>
      <c r="E92" s="4">
        <v>7</v>
      </c>
      <c r="F92" s="7" t="s">
        <v>11</v>
      </c>
      <c r="G92" s="4" t="s">
        <v>12</v>
      </c>
      <c r="H92" s="4">
        <v>4257</v>
      </c>
      <c r="I92" s="5">
        <f t="shared" si="4"/>
        <v>354.75</v>
      </c>
      <c r="J92" s="5">
        <f t="shared" si="3"/>
        <v>390.22500000000002</v>
      </c>
      <c r="K92" s="5">
        <f t="shared" si="5"/>
        <v>32.518750000000004</v>
      </c>
      <c r="L92" t="s">
        <v>726</v>
      </c>
    </row>
    <row r="93" spans="1:12" hidden="1" x14ac:dyDescent="0.25">
      <c r="A93" s="4" t="s">
        <v>27</v>
      </c>
      <c r="B93" s="4" t="s">
        <v>28</v>
      </c>
      <c r="C93" s="4" t="s">
        <v>43</v>
      </c>
      <c r="D93" s="4" t="s">
        <v>31</v>
      </c>
      <c r="E93" s="4">
        <v>48</v>
      </c>
      <c r="F93" s="7" t="s">
        <v>11</v>
      </c>
      <c r="G93" s="4" t="s">
        <v>12</v>
      </c>
      <c r="H93" s="4">
        <v>148</v>
      </c>
      <c r="I93" s="5">
        <f t="shared" si="4"/>
        <v>12.333333333333334</v>
      </c>
      <c r="J93" s="5">
        <f t="shared" si="3"/>
        <v>13.566666666666666</v>
      </c>
      <c r="K93" s="5">
        <f t="shared" si="5"/>
        <v>1.1305555555555555</v>
      </c>
      <c r="L93" t="s">
        <v>726</v>
      </c>
    </row>
    <row r="94" spans="1:12" hidden="1" x14ac:dyDescent="0.25">
      <c r="A94" s="4" t="s">
        <v>27</v>
      </c>
      <c r="B94" s="4" t="s">
        <v>28</v>
      </c>
      <c r="C94" s="4" t="s">
        <v>43</v>
      </c>
      <c r="D94" s="4" t="s">
        <v>32</v>
      </c>
      <c r="E94" s="4">
        <v>48</v>
      </c>
      <c r="F94" s="7" t="s">
        <v>11</v>
      </c>
      <c r="G94" s="4" t="s">
        <v>12</v>
      </c>
      <c r="H94" s="4">
        <v>933</v>
      </c>
      <c r="I94" s="5">
        <f t="shared" si="4"/>
        <v>77.75</v>
      </c>
      <c r="J94" s="5">
        <f t="shared" si="3"/>
        <v>85.525000000000006</v>
      </c>
      <c r="K94" s="5">
        <f t="shared" si="5"/>
        <v>7.1270833333333341</v>
      </c>
      <c r="L94" t="s">
        <v>726</v>
      </c>
    </row>
    <row r="95" spans="1:12" hidden="1" x14ac:dyDescent="0.25">
      <c r="A95" s="4" t="s">
        <v>27</v>
      </c>
      <c r="B95" s="4" t="s">
        <v>28</v>
      </c>
      <c r="C95" s="4" t="s">
        <v>43</v>
      </c>
      <c r="D95" s="4" t="s">
        <v>18</v>
      </c>
      <c r="E95" s="4">
        <v>48</v>
      </c>
      <c r="F95" s="7" t="s">
        <v>11</v>
      </c>
      <c r="G95" s="4" t="s">
        <v>12</v>
      </c>
      <c r="H95" s="4">
        <v>171</v>
      </c>
      <c r="I95" s="5">
        <f t="shared" si="4"/>
        <v>14.25</v>
      </c>
      <c r="J95" s="5">
        <f t="shared" si="3"/>
        <v>15.675000000000001</v>
      </c>
      <c r="K95" s="5">
        <f t="shared" si="5"/>
        <v>1.3062500000000001</v>
      </c>
      <c r="L95" t="s">
        <v>726</v>
      </c>
    </row>
    <row r="96" spans="1:12" hidden="1" x14ac:dyDescent="0.25">
      <c r="A96" s="4" t="s">
        <v>27</v>
      </c>
      <c r="B96" s="4" t="s">
        <v>28</v>
      </c>
      <c r="C96" s="4" t="s">
        <v>43</v>
      </c>
      <c r="D96" s="4" t="s">
        <v>24</v>
      </c>
      <c r="E96" s="4">
        <v>48</v>
      </c>
      <c r="F96" s="7" t="s">
        <v>11</v>
      </c>
      <c r="G96" s="4" t="s">
        <v>12</v>
      </c>
      <c r="H96" s="4">
        <v>610</v>
      </c>
      <c r="I96" s="5">
        <f t="shared" si="4"/>
        <v>50.833333333333336</v>
      </c>
      <c r="J96" s="5">
        <f t="shared" si="3"/>
        <v>55.916666666666671</v>
      </c>
      <c r="K96" s="5">
        <f t="shared" si="5"/>
        <v>4.6597222222222223</v>
      </c>
      <c r="L96" t="s">
        <v>726</v>
      </c>
    </row>
    <row r="97" spans="1:12" hidden="1" x14ac:dyDescent="0.25">
      <c r="A97" s="4" t="s">
        <v>27</v>
      </c>
      <c r="B97" s="4" t="s">
        <v>28</v>
      </c>
      <c r="C97" s="4" t="s">
        <v>44</v>
      </c>
      <c r="D97" s="4" t="s">
        <v>30</v>
      </c>
      <c r="E97" s="4">
        <v>36</v>
      </c>
      <c r="F97" s="7" t="s">
        <v>11</v>
      </c>
      <c r="G97" s="4" t="s">
        <v>12</v>
      </c>
      <c r="H97" s="4">
        <v>474</v>
      </c>
      <c r="I97" s="5">
        <f t="shared" si="4"/>
        <v>39.5</v>
      </c>
      <c r="J97" s="5">
        <f t="shared" si="3"/>
        <v>43.45</v>
      </c>
      <c r="K97" s="5">
        <f t="shared" si="5"/>
        <v>3.6208333333333336</v>
      </c>
      <c r="L97" t="s">
        <v>726</v>
      </c>
    </row>
    <row r="98" spans="1:12" hidden="1" x14ac:dyDescent="0.25">
      <c r="A98" s="4" t="s">
        <v>27</v>
      </c>
      <c r="B98" s="4" t="s">
        <v>28</v>
      </c>
      <c r="C98" s="4" t="s">
        <v>44</v>
      </c>
      <c r="D98" s="4" t="s">
        <v>31</v>
      </c>
      <c r="E98" s="4">
        <v>36</v>
      </c>
      <c r="F98" s="7" t="s">
        <v>11</v>
      </c>
      <c r="G98" s="4" t="s">
        <v>12</v>
      </c>
      <c r="H98" s="4">
        <v>313</v>
      </c>
      <c r="I98" s="5">
        <f t="shared" si="4"/>
        <v>26.083333333333332</v>
      </c>
      <c r="J98" s="5">
        <f t="shared" si="3"/>
        <v>28.691666666666666</v>
      </c>
      <c r="K98" s="5">
        <f t="shared" si="5"/>
        <v>2.3909722222222221</v>
      </c>
      <c r="L98" t="s">
        <v>726</v>
      </c>
    </row>
    <row r="99" spans="1:12" hidden="1" x14ac:dyDescent="0.25">
      <c r="A99" s="4" t="s">
        <v>27</v>
      </c>
      <c r="B99" s="4" t="s">
        <v>28</v>
      </c>
      <c r="C99" s="4" t="s">
        <v>44</v>
      </c>
      <c r="D99" s="4" t="s">
        <v>45</v>
      </c>
      <c r="E99" s="4">
        <v>36</v>
      </c>
      <c r="F99" s="7" t="s">
        <v>11</v>
      </c>
      <c r="G99" s="4" t="s">
        <v>12</v>
      </c>
      <c r="H99" s="4">
        <v>24</v>
      </c>
      <c r="I99" s="5">
        <f t="shared" si="4"/>
        <v>2</v>
      </c>
      <c r="J99" s="5">
        <f t="shared" si="3"/>
        <v>2.2000000000000002</v>
      </c>
      <c r="K99" s="5">
        <f t="shared" si="5"/>
        <v>0.18333333333333335</v>
      </c>
      <c r="L99" t="s">
        <v>726</v>
      </c>
    </row>
    <row r="100" spans="1:12" hidden="1" x14ac:dyDescent="0.25">
      <c r="A100" s="4" t="s">
        <v>27</v>
      </c>
      <c r="B100" s="4" t="s">
        <v>28</v>
      </c>
      <c r="C100" s="4" t="s">
        <v>44</v>
      </c>
      <c r="D100" s="4" t="s">
        <v>32</v>
      </c>
      <c r="E100" s="4">
        <v>36</v>
      </c>
      <c r="F100" s="7" t="s">
        <v>11</v>
      </c>
      <c r="G100" s="4" t="s">
        <v>12</v>
      </c>
      <c r="H100" s="4">
        <v>1144</v>
      </c>
      <c r="I100" s="5">
        <f t="shared" si="4"/>
        <v>95.333333333333329</v>
      </c>
      <c r="J100" s="5">
        <f t="shared" si="3"/>
        <v>104.86666666666666</v>
      </c>
      <c r="K100" s="5">
        <f t="shared" si="5"/>
        <v>8.7388888888888889</v>
      </c>
      <c r="L100" t="s">
        <v>726</v>
      </c>
    </row>
    <row r="101" spans="1:12" hidden="1" x14ac:dyDescent="0.25">
      <c r="A101" s="4" t="s">
        <v>27</v>
      </c>
      <c r="B101" s="4" t="s">
        <v>28</v>
      </c>
      <c r="C101" s="4" t="s">
        <v>44</v>
      </c>
      <c r="D101" s="4" t="s">
        <v>18</v>
      </c>
      <c r="E101" s="4">
        <v>36</v>
      </c>
      <c r="F101" s="7" t="s">
        <v>11</v>
      </c>
      <c r="G101" s="4" t="s">
        <v>12</v>
      </c>
      <c r="H101" s="4">
        <v>810</v>
      </c>
      <c r="I101" s="5">
        <f t="shared" si="4"/>
        <v>67.5</v>
      </c>
      <c r="J101" s="5">
        <f t="shared" si="3"/>
        <v>74.25</v>
      </c>
      <c r="K101" s="5">
        <f t="shared" si="5"/>
        <v>6.1875</v>
      </c>
      <c r="L101" t="s">
        <v>726</v>
      </c>
    </row>
    <row r="102" spans="1:12" hidden="1" x14ac:dyDescent="0.25">
      <c r="A102" s="4" t="s">
        <v>27</v>
      </c>
      <c r="B102" s="4" t="s">
        <v>28</v>
      </c>
      <c r="C102" s="4" t="s">
        <v>44</v>
      </c>
      <c r="D102" s="4" t="s">
        <v>24</v>
      </c>
      <c r="E102" s="4">
        <v>36</v>
      </c>
      <c r="F102" s="7" t="s">
        <v>11</v>
      </c>
      <c r="G102" s="4" t="s">
        <v>12</v>
      </c>
      <c r="H102" s="4">
        <v>1315</v>
      </c>
      <c r="I102" s="5">
        <f t="shared" si="4"/>
        <v>109.58333333333333</v>
      </c>
      <c r="J102" s="5">
        <f t="shared" si="3"/>
        <v>120.54166666666666</v>
      </c>
      <c r="K102" s="5">
        <f t="shared" si="5"/>
        <v>10.045138888888888</v>
      </c>
      <c r="L102" t="s">
        <v>726</v>
      </c>
    </row>
    <row r="103" spans="1:12" hidden="1" x14ac:dyDescent="0.25">
      <c r="A103" s="4" t="s">
        <v>27</v>
      </c>
      <c r="B103" s="4" t="s">
        <v>28</v>
      </c>
      <c r="C103" s="4" t="s">
        <v>24</v>
      </c>
      <c r="D103" s="4" t="s">
        <v>10</v>
      </c>
      <c r="E103" s="4">
        <v>0</v>
      </c>
      <c r="F103" s="7" t="s">
        <v>11</v>
      </c>
      <c r="G103" s="4" t="s">
        <v>12</v>
      </c>
      <c r="H103" s="4">
        <v>156</v>
      </c>
      <c r="I103" s="5">
        <f t="shared" si="4"/>
        <v>13</v>
      </c>
      <c r="J103" s="5">
        <f t="shared" si="3"/>
        <v>14.3</v>
      </c>
      <c r="K103" s="5">
        <f t="shared" si="5"/>
        <v>1.1916666666666667</v>
      </c>
      <c r="L103" t="s">
        <v>726</v>
      </c>
    </row>
    <row r="104" spans="1:12" hidden="1" x14ac:dyDescent="0.25">
      <c r="A104" s="4" t="s">
        <v>27</v>
      </c>
      <c r="B104" s="4" t="s">
        <v>28</v>
      </c>
      <c r="C104" s="4" t="s">
        <v>24</v>
      </c>
      <c r="D104" s="4" t="s">
        <v>30</v>
      </c>
      <c r="E104" s="4">
        <v>0</v>
      </c>
      <c r="F104" s="7" t="s">
        <v>11</v>
      </c>
      <c r="G104" s="4" t="s">
        <v>12</v>
      </c>
      <c r="H104" s="4">
        <v>272</v>
      </c>
      <c r="I104" s="5">
        <f t="shared" si="4"/>
        <v>22.666666666666668</v>
      </c>
      <c r="J104" s="5">
        <f t="shared" si="3"/>
        <v>24.933333333333334</v>
      </c>
      <c r="K104" s="5">
        <f t="shared" si="5"/>
        <v>2.0777777777777779</v>
      </c>
      <c r="L104" t="s">
        <v>726</v>
      </c>
    </row>
    <row r="105" spans="1:12" hidden="1" x14ac:dyDescent="0.25">
      <c r="A105" s="4" t="s">
        <v>27</v>
      </c>
      <c r="B105" s="4" t="s">
        <v>28</v>
      </c>
      <c r="C105" s="4" t="s">
        <v>24</v>
      </c>
      <c r="D105" s="4" t="s">
        <v>31</v>
      </c>
      <c r="E105" s="4">
        <v>0</v>
      </c>
      <c r="F105" s="7" t="s">
        <v>11</v>
      </c>
      <c r="G105" s="4" t="s">
        <v>12</v>
      </c>
      <c r="H105" s="4">
        <v>2309</v>
      </c>
      <c r="I105" s="5">
        <f t="shared" si="4"/>
        <v>192.41666666666666</v>
      </c>
      <c r="J105" s="5">
        <f t="shared" si="3"/>
        <v>211.65833333333333</v>
      </c>
      <c r="K105" s="5">
        <f t="shared" si="5"/>
        <v>17.638194444444444</v>
      </c>
      <c r="L105" t="s">
        <v>726</v>
      </c>
    </row>
    <row r="106" spans="1:12" hidden="1" x14ac:dyDescent="0.25">
      <c r="A106" s="4" t="s">
        <v>27</v>
      </c>
      <c r="B106" s="4" t="s">
        <v>28</v>
      </c>
      <c r="C106" s="4" t="s">
        <v>24</v>
      </c>
      <c r="D106" s="4" t="s">
        <v>32</v>
      </c>
      <c r="E106" s="4">
        <v>0</v>
      </c>
      <c r="F106" s="7" t="s">
        <v>11</v>
      </c>
      <c r="G106" s="4" t="s">
        <v>12</v>
      </c>
      <c r="H106" s="4">
        <v>2763</v>
      </c>
      <c r="I106" s="5">
        <f t="shared" si="4"/>
        <v>230.25</v>
      </c>
      <c r="J106" s="5">
        <f t="shared" si="3"/>
        <v>253.27500000000001</v>
      </c>
      <c r="K106" s="5">
        <f t="shared" si="5"/>
        <v>21.106249999999999</v>
      </c>
      <c r="L106" t="s">
        <v>726</v>
      </c>
    </row>
    <row r="107" spans="1:12" hidden="1" x14ac:dyDescent="0.25">
      <c r="A107" s="4" t="s">
        <v>27</v>
      </c>
      <c r="B107" s="4" t="s">
        <v>28</v>
      </c>
      <c r="C107" s="4" t="s">
        <v>24</v>
      </c>
      <c r="D107" s="4" t="s">
        <v>14</v>
      </c>
      <c r="E107" s="4">
        <v>0</v>
      </c>
      <c r="F107" s="7" t="s">
        <v>11</v>
      </c>
      <c r="G107" s="4" t="s">
        <v>12</v>
      </c>
      <c r="H107" s="4">
        <v>65</v>
      </c>
      <c r="I107" s="5">
        <f t="shared" si="4"/>
        <v>5.416666666666667</v>
      </c>
      <c r="J107" s="5">
        <f t="shared" si="3"/>
        <v>5.9583333333333339</v>
      </c>
      <c r="K107" s="5">
        <f t="shared" si="5"/>
        <v>0.49652777777777785</v>
      </c>
      <c r="L107" t="s">
        <v>726</v>
      </c>
    </row>
    <row r="108" spans="1:12" hidden="1" x14ac:dyDescent="0.25">
      <c r="A108" s="4" t="s">
        <v>27</v>
      </c>
      <c r="B108" s="4" t="s">
        <v>28</v>
      </c>
      <c r="C108" s="4" t="s">
        <v>24</v>
      </c>
      <c r="D108" s="4" t="s">
        <v>18</v>
      </c>
      <c r="E108" s="4">
        <v>0</v>
      </c>
      <c r="F108" s="7" t="s">
        <v>11</v>
      </c>
      <c r="G108" s="4" t="s">
        <v>12</v>
      </c>
      <c r="H108" s="4">
        <v>3155</v>
      </c>
      <c r="I108" s="5">
        <f t="shared" si="4"/>
        <v>262.91666666666669</v>
      </c>
      <c r="J108" s="5">
        <f t="shared" si="3"/>
        <v>289.20833333333337</v>
      </c>
      <c r="K108" s="5">
        <f t="shared" si="5"/>
        <v>24.100694444444446</v>
      </c>
      <c r="L108" t="s">
        <v>726</v>
      </c>
    </row>
    <row r="109" spans="1:12" hidden="1" x14ac:dyDescent="0.25">
      <c r="A109" s="4" t="s">
        <v>27</v>
      </c>
      <c r="B109" s="4" t="s">
        <v>28</v>
      </c>
      <c r="C109" s="4" t="s">
        <v>24</v>
      </c>
      <c r="D109" s="4" t="s">
        <v>24</v>
      </c>
      <c r="E109" s="4">
        <v>0</v>
      </c>
      <c r="F109" s="7" t="s">
        <v>11</v>
      </c>
      <c r="G109" s="4" t="s">
        <v>12</v>
      </c>
      <c r="H109" s="4">
        <v>20373</v>
      </c>
      <c r="I109" s="5">
        <f t="shared" si="4"/>
        <v>1697.75</v>
      </c>
      <c r="J109" s="5">
        <f t="shared" si="3"/>
        <v>1867.5250000000001</v>
      </c>
      <c r="K109" s="5">
        <f t="shared" si="5"/>
        <v>155.62708333333333</v>
      </c>
      <c r="L109" t="s">
        <v>726</v>
      </c>
    </row>
    <row r="110" spans="1:12" ht="30" hidden="1" x14ac:dyDescent="0.25">
      <c r="A110" s="4" t="s">
        <v>46</v>
      </c>
      <c r="B110" s="4" t="s">
        <v>47</v>
      </c>
      <c r="C110" s="4" t="s">
        <v>48</v>
      </c>
      <c r="D110" s="4" t="s">
        <v>49</v>
      </c>
      <c r="E110" s="4">
        <v>8</v>
      </c>
      <c r="F110" s="7" t="s">
        <v>11</v>
      </c>
      <c r="G110" s="4" t="s">
        <v>12</v>
      </c>
      <c r="H110" s="4">
        <v>13</v>
      </c>
      <c r="I110" s="5">
        <f t="shared" si="4"/>
        <v>1.0833333333333333</v>
      </c>
      <c r="J110" s="5">
        <f t="shared" si="3"/>
        <v>1.1916666666666667</v>
      </c>
      <c r="K110" s="5">
        <f t="shared" si="5"/>
        <v>9.930555555555555E-2</v>
      </c>
      <c r="L110" t="s">
        <v>726</v>
      </c>
    </row>
    <row r="111" spans="1:12" ht="30" hidden="1" x14ac:dyDescent="0.25">
      <c r="A111" s="4" t="s">
        <v>46</v>
      </c>
      <c r="B111" s="4" t="s">
        <v>47</v>
      </c>
      <c r="C111" s="4" t="s">
        <v>48</v>
      </c>
      <c r="D111" s="4" t="s">
        <v>50</v>
      </c>
      <c r="E111" s="4">
        <v>8</v>
      </c>
      <c r="F111" s="7" t="s">
        <v>11</v>
      </c>
      <c r="G111" s="4" t="s">
        <v>12</v>
      </c>
      <c r="H111" s="4">
        <v>2715</v>
      </c>
      <c r="I111" s="5">
        <f t="shared" si="4"/>
        <v>226.25</v>
      </c>
      <c r="J111" s="5">
        <f t="shared" si="3"/>
        <v>248.875</v>
      </c>
      <c r="K111" s="5">
        <f t="shared" si="5"/>
        <v>20.739583333333332</v>
      </c>
      <c r="L111" t="s">
        <v>726</v>
      </c>
    </row>
    <row r="112" spans="1:12" ht="30" hidden="1" x14ac:dyDescent="0.25">
      <c r="A112" s="4" t="s">
        <v>46</v>
      </c>
      <c r="B112" s="4" t="s">
        <v>47</v>
      </c>
      <c r="C112" s="4" t="s">
        <v>48</v>
      </c>
      <c r="D112" s="4" t="s">
        <v>51</v>
      </c>
      <c r="E112" s="4">
        <v>8</v>
      </c>
      <c r="F112" s="7" t="s">
        <v>11</v>
      </c>
      <c r="G112" s="4" t="s">
        <v>12</v>
      </c>
      <c r="H112" s="4">
        <v>5679</v>
      </c>
      <c r="I112" s="5">
        <f t="shared" si="4"/>
        <v>473.25</v>
      </c>
      <c r="J112" s="5">
        <f t="shared" si="3"/>
        <v>520.57500000000005</v>
      </c>
      <c r="K112" s="5">
        <f t="shared" si="5"/>
        <v>43.381250000000001</v>
      </c>
      <c r="L112" t="s">
        <v>726</v>
      </c>
    </row>
    <row r="113" spans="1:12" ht="30" hidden="1" x14ac:dyDescent="0.25">
      <c r="A113" s="4" t="s">
        <v>46</v>
      </c>
      <c r="B113" s="4" t="s">
        <v>47</v>
      </c>
      <c r="C113" s="4" t="s">
        <v>48</v>
      </c>
      <c r="D113" s="4" t="s">
        <v>18</v>
      </c>
      <c r="E113" s="4">
        <v>8</v>
      </c>
      <c r="F113" s="7" t="s">
        <v>11</v>
      </c>
      <c r="G113" s="4" t="s">
        <v>12</v>
      </c>
      <c r="H113" s="4">
        <v>568</v>
      </c>
      <c r="I113" s="5">
        <f t="shared" si="4"/>
        <v>47.333333333333336</v>
      </c>
      <c r="J113" s="5">
        <f t="shared" si="3"/>
        <v>52.06666666666667</v>
      </c>
      <c r="K113" s="5">
        <f t="shared" si="5"/>
        <v>4.3388888888888895</v>
      </c>
      <c r="L113" t="s">
        <v>726</v>
      </c>
    </row>
    <row r="114" spans="1:12" ht="30" hidden="1" x14ac:dyDescent="0.25">
      <c r="A114" s="4" t="s">
        <v>46</v>
      </c>
      <c r="B114" s="4" t="s">
        <v>47</v>
      </c>
      <c r="C114" s="4" t="s">
        <v>52</v>
      </c>
      <c r="D114" s="4" t="s">
        <v>53</v>
      </c>
      <c r="E114" s="4">
        <v>18</v>
      </c>
      <c r="F114" s="7" t="s">
        <v>11</v>
      </c>
      <c r="G114" s="4" t="s">
        <v>12</v>
      </c>
      <c r="H114" s="4">
        <v>37</v>
      </c>
      <c r="I114" s="5">
        <f t="shared" si="4"/>
        <v>3.0833333333333335</v>
      </c>
      <c r="J114" s="5">
        <f t="shared" si="3"/>
        <v>3.3916666666666666</v>
      </c>
      <c r="K114" s="5">
        <f t="shared" si="5"/>
        <v>0.28263888888888888</v>
      </c>
      <c r="L114" t="s">
        <v>726</v>
      </c>
    </row>
    <row r="115" spans="1:12" ht="30" hidden="1" x14ac:dyDescent="0.25">
      <c r="A115" s="4" t="s">
        <v>46</v>
      </c>
      <c r="B115" s="4" t="s">
        <v>47</v>
      </c>
      <c r="C115" s="4" t="s">
        <v>52</v>
      </c>
      <c r="D115" s="4" t="s">
        <v>49</v>
      </c>
      <c r="E115" s="4">
        <v>18</v>
      </c>
      <c r="F115" s="7" t="s">
        <v>11</v>
      </c>
      <c r="G115" s="4" t="s">
        <v>12</v>
      </c>
      <c r="H115" s="4">
        <v>409</v>
      </c>
      <c r="I115" s="5">
        <f t="shared" si="4"/>
        <v>34.083333333333336</v>
      </c>
      <c r="J115" s="5">
        <f t="shared" si="3"/>
        <v>37.491666666666667</v>
      </c>
      <c r="K115" s="5">
        <f t="shared" si="5"/>
        <v>3.1243055555555554</v>
      </c>
      <c r="L115" t="s">
        <v>726</v>
      </c>
    </row>
    <row r="116" spans="1:12" ht="30" hidden="1" x14ac:dyDescent="0.25">
      <c r="A116" s="4" t="s">
        <v>46</v>
      </c>
      <c r="B116" s="4" t="s">
        <v>47</v>
      </c>
      <c r="C116" s="4" t="s">
        <v>52</v>
      </c>
      <c r="D116" s="4" t="s">
        <v>54</v>
      </c>
      <c r="E116" s="4">
        <v>18</v>
      </c>
      <c r="F116" s="7" t="s">
        <v>11</v>
      </c>
      <c r="G116" s="4" t="s">
        <v>12</v>
      </c>
      <c r="H116" s="4">
        <v>24</v>
      </c>
      <c r="I116" s="5">
        <f t="shared" si="4"/>
        <v>2</v>
      </c>
      <c r="J116" s="5">
        <f t="shared" si="3"/>
        <v>2.2000000000000002</v>
      </c>
      <c r="K116" s="5">
        <f t="shared" si="5"/>
        <v>0.18333333333333335</v>
      </c>
      <c r="L116" t="s">
        <v>726</v>
      </c>
    </row>
    <row r="117" spans="1:12" ht="30" hidden="1" x14ac:dyDescent="0.25">
      <c r="A117" s="4" t="s">
        <v>46</v>
      </c>
      <c r="B117" s="4" t="s">
        <v>47</v>
      </c>
      <c r="C117" s="4" t="s">
        <v>52</v>
      </c>
      <c r="D117" s="4" t="s">
        <v>50</v>
      </c>
      <c r="E117" s="4">
        <v>18</v>
      </c>
      <c r="F117" s="7" t="s">
        <v>11</v>
      </c>
      <c r="G117" s="4" t="s">
        <v>12</v>
      </c>
      <c r="H117" s="4">
        <v>630</v>
      </c>
      <c r="I117" s="5">
        <f t="shared" si="4"/>
        <v>52.5</v>
      </c>
      <c r="J117" s="5">
        <f t="shared" si="3"/>
        <v>57.75</v>
      </c>
      <c r="K117" s="5">
        <f t="shared" si="5"/>
        <v>4.8125</v>
      </c>
      <c r="L117" t="s">
        <v>726</v>
      </c>
    </row>
    <row r="118" spans="1:12" ht="30" hidden="1" x14ac:dyDescent="0.25">
      <c r="A118" s="4" t="s">
        <v>46</v>
      </c>
      <c r="B118" s="4" t="s">
        <v>47</v>
      </c>
      <c r="C118" s="4" t="s">
        <v>52</v>
      </c>
      <c r="D118" s="4" t="s">
        <v>51</v>
      </c>
      <c r="E118" s="4">
        <v>18</v>
      </c>
      <c r="F118" s="7" t="s">
        <v>11</v>
      </c>
      <c r="G118" s="4" t="s">
        <v>12</v>
      </c>
      <c r="H118" s="4">
        <v>1916</v>
      </c>
      <c r="I118" s="5">
        <f t="shared" si="4"/>
        <v>159.66666666666666</v>
      </c>
      <c r="J118" s="5">
        <f t="shared" si="3"/>
        <v>175.63333333333333</v>
      </c>
      <c r="K118" s="5">
        <f t="shared" si="5"/>
        <v>14.636111111111111</v>
      </c>
      <c r="L118" t="s">
        <v>726</v>
      </c>
    </row>
    <row r="119" spans="1:12" ht="30" hidden="1" x14ac:dyDescent="0.25">
      <c r="A119" s="4" t="s">
        <v>46</v>
      </c>
      <c r="B119" s="4" t="s">
        <v>47</v>
      </c>
      <c r="C119" s="4" t="s">
        <v>52</v>
      </c>
      <c r="D119" s="4" t="s">
        <v>55</v>
      </c>
      <c r="E119" s="4">
        <v>18</v>
      </c>
      <c r="F119" s="7" t="s">
        <v>11</v>
      </c>
      <c r="G119" s="4" t="s">
        <v>12</v>
      </c>
      <c r="H119" s="4">
        <v>75</v>
      </c>
      <c r="I119" s="5">
        <f t="shared" si="4"/>
        <v>6.25</v>
      </c>
      <c r="J119" s="5">
        <f t="shared" si="3"/>
        <v>6.875</v>
      </c>
      <c r="K119" s="5">
        <f t="shared" si="5"/>
        <v>0.57291666666666663</v>
      </c>
      <c r="L119" t="s">
        <v>726</v>
      </c>
    </row>
    <row r="120" spans="1:12" ht="30" hidden="1" x14ac:dyDescent="0.25">
      <c r="A120" s="4" t="s">
        <v>46</v>
      </c>
      <c r="B120" s="4" t="s">
        <v>47</v>
      </c>
      <c r="C120" s="4" t="s">
        <v>52</v>
      </c>
      <c r="D120" s="4" t="s">
        <v>18</v>
      </c>
      <c r="E120" s="4">
        <v>18</v>
      </c>
      <c r="F120" s="7" t="s">
        <v>11</v>
      </c>
      <c r="G120" s="4" t="s">
        <v>12</v>
      </c>
      <c r="H120" s="4">
        <v>187</v>
      </c>
      <c r="I120" s="5">
        <f t="shared" si="4"/>
        <v>15.583333333333334</v>
      </c>
      <c r="J120" s="5">
        <f t="shared" si="3"/>
        <v>17.141666666666666</v>
      </c>
      <c r="K120" s="5">
        <f t="shared" si="5"/>
        <v>1.4284722222222221</v>
      </c>
      <c r="L120" t="s">
        <v>726</v>
      </c>
    </row>
    <row r="121" spans="1:12" ht="30" hidden="1" x14ac:dyDescent="0.25">
      <c r="A121" s="4" t="s">
        <v>46</v>
      </c>
      <c r="B121" s="4" t="s">
        <v>47</v>
      </c>
      <c r="C121" s="4" t="s">
        <v>50</v>
      </c>
      <c r="D121" s="4" t="s">
        <v>53</v>
      </c>
      <c r="E121" s="4">
        <v>0</v>
      </c>
      <c r="F121" s="7" t="s">
        <v>11</v>
      </c>
      <c r="G121" s="4" t="s">
        <v>12</v>
      </c>
      <c r="H121" s="4">
        <v>166</v>
      </c>
      <c r="I121" s="5">
        <f t="shared" si="4"/>
        <v>13.833333333333334</v>
      </c>
      <c r="J121" s="5">
        <f t="shared" si="3"/>
        <v>15.216666666666667</v>
      </c>
      <c r="K121" s="5">
        <f t="shared" si="5"/>
        <v>1.2680555555555555</v>
      </c>
      <c r="L121" t="s">
        <v>726</v>
      </c>
    </row>
    <row r="122" spans="1:12" ht="30" hidden="1" x14ac:dyDescent="0.25">
      <c r="A122" s="4" t="s">
        <v>46</v>
      </c>
      <c r="B122" s="4" t="s">
        <v>47</v>
      </c>
      <c r="C122" s="4" t="s">
        <v>50</v>
      </c>
      <c r="D122" s="4" t="s">
        <v>50</v>
      </c>
      <c r="E122" s="4">
        <v>0</v>
      </c>
      <c r="F122" s="7" t="s">
        <v>11</v>
      </c>
      <c r="G122" s="4" t="s">
        <v>12</v>
      </c>
      <c r="H122" s="4">
        <v>22169</v>
      </c>
      <c r="I122" s="5">
        <f t="shared" si="4"/>
        <v>1847.4166666666667</v>
      </c>
      <c r="J122" s="5">
        <f t="shared" si="3"/>
        <v>2032.1583333333333</v>
      </c>
      <c r="K122" s="5">
        <f t="shared" si="5"/>
        <v>169.34652777777777</v>
      </c>
      <c r="L122" t="s">
        <v>726</v>
      </c>
    </row>
    <row r="123" spans="1:12" ht="30" hidden="1" x14ac:dyDescent="0.25">
      <c r="A123" s="4" t="s">
        <v>46</v>
      </c>
      <c r="B123" s="4" t="s">
        <v>47</v>
      </c>
      <c r="C123" s="4" t="s">
        <v>50</v>
      </c>
      <c r="D123" s="4" t="s">
        <v>51</v>
      </c>
      <c r="E123" s="4">
        <v>0</v>
      </c>
      <c r="F123" s="7" t="s">
        <v>11</v>
      </c>
      <c r="G123" s="4" t="s">
        <v>12</v>
      </c>
      <c r="H123" s="4">
        <v>630</v>
      </c>
      <c r="I123" s="5">
        <f t="shared" si="4"/>
        <v>52.5</v>
      </c>
      <c r="J123" s="5">
        <f t="shared" si="3"/>
        <v>57.75</v>
      </c>
      <c r="K123" s="5">
        <f t="shared" si="5"/>
        <v>4.8125</v>
      </c>
      <c r="L123" t="s">
        <v>726</v>
      </c>
    </row>
    <row r="124" spans="1:12" ht="30" hidden="1" x14ac:dyDescent="0.25">
      <c r="A124" s="4" t="s">
        <v>46</v>
      </c>
      <c r="B124" s="4" t="s">
        <v>47</v>
      </c>
      <c r="C124" s="4" t="s">
        <v>50</v>
      </c>
      <c r="D124" s="4" t="s">
        <v>56</v>
      </c>
      <c r="E124" s="4">
        <v>0</v>
      </c>
      <c r="F124" s="7" t="s">
        <v>11</v>
      </c>
      <c r="G124" s="4" t="s">
        <v>12</v>
      </c>
      <c r="H124" s="4">
        <v>2</v>
      </c>
      <c r="I124" s="5">
        <f t="shared" si="4"/>
        <v>0.16666666666666666</v>
      </c>
      <c r="J124" s="5">
        <f t="shared" si="3"/>
        <v>0.18333333333333332</v>
      </c>
      <c r="K124" s="5">
        <f t="shared" si="5"/>
        <v>1.5277777777777777E-2</v>
      </c>
      <c r="L124" t="s">
        <v>726</v>
      </c>
    </row>
    <row r="125" spans="1:12" ht="30" hidden="1" x14ac:dyDescent="0.25">
      <c r="A125" s="4" t="s">
        <v>46</v>
      </c>
      <c r="B125" s="4" t="s">
        <v>47</v>
      </c>
      <c r="C125" s="4" t="s">
        <v>50</v>
      </c>
      <c r="D125" s="4" t="s">
        <v>40</v>
      </c>
      <c r="E125" s="4">
        <v>0</v>
      </c>
      <c r="F125" s="7" t="s">
        <v>11</v>
      </c>
      <c r="G125" s="4" t="s">
        <v>12</v>
      </c>
      <c r="H125" s="4">
        <v>12</v>
      </c>
      <c r="I125" s="5">
        <f t="shared" si="4"/>
        <v>1</v>
      </c>
      <c r="J125" s="5">
        <f t="shared" si="3"/>
        <v>1.1000000000000001</v>
      </c>
      <c r="K125" s="5">
        <f t="shared" si="5"/>
        <v>9.1666666666666674E-2</v>
      </c>
      <c r="L125" t="s">
        <v>726</v>
      </c>
    </row>
    <row r="126" spans="1:12" ht="30" hidden="1" x14ac:dyDescent="0.25">
      <c r="A126" s="4" t="s">
        <v>46</v>
      </c>
      <c r="B126" s="4" t="s">
        <v>47</v>
      </c>
      <c r="C126" s="4" t="s">
        <v>50</v>
      </c>
      <c r="D126" s="4" t="s">
        <v>18</v>
      </c>
      <c r="E126" s="4">
        <v>0</v>
      </c>
      <c r="F126" s="7" t="s">
        <v>11</v>
      </c>
      <c r="G126" s="4" t="s">
        <v>12</v>
      </c>
      <c r="H126" s="4">
        <v>467</v>
      </c>
      <c r="I126" s="5">
        <f t="shared" si="4"/>
        <v>38.916666666666664</v>
      </c>
      <c r="J126" s="5">
        <f t="shared" si="3"/>
        <v>42.80833333333333</v>
      </c>
      <c r="K126" s="5">
        <f t="shared" si="5"/>
        <v>3.567361111111111</v>
      </c>
      <c r="L126" t="s">
        <v>726</v>
      </c>
    </row>
    <row r="127" spans="1:12" ht="30" hidden="1" x14ac:dyDescent="0.25">
      <c r="A127" s="4" t="s">
        <v>46</v>
      </c>
      <c r="B127" s="4" t="s">
        <v>47</v>
      </c>
      <c r="C127" s="4" t="s">
        <v>51</v>
      </c>
      <c r="D127" s="4" t="s">
        <v>49</v>
      </c>
      <c r="E127" s="4">
        <v>0</v>
      </c>
      <c r="F127" s="7" t="s">
        <v>11</v>
      </c>
      <c r="G127" s="4" t="s">
        <v>12</v>
      </c>
      <c r="H127" s="4">
        <v>188</v>
      </c>
      <c r="I127" s="5">
        <f t="shared" si="4"/>
        <v>15.666666666666666</v>
      </c>
      <c r="J127" s="5">
        <f t="shared" si="3"/>
        <v>17.233333333333334</v>
      </c>
      <c r="K127" s="5">
        <f t="shared" si="5"/>
        <v>1.4361111111111111</v>
      </c>
      <c r="L127" t="s">
        <v>726</v>
      </c>
    </row>
    <row r="128" spans="1:12" ht="30" hidden="1" x14ac:dyDescent="0.25">
      <c r="A128" s="4" t="s">
        <v>46</v>
      </c>
      <c r="B128" s="4" t="s">
        <v>47</v>
      </c>
      <c r="C128" s="4" t="s">
        <v>51</v>
      </c>
      <c r="D128" s="4" t="s">
        <v>50</v>
      </c>
      <c r="E128" s="4">
        <v>0</v>
      </c>
      <c r="F128" s="7" t="s">
        <v>11</v>
      </c>
      <c r="G128" s="4" t="s">
        <v>12</v>
      </c>
      <c r="H128" s="4">
        <v>112</v>
      </c>
      <c r="I128" s="5">
        <f t="shared" si="4"/>
        <v>9.3333333333333339</v>
      </c>
      <c r="J128" s="5">
        <f t="shared" si="3"/>
        <v>10.266666666666667</v>
      </c>
      <c r="K128" s="5">
        <f t="shared" si="5"/>
        <v>0.85555555555555562</v>
      </c>
      <c r="L128" t="s">
        <v>726</v>
      </c>
    </row>
    <row r="129" spans="1:12" ht="30" hidden="1" x14ac:dyDescent="0.25">
      <c r="A129" s="4" t="s">
        <v>46</v>
      </c>
      <c r="B129" s="4" t="s">
        <v>47</v>
      </c>
      <c r="C129" s="4" t="s">
        <v>51</v>
      </c>
      <c r="D129" s="4" t="s">
        <v>51</v>
      </c>
      <c r="E129" s="4">
        <v>0</v>
      </c>
      <c r="F129" s="7" t="s">
        <v>11</v>
      </c>
      <c r="G129" s="4" t="s">
        <v>12</v>
      </c>
      <c r="H129" s="4">
        <v>18777</v>
      </c>
      <c r="I129" s="5">
        <f t="shared" si="4"/>
        <v>1564.75</v>
      </c>
      <c r="J129" s="5">
        <f t="shared" si="3"/>
        <v>1721.2249999999999</v>
      </c>
      <c r="K129" s="5">
        <f t="shared" si="5"/>
        <v>143.43541666666667</v>
      </c>
      <c r="L129" t="s">
        <v>726</v>
      </c>
    </row>
    <row r="130" spans="1:12" ht="30" hidden="1" x14ac:dyDescent="0.25">
      <c r="A130" s="4" t="s">
        <v>46</v>
      </c>
      <c r="B130" s="4" t="s">
        <v>47</v>
      </c>
      <c r="C130" s="4" t="s">
        <v>51</v>
      </c>
      <c r="D130" s="4" t="s">
        <v>55</v>
      </c>
      <c r="E130" s="4">
        <v>0</v>
      </c>
      <c r="F130" s="7" t="s">
        <v>11</v>
      </c>
      <c r="G130" s="4" t="s">
        <v>12</v>
      </c>
      <c r="H130" s="4">
        <v>6</v>
      </c>
      <c r="I130" s="5">
        <f t="shared" si="4"/>
        <v>0.5</v>
      </c>
      <c r="J130" s="5">
        <f t="shared" si="3"/>
        <v>0.55000000000000004</v>
      </c>
      <c r="K130" s="5">
        <f t="shared" si="5"/>
        <v>4.5833333333333337E-2</v>
      </c>
      <c r="L130" t="s">
        <v>726</v>
      </c>
    </row>
    <row r="131" spans="1:12" ht="30" hidden="1" x14ac:dyDescent="0.25">
      <c r="A131" s="4" t="s">
        <v>46</v>
      </c>
      <c r="B131" s="4" t="s">
        <v>47</v>
      </c>
      <c r="C131" s="4" t="s">
        <v>51</v>
      </c>
      <c r="D131" s="4" t="s">
        <v>18</v>
      </c>
      <c r="E131" s="4">
        <v>0</v>
      </c>
      <c r="F131" s="7" t="s">
        <v>11</v>
      </c>
      <c r="G131" s="4" t="s">
        <v>12</v>
      </c>
      <c r="H131" s="4">
        <v>365</v>
      </c>
      <c r="I131" s="5">
        <f t="shared" si="4"/>
        <v>30.416666666666668</v>
      </c>
      <c r="J131" s="5">
        <f t="shared" si="3"/>
        <v>33.458333333333336</v>
      </c>
      <c r="K131" s="5">
        <f t="shared" si="5"/>
        <v>2.7881944444444446</v>
      </c>
      <c r="L131" t="s">
        <v>726</v>
      </c>
    </row>
    <row r="132" spans="1:12" ht="30" hidden="1" x14ac:dyDescent="0.25">
      <c r="A132" s="4" t="s">
        <v>46</v>
      </c>
      <c r="B132" s="4" t="s">
        <v>47</v>
      </c>
      <c r="C132" s="4" t="s">
        <v>57</v>
      </c>
      <c r="D132" s="4" t="s">
        <v>58</v>
      </c>
      <c r="E132" s="4">
        <v>17</v>
      </c>
      <c r="F132" s="7" t="s">
        <v>11</v>
      </c>
      <c r="G132" s="4" t="s">
        <v>12</v>
      </c>
      <c r="H132" s="4">
        <v>302</v>
      </c>
      <c r="I132" s="5">
        <f t="shared" si="4"/>
        <v>25.166666666666668</v>
      </c>
      <c r="J132" s="5">
        <f t="shared" si="3"/>
        <v>27.683333333333334</v>
      </c>
      <c r="K132" s="5">
        <f t="shared" si="5"/>
        <v>2.3069444444444445</v>
      </c>
      <c r="L132" t="s">
        <v>726</v>
      </c>
    </row>
    <row r="133" spans="1:12" ht="30" hidden="1" x14ac:dyDescent="0.25">
      <c r="A133" s="4" t="s">
        <v>46</v>
      </c>
      <c r="B133" s="4" t="s">
        <v>47</v>
      </c>
      <c r="C133" s="4" t="s">
        <v>57</v>
      </c>
      <c r="D133" s="4" t="s">
        <v>50</v>
      </c>
      <c r="E133" s="4">
        <v>17</v>
      </c>
      <c r="F133" s="7" t="s">
        <v>11</v>
      </c>
      <c r="G133" s="4" t="s">
        <v>12</v>
      </c>
      <c r="H133" s="4">
        <v>1501</v>
      </c>
      <c r="I133" s="5">
        <f t="shared" si="4"/>
        <v>125.08333333333333</v>
      </c>
      <c r="J133" s="5">
        <f t="shared" si="3"/>
        <v>137.59166666666667</v>
      </c>
      <c r="K133" s="5">
        <f t="shared" si="5"/>
        <v>11.465972222222222</v>
      </c>
      <c r="L133" t="s">
        <v>726</v>
      </c>
    </row>
    <row r="134" spans="1:12" ht="30" hidden="1" x14ac:dyDescent="0.25">
      <c r="A134" s="4" t="s">
        <v>46</v>
      </c>
      <c r="B134" s="4" t="s">
        <v>47</v>
      </c>
      <c r="C134" s="4" t="s">
        <v>57</v>
      </c>
      <c r="D134" s="4" t="s">
        <v>51</v>
      </c>
      <c r="E134" s="4">
        <v>17</v>
      </c>
      <c r="F134" s="7" t="s">
        <v>11</v>
      </c>
      <c r="G134" s="4" t="s">
        <v>12</v>
      </c>
      <c r="H134" s="4">
        <v>7133</v>
      </c>
      <c r="I134" s="5">
        <f t="shared" si="4"/>
        <v>594.41666666666663</v>
      </c>
      <c r="J134" s="5">
        <f t="shared" si="3"/>
        <v>653.85833333333335</v>
      </c>
      <c r="K134" s="5">
        <f t="shared" si="5"/>
        <v>54.488194444444446</v>
      </c>
      <c r="L134" t="s">
        <v>726</v>
      </c>
    </row>
    <row r="135" spans="1:12" ht="30" hidden="1" x14ac:dyDescent="0.25">
      <c r="A135" s="4" t="s">
        <v>46</v>
      </c>
      <c r="B135" s="4" t="s">
        <v>47</v>
      </c>
      <c r="C135" s="4" t="s">
        <v>57</v>
      </c>
      <c r="D135" s="4" t="s">
        <v>30</v>
      </c>
      <c r="E135" s="4">
        <v>17</v>
      </c>
      <c r="F135" s="7" t="s">
        <v>11</v>
      </c>
      <c r="G135" s="4" t="s">
        <v>12</v>
      </c>
      <c r="H135" s="4">
        <v>137</v>
      </c>
      <c r="I135" s="5">
        <f t="shared" si="4"/>
        <v>11.416666666666666</v>
      </c>
      <c r="J135" s="5">
        <f t="shared" si="3"/>
        <v>12.558333333333334</v>
      </c>
      <c r="K135" s="5">
        <f t="shared" si="5"/>
        <v>1.0465277777777777</v>
      </c>
      <c r="L135" t="s">
        <v>726</v>
      </c>
    </row>
    <row r="136" spans="1:12" ht="30" hidden="1" x14ac:dyDescent="0.25">
      <c r="A136" s="4" t="s">
        <v>46</v>
      </c>
      <c r="B136" s="4" t="s">
        <v>47</v>
      </c>
      <c r="C136" s="4" t="s">
        <v>57</v>
      </c>
      <c r="D136" s="4" t="s">
        <v>18</v>
      </c>
      <c r="E136" s="4">
        <v>17</v>
      </c>
      <c r="F136" s="7" t="s">
        <v>11</v>
      </c>
      <c r="G136" s="4" t="s">
        <v>12</v>
      </c>
      <c r="H136" s="4">
        <v>311</v>
      </c>
      <c r="I136" s="5">
        <f t="shared" si="4"/>
        <v>25.916666666666668</v>
      </c>
      <c r="J136" s="5">
        <f t="shared" ref="J136:J199" si="6">I136*10%+I136</f>
        <v>28.508333333333333</v>
      </c>
      <c r="K136" s="5">
        <f t="shared" si="5"/>
        <v>2.3756944444444446</v>
      </c>
      <c r="L136" t="s">
        <v>726</v>
      </c>
    </row>
    <row r="137" spans="1:12" hidden="1" x14ac:dyDescent="0.25">
      <c r="A137" s="4" t="s">
        <v>59</v>
      </c>
      <c r="B137" s="4" t="s">
        <v>60</v>
      </c>
      <c r="C137" s="4" t="s">
        <v>61</v>
      </c>
      <c r="D137" s="4" t="s">
        <v>62</v>
      </c>
      <c r="E137" s="4">
        <v>28</v>
      </c>
      <c r="F137" s="7" t="s">
        <v>11</v>
      </c>
      <c r="G137" s="4" t="s">
        <v>12</v>
      </c>
      <c r="H137" s="4">
        <v>461</v>
      </c>
      <c r="I137" s="5">
        <f t="shared" ref="I137:I200" si="7">H137/12</f>
        <v>38.416666666666664</v>
      </c>
      <c r="J137" s="5">
        <f t="shared" si="6"/>
        <v>42.258333333333333</v>
      </c>
      <c r="K137" s="5">
        <f t="shared" ref="K137:K200" si="8">J137/12</f>
        <v>3.5215277777777776</v>
      </c>
      <c r="L137" t="s">
        <v>726</v>
      </c>
    </row>
    <row r="138" spans="1:12" hidden="1" x14ac:dyDescent="0.25">
      <c r="A138" s="4" t="s">
        <v>59</v>
      </c>
      <c r="B138" s="4" t="s">
        <v>60</v>
      </c>
      <c r="C138" s="4" t="s">
        <v>61</v>
      </c>
      <c r="D138" s="4" t="s">
        <v>54</v>
      </c>
      <c r="E138" s="4">
        <v>28</v>
      </c>
      <c r="F138" s="7" t="s">
        <v>11</v>
      </c>
      <c r="G138" s="4" t="s">
        <v>12</v>
      </c>
      <c r="H138" s="4">
        <v>345</v>
      </c>
      <c r="I138" s="5">
        <f t="shared" si="7"/>
        <v>28.75</v>
      </c>
      <c r="J138" s="5">
        <f t="shared" si="6"/>
        <v>31.625</v>
      </c>
      <c r="K138" s="5">
        <f t="shared" si="8"/>
        <v>2.6354166666666665</v>
      </c>
      <c r="L138" t="s">
        <v>726</v>
      </c>
    </row>
    <row r="139" spans="1:12" hidden="1" x14ac:dyDescent="0.25">
      <c r="A139" s="4" t="s">
        <v>59</v>
      </c>
      <c r="B139" s="4" t="s">
        <v>60</v>
      </c>
      <c r="C139" s="4" t="s">
        <v>61</v>
      </c>
      <c r="D139" s="4" t="s">
        <v>35</v>
      </c>
      <c r="E139" s="4">
        <v>28</v>
      </c>
      <c r="F139" s="7" t="s">
        <v>11</v>
      </c>
      <c r="G139" s="4" t="s">
        <v>12</v>
      </c>
      <c r="H139" s="4">
        <v>5031</v>
      </c>
      <c r="I139" s="5">
        <f t="shared" si="7"/>
        <v>419.25</v>
      </c>
      <c r="J139" s="5">
        <f t="shared" si="6"/>
        <v>461.17500000000001</v>
      </c>
      <c r="K139" s="5">
        <f t="shared" si="8"/>
        <v>38.431249999999999</v>
      </c>
      <c r="L139" t="s">
        <v>726</v>
      </c>
    </row>
    <row r="140" spans="1:12" ht="30" hidden="1" x14ac:dyDescent="0.25">
      <c r="A140" s="4" t="s">
        <v>59</v>
      </c>
      <c r="B140" s="4" t="s">
        <v>60</v>
      </c>
      <c r="C140" s="4" t="s">
        <v>61</v>
      </c>
      <c r="D140" s="4" t="s">
        <v>63</v>
      </c>
      <c r="E140" s="4">
        <v>28</v>
      </c>
      <c r="F140" s="7" t="s">
        <v>11</v>
      </c>
      <c r="G140" s="4" t="s">
        <v>12</v>
      </c>
      <c r="H140" s="4">
        <v>3619</v>
      </c>
      <c r="I140" s="5">
        <f t="shared" si="7"/>
        <v>301.58333333333331</v>
      </c>
      <c r="J140" s="5">
        <f t="shared" si="6"/>
        <v>331.74166666666667</v>
      </c>
      <c r="K140" s="5">
        <f t="shared" si="8"/>
        <v>27.645138888888891</v>
      </c>
      <c r="L140" t="s">
        <v>726</v>
      </c>
    </row>
    <row r="141" spans="1:12" hidden="1" x14ac:dyDescent="0.25">
      <c r="A141" s="4" t="s">
        <v>59</v>
      </c>
      <c r="B141" s="4" t="s">
        <v>60</v>
      </c>
      <c r="C141" s="4" t="s">
        <v>61</v>
      </c>
      <c r="D141" s="4" t="s">
        <v>64</v>
      </c>
      <c r="E141" s="4">
        <v>28</v>
      </c>
      <c r="F141" s="7" t="s">
        <v>11</v>
      </c>
      <c r="G141" s="4" t="s">
        <v>12</v>
      </c>
      <c r="H141" s="4">
        <v>489</v>
      </c>
      <c r="I141" s="5">
        <f t="shared" si="7"/>
        <v>40.75</v>
      </c>
      <c r="J141" s="5">
        <f t="shared" si="6"/>
        <v>44.825000000000003</v>
      </c>
      <c r="K141" s="5">
        <f t="shared" si="8"/>
        <v>3.7354166666666671</v>
      </c>
      <c r="L141" t="s">
        <v>726</v>
      </c>
    </row>
    <row r="142" spans="1:12" ht="30" hidden="1" x14ac:dyDescent="0.25">
      <c r="A142" s="4" t="s">
        <v>59</v>
      </c>
      <c r="B142" s="4" t="s">
        <v>60</v>
      </c>
      <c r="C142" s="4" t="s">
        <v>61</v>
      </c>
      <c r="D142" s="4" t="s">
        <v>40</v>
      </c>
      <c r="E142" s="4">
        <v>28</v>
      </c>
      <c r="F142" s="7" t="s">
        <v>11</v>
      </c>
      <c r="G142" s="4" t="s">
        <v>12</v>
      </c>
      <c r="H142" s="4">
        <v>157</v>
      </c>
      <c r="I142" s="5">
        <f t="shared" si="7"/>
        <v>13.083333333333334</v>
      </c>
      <c r="J142" s="5">
        <f t="shared" si="6"/>
        <v>14.391666666666667</v>
      </c>
      <c r="K142" s="5">
        <f t="shared" si="8"/>
        <v>1.1993055555555556</v>
      </c>
      <c r="L142" t="s">
        <v>726</v>
      </c>
    </row>
    <row r="143" spans="1:12" hidden="1" x14ac:dyDescent="0.25">
      <c r="A143" s="4" t="s">
        <v>59</v>
      </c>
      <c r="B143" s="4" t="s">
        <v>60</v>
      </c>
      <c r="C143" s="4" t="s">
        <v>61</v>
      </c>
      <c r="D143" s="4" t="s">
        <v>18</v>
      </c>
      <c r="E143" s="4">
        <v>28</v>
      </c>
      <c r="F143" s="7" t="s">
        <v>11</v>
      </c>
      <c r="G143" s="4" t="s">
        <v>12</v>
      </c>
      <c r="H143" s="4">
        <v>1397</v>
      </c>
      <c r="I143" s="5">
        <f t="shared" si="7"/>
        <v>116.41666666666667</v>
      </c>
      <c r="J143" s="5">
        <f t="shared" si="6"/>
        <v>128.05833333333334</v>
      </c>
      <c r="K143" s="5">
        <f t="shared" si="8"/>
        <v>10.671527777777778</v>
      </c>
      <c r="L143" t="s">
        <v>726</v>
      </c>
    </row>
    <row r="144" spans="1:12" hidden="1" x14ac:dyDescent="0.25">
      <c r="A144" s="4" t="s">
        <v>59</v>
      </c>
      <c r="B144" s="4" t="s">
        <v>60</v>
      </c>
      <c r="C144" s="4" t="s">
        <v>61</v>
      </c>
      <c r="D144" s="4" t="s">
        <v>65</v>
      </c>
      <c r="E144" s="4">
        <v>28</v>
      </c>
      <c r="F144" s="7" t="s">
        <v>11</v>
      </c>
      <c r="G144" s="4" t="s">
        <v>12</v>
      </c>
      <c r="H144" s="4">
        <v>8611</v>
      </c>
      <c r="I144" s="5">
        <f t="shared" si="7"/>
        <v>717.58333333333337</v>
      </c>
      <c r="J144" s="5">
        <f t="shared" si="6"/>
        <v>789.3416666666667</v>
      </c>
      <c r="K144" s="5">
        <f t="shared" si="8"/>
        <v>65.77847222222222</v>
      </c>
      <c r="L144" t="s">
        <v>726</v>
      </c>
    </row>
    <row r="145" spans="1:12" hidden="1" x14ac:dyDescent="0.25">
      <c r="A145" s="4" t="s">
        <v>59</v>
      </c>
      <c r="B145" s="4" t="s">
        <v>60</v>
      </c>
      <c r="C145" s="4" t="s">
        <v>35</v>
      </c>
      <c r="D145" s="4" t="s">
        <v>35</v>
      </c>
      <c r="E145" s="4">
        <v>0</v>
      </c>
      <c r="F145" s="7" t="s">
        <v>11</v>
      </c>
      <c r="G145" s="4" t="s">
        <v>12</v>
      </c>
      <c r="H145" s="4">
        <v>18147</v>
      </c>
      <c r="I145" s="5">
        <f t="shared" si="7"/>
        <v>1512.25</v>
      </c>
      <c r="J145" s="5">
        <f t="shared" si="6"/>
        <v>1663.4749999999999</v>
      </c>
      <c r="K145" s="5">
        <f t="shared" si="8"/>
        <v>138.62291666666667</v>
      </c>
      <c r="L145" t="s">
        <v>726</v>
      </c>
    </row>
    <row r="146" spans="1:12" ht="30" hidden="1" x14ac:dyDescent="0.25">
      <c r="A146" s="4" t="s">
        <v>59</v>
      </c>
      <c r="B146" s="4" t="s">
        <v>60</v>
      </c>
      <c r="C146" s="4" t="s">
        <v>35</v>
      </c>
      <c r="D146" s="4" t="s">
        <v>63</v>
      </c>
      <c r="E146" s="4">
        <v>0</v>
      </c>
      <c r="F146" s="7" t="s">
        <v>11</v>
      </c>
      <c r="G146" s="4" t="s">
        <v>12</v>
      </c>
      <c r="H146" s="4">
        <v>2358</v>
      </c>
      <c r="I146" s="5">
        <f t="shared" si="7"/>
        <v>196.5</v>
      </c>
      <c r="J146" s="5">
        <f t="shared" si="6"/>
        <v>216.15</v>
      </c>
      <c r="K146" s="5">
        <f t="shared" si="8"/>
        <v>18.012499999999999</v>
      </c>
      <c r="L146" t="s">
        <v>726</v>
      </c>
    </row>
    <row r="147" spans="1:12" hidden="1" x14ac:dyDescent="0.25">
      <c r="A147" s="4" t="s">
        <v>59</v>
      </c>
      <c r="B147" s="4" t="s">
        <v>60</v>
      </c>
      <c r="C147" s="4" t="s">
        <v>35</v>
      </c>
      <c r="D147" s="4" t="s">
        <v>64</v>
      </c>
      <c r="E147" s="4">
        <v>0</v>
      </c>
      <c r="F147" s="7" t="s">
        <v>11</v>
      </c>
      <c r="G147" s="4" t="s">
        <v>12</v>
      </c>
      <c r="H147" s="4">
        <v>174</v>
      </c>
      <c r="I147" s="5">
        <f t="shared" si="7"/>
        <v>14.5</v>
      </c>
      <c r="J147" s="5">
        <f t="shared" si="6"/>
        <v>15.95</v>
      </c>
      <c r="K147" s="5">
        <f t="shared" si="8"/>
        <v>1.3291666666666666</v>
      </c>
      <c r="L147" t="s">
        <v>726</v>
      </c>
    </row>
    <row r="148" spans="1:12" hidden="1" x14ac:dyDescent="0.25">
      <c r="A148" s="4" t="s">
        <v>59</v>
      </c>
      <c r="B148" s="4" t="s">
        <v>60</v>
      </c>
      <c r="C148" s="4" t="s">
        <v>35</v>
      </c>
      <c r="D148" s="4" t="s">
        <v>18</v>
      </c>
      <c r="E148" s="4">
        <v>0</v>
      </c>
      <c r="F148" s="7" t="s">
        <v>11</v>
      </c>
      <c r="G148" s="4" t="s">
        <v>12</v>
      </c>
      <c r="H148" s="4">
        <v>1056</v>
      </c>
      <c r="I148" s="5">
        <f t="shared" si="7"/>
        <v>88</v>
      </c>
      <c r="J148" s="5">
        <f t="shared" si="6"/>
        <v>96.8</v>
      </c>
      <c r="K148" s="5">
        <f t="shared" si="8"/>
        <v>8.0666666666666664</v>
      </c>
      <c r="L148" t="s">
        <v>726</v>
      </c>
    </row>
    <row r="149" spans="1:12" hidden="1" x14ac:dyDescent="0.25">
      <c r="A149" s="4" t="s">
        <v>59</v>
      </c>
      <c r="B149" s="4" t="s">
        <v>60</v>
      </c>
      <c r="C149" s="4" t="s">
        <v>35</v>
      </c>
      <c r="D149" s="4" t="s">
        <v>65</v>
      </c>
      <c r="E149" s="4">
        <v>0</v>
      </c>
      <c r="F149" s="7" t="s">
        <v>11</v>
      </c>
      <c r="G149" s="4" t="s">
        <v>12</v>
      </c>
      <c r="H149" s="4">
        <v>5706</v>
      </c>
      <c r="I149" s="5">
        <f t="shared" si="7"/>
        <v>475.5</v>
      </c>
      <c r="J149" s="5">
        <f t="shared" si="6"/>
        <v>523.04999999999995</v>
      </c>
      <c r="K149" s="5">
        <f t="shared" si="8"/>
        <v>43.587499999999999</v>
      </c>
      <c r="L149" t="s">
        <v>726</v>
      </c>
    </row>
    <row r="150" spans="1:12" hidden="1" x14ac:dyDescent="0.25">
      <c r="A150" s="4" t="s">
        <v>59</v>
      </c>
      <c r="B150" s="4" t="s">
        <v>60</v>
      </c>
      <c r="C150" s="4" t="s">
        <v>66</v>
      </c>
      <c r="D150" s="4" t="s">
        <v>35</v>
      </c>
      <c r="E150" s="4">
        <v>17</v>
      </c>
      <c r="F150" s="7" t="s">
        <v>11</v>
      </c>
      <c r="G150" s="4" t="s">
        <v>12</v>
      </c>
      <c r="H150" s="4">
        <v>986</v>
      </c>
      <c r="I150" s="5">
        <f t="shared" si="7"/>
        <v>82.166666666666671</v>
      </c>
      <c r="J150" s="5">
        <f t="shared" si="6"/>
        <v>90.38333333333334</v>
      </c>
      <c r="K150" s="5">
        <f t="shared" si="8"/>
        <v>7.531944444444445</v>
      </c>
      <c r="L150" t="s">
        <v>726</v>
      </c>
    </row>
    <row r="151" spans="1:12" ht="30" hidden="1" x14ac:dyDescent="0.25">
      <c r="A151" s="4" t="s">
        <v>59</v>
      </c>
      <c r="B151" s="4" t="s">
        <v>60</v>
      </c>
      <c r="C151" s="4" t="s">
        <v>66</v>
      </c>
      <c r="D151" s="4" t="s">
        <v>63</v>
      </c>
      <c r="E151" s="4">
        <v>17</v>
      </c>
      <c r="F151" s="7" t="s">
        <v>11</v>
      </c>
      <c r="G151" s="4" t="s">
        <v>12</v>
      </c>
      <c r="H151" s="4">
        <v>3030</v>
      </c>
      <c r="I151" s="5">
        <f t="shared" si="7"/>
        <v>252.5</v>
      </c>
      <c r="J151" s="5">
        <f t="shared" si="6"/>
        <v>277.75</v>
      </c>
      <c r="K151" s="5">
        <f t="shared" si="8"/>
        <v>23.145833333333332</v>
      </c>
      <c r="L151" t="s">
        <v>726</v>
      </c>
    </row>
    <row r="152" spans="1:12" hidden="1" x14ac:dyDescent="0.25">
      <c r="A152" s="4" t="s">
        <v>59</v>
      </c>
      <c r="B152" s="4" t="s">
        <v>60</v>
      </c>
      <c r="C152" s="4" t="s">
        <v>66</v>
      </c>
      <c r="D152" s="4" t="s">
        <v>18</v>
      </c>
      <c r="E152" s="4">
        <v>17</v>
      </c>
      <c r="F152" s="7" t="s">
        <v>11</v>
      </c>
      <c r="G152" s="4" t="s">
        <v>12</v>
      </c>
      <c r="H152" s="4">
        <v>236</v>
      </c>
      <c r="I152" s="5">
        <f t="shared" si="7"/>
        <v>19.666666666666668</v>
      </c>
      <c r="J152" s="5">
        <f t="shared" si="6"/>
        <v>21.633333333333333</v>
      </c>
      <c r="K152" s="5">
        <f t="shared" si="8"/>
        <v>1.8027777777777778</v>
      </c>
      <c r="L152" t="s">
        <v>726</v>
      </c>
    </row>
    <row r="153" spans="1:12" hidden="1" x14ac:dyDescent="0.25">
      <c r="A153" s="4" t="s">
        <v>59</v>
      </c>
      <c r="B153" s="4" t="s">
        <v>60</v>
      </c>
      <c r="C153" s="4" t="s">
        <v>66</v>
      </c>
      <c r="D153" s="4" t="s">
        <v>65</v>
      </c>
      <c r="E153" s="4">
        <v>17</v>
      </c>
      <c r="F153" s="7" t="s">
        <v>11</v>
      </c>
      <c r="G153" s="4" t="s">
        <v>12</v>
      </c>
      <c r="H153" s="4">
        <v>1739</v>
      </c>
      <c r="I153" s="5">
        <f t="shared" si="7"/>
        <v>144.91666666666666</v>
      </c>
      <c r="J153" s="5">
        <f t="shared" si="6"/>
        <v>159.40833333333333</v>
      </c>
      <c r="K153" s="5">
        <f t="shared" si="8"/>
        <v>13.284027777777778</v>
      </c>
      <c r="L153" t="s">
        <v>726</v>
      </c>
    </row>
    <row r="154" spans="1:12" ht="30" hidden="1" x14ac:dyDescent="0.25">
      <c r="A154" s="4" t="s">
        <v>59</v>
      </c>
      <c r="B154" s="4" t="s">
        <v>60</v>
      </c>
      <c r="C154" s="4" t="s">
        <v>63</v>
      </c>
      <c r="D154" s="4" t="s">
        <v>35</v>
      </c>
      <c r="E154" s="4">
        <v>0</v>
      </c>
      <c r="F154" s="7" t="s">
        <v>11</v>
      </c>
      <c r="G154" s="4" t="s">
        <v>12</v>
      </c>
      <c r="H154" s="4">
        <v>1054</v>
      </c>
      <c r="I154" s="5">
        <f t="shared" si="7"/>
        <v>87.833333333333329</v>
      </c>
      <c r="J154" s="5">
        <f t="shared" si="6"/>
        <v>96.61666666666666</v>
      </c>
      <c r="K154" s="5">
        <f t="shared" si="8"/>
        <v>8.0513888888888889</v>
      </c>
      <c r="L154" t="s">
        <v>726</v>
      </c>
    </row>
    <row r="155" spans="1:12" ht="30" hidden="1" x14ac:dyDescent="0.25">
      <c r="A155" s="4" t="s">
        <v>59</v>
      </c>
      <c r="B155" s="4" t="s">
        <v>60</v>
      </c>
      <c r="C155" s="4" t="s">
        <v>63</v>
      </c>
      <c r="D155" s="4" t="s">
        <v>63</v>
      </c>
      <c r="E155" s="4">
        <v>0</v>
      </c>
      <c r="F155" s="7" t="s">
        <v>11</v>
      </c>
      <c r="G155" s="4" t="s">
        <v>12</v>
      </c>
      <c r="H155" s="4">
        <v>17715</v>
      </c>
      <c r="I155" s="5">
        <f t="shared" si="7"/>
        <v>1476.25</v>
      </c>
      <c r="J155" s="5">
        <f t="shared" si="6"/>
        <v>1623.875</v>
      </c>
      <c r="K155" s="5">
        <f t="shared" si="8"/>
        <v>135.32291666666666</v>
      </c>
      <c r="L155" t="s">
        <v>726</v>
      </c>
    </row>
    <row r="156" spans="1:12" ht="30" hidden="1" x14ac:dyDescent="0.25">
      <c r="A156" s="4" t="s">
        <v>59</v>
      </c>
      <c r="B156" s="4" t="s">
        <v>60</v>
      </c>
      <c r="C156" s="4" t="s">
        <v>63</v>
      </c>
      <c r="D156" s="4" t="s">
        <v>18</v>
      </c>
      <c r="E156" s="4">
        <v>0</v>
      </c>
      <c r="F156" s="7" t="s">
        <v>11</v>
      </c>
      <c r="G156" s="4" t="s">
        <v>12</v>
      </c>
      <c r="H156" s="4">
        <v>794</v>
      </c>
      <c r="I156" s="5">
        <f t="shared" si="7"/>
        <v>66.166666666666671</v>
      </c>
      <c r="J156" s="5">
        <f t="shared" si="6"/>
        <v>72.783333333333331</v>
      </c>
      <c r="K156" s="5">
        <f t="shared" si="8"/>
        <v>6.0652777777777773</v>
      </c>
      <c r="L156" t="s">
        <v>726</v>
      </c>
    </row>
    <row r="157" spans="1:12" ht="30" hidden="1" x14ac:dyDescent="0.25">
      <c r="A157" s="4" t="s">
        <v>59</v>
      </c>
      <c r="B157" s="4" t="s">
        <v>60</v>
      </c>
      <c r="C157" s="4" t="s">
        <v>63</v>
      </c>
      <c r="D157" s="4" t="s">
        <v>65</v>
      </c>
      <c r="E157" s="4">
        <v>0</v>
      </c>
      <c r="F157" s="7" t="s">
        <v>11</v>
      </c>
      <c r="G157" s="4" t="s">
        <v>12</v>
      </c>
      <c r="H157" s="4">
        <v>2274</v>
      </c>
      <c r="I157" s="5">
        <f t="shared" si="7"/>
        <v>189.5</v>
      </c>
      <c r="J157" s="5">
        <f t="shared" si="6"/>
        <v>208.45</v>
      </c>
      <c r="K157" s="5">
        <f t="shared" si="8"/>
        <v>17.370833333333334</v>
      </c>
      <c r="L157" t="s">
        <v>726</v>
      </c>
    </row>
    <row r="158" spans="1:12" hidden="1" x14ac:dyDescent="0.25">
      <c r="A158" s="4" t="s">
        <v>59</v>
      </c>
      <c r="B158" s="4" t="s">
        <v>60</v>
      </c>
      <c r="C158" s="4" t="s">
        <v>67</v>
      </c>
      <c r="D158" s="4" t="s">
        <v>35</v>
      </c>
      <c r="E158" s="4">
        <v>42</v>
      </c>
      <c r="F158" s="7" t="s">
        <v>11</v>
      </c>
      <c r="G158" s="4" t="s">
        <v>12</v>
      </c>
      <c r="H158" s="4">
        <v>812</v>
      </c>
      <c r="I158" s="5">
        <f t="shared" si="7"/>
        <v>67.666666666666671</v>
      </c>
      <c r="J158" s="5">
        <f t="shared" si="6"/>
        <v>74.433333333333337</v>
      </c>
      <c r="K158" s="5">
        <f t="shared" si="8"/>
        <v>6.2027777777777784</v>
      </c>
      <c r="L158" t="s">
        <v>726</v>
      </c>
    </row>
    <row r="159" spans="1:12" ht="30" hidden="1" x14ac:dyDescent="0.25">
      <c r="A159" s="4" t="s">
        <v>59</v>
      </c>
      <c r="B159" s="4" t="s">
        <v>60</v>
      </c>
      <c r="C159" s="4" t="s">
        <v>67</v>
      </c>
      <c r="D159" s="4" t="s">
        <v>63</v>
      </c>
      <c r="E159" s="4">
        <v>42</v>
      </c>
      <c r="F159" s="7" t="s">
        <v>11</v>
      </c>
      <c r="G159" s="4" t="s">
        <v>12</v>
      </c>
      <c r="H159" s="4">
        <v>914</v>
      </c>
      <c r="I159" s="5">
        <f t="shared" si="7"/>
        <v>76.166666666666671</v>
      </c>
      <c r="J159" s="5">
        <f t="shared" si="6"/>
        <v>83.783333333333331</v>
      </c>
      <c r="K159" s="5">
        <f t="shared" si="8"/>
        <v>6.9819444444444443</v>
      </c>
      <c r="L159" t="s">
        <v>726</v>
      </c>
    </row>
    <row r="160" spans="1:12" hidden="1" x14ac:dyDescent="0.25">
      <c r="A160" s="4" t="s">
        <v>59</v>
      </c>
      <c r="B160" s="4" t="s">
        <v>60</v>
      </c>
      <c r="C160" s="4" t="s">
        <v>67</v>
      </c>
      <c r="D160" s="4" t="s">
        <v>64</v>
      </c>
      <c r="E160" s="4">
        <v>42</v>
      </c>
      <c r="F160" s="7" t="s">
        <v>11</v>
      </c>
      <c r="G160" s="4" t="s">
        <v>12</v>
      </c>
      <c r="H160" s="4">
        <v>163</v>
      </c>
      <c r="I160" s="5">
        <f t="shared" si="7"/>
        <v>13.583333333333334</v>
      </c>
      <c r="J160" s="5">
        <f t="shared" si="6"/>
        <v>14.941666666666666</v>
      </c>
      <c r="K160" s="5">
        <f t="shared" si="8"/>
        <v>1.2451388888888888</v>
      </c>
      <c r="L160" t="s">
        <v>726</v>
      </c>
    </row>
    <row r="161" spans="1:12" hidden="1" x14ac:dyDescent="0.25">
      <c r="A161" s="4" t="s">
        <v>59</v>
      </c>
      <c r="B161" s="4" t="s">
        <v>60</v>
      </c>
      <c r="C161" s="4" t="s">
        <v>67</v>
      </c>
      <c r="D161" s="4" t="s">
        <v>65</v>
      </c>
      <c r="E161" s="4">
        <v>42</v>
      </c>
      <c r="F161" s="7" t="s">
        <v>11</v>
      </c>
      <c r="G161" s="4" t="s">
        <v>12</v>
      </c>
      <c r="H161" s="4">
        <v>2485</v>
      </c>
      <c r="I161" s="5">
        <f t="shared" si="7"/>
        <v>207.08333333333334</v>
      </c>
      <c r="J161" s="5">
        <f t="shared" si="6"/>
        <v>227.79166666666669</v>
      </c>
      <c r="K161" s="5">
        <f t="shared" si="8"/>
        <v>18.982638888888889</v>
      </c>
      <c r="L161" t="s">
        <v>726</v>
      </c>
    </row>
    <row r="162" spans="1:12" ht="30" hidden="1" x14ac:dyDescent="0.25">
      <c r="A162" s="4" t="s">
        <v>59</v>
      </c>
      <c r="B162" s="4" t="s">
        <v>60</v>
      </c>
      <c r="C162" s="4" t="s">
        <v>68</v>
      </c>
      <c r="D162" s="4" t="s">
        <v>35</v>
      </c>
      <c r="E162" s="4">
        <v>24</v>
      </c>
      <c r="F162" s="7" t="s">
        <v>11</v>
      </c>
      <c r="G162" s="4" t="s">
        <v>12</v>
      </c>
      <c r="H162" s="4">
        <v>652</v>
      </c>
      <c r="I162" s="5">
        <f t="shared" si="7"/>
        <v>54.333333333333336</v>
      </c>
      <c r="J162" s="5">
        <f t="shared" si="6"/>
        <v>59.766666666666666</v>
      </c>
      <c r="K162" s="5">
        <f t="shared" si="8"/>
        <v>4.9805555555555552</v>
      </c>
      <c r="L162" t="s">
        <v>726</v>
      </c>
    </row>
    <row r="163" spans="1:12" ht="30" hidden="1" x14ac:dyDescent="0.25">
      <c r="A163" s="4" t="s">
        <v>59</v>
      </c>
      <c r="B163" s="4" t="s">
        <v>60</v>
      </c>
      <c r="C163" s="4" t="s">
        <v>68</v>
      </c>
      <c r="D163" s="4" t="s">
        <v>63</v>
      </c>
      <c r="E163" s="4">
        <v>24</v>
      </c>
      <c r="F163" s="7" t="s">
        <v>11</v>
      </c>
      <c r="G163" s="4" t="s">
        <v>12</v>
      </c>
      <c r="H163" s="4">
        <v>655</v>
      </c>
      <c r="I163" s="5">
        <f t="shared" si="7"/>
        <v>54.583333333333336</v>
      </c>
      <c r="J163" s="5">
        <f t="shared" si="6"/>
        <v>60.041666666666671</v>
      </c>
      <c r="K163" s="5">
        <f t="shared" si="8"/>
        <v>5.0034722222222223</v>
      </c>
      <c r="L163" t="s">
        <v>726</v>
      </c>
    </row>
    <row r="164" spans="1:12" ht="30" hidden="1" x14ac:dyDescent="0.25">
      <c r="A164" s="4" t="s">
        <v>59</v>
      </c>
      <c r="B164" s="4" t="s">
        <v>60</v>
      </c>
      <c r="C164" s="4" t="s">
        <v>68</v>
      </c>
      <c r="D164" s="4" t="s">
        <v>65</v>
      </c>
      <c r="E164" s="4">
        <v>24</v>
      </c>
      <c r="F164" s="7" t="s">
        <v>11</v>
      </c>
      <c r="G164" s="4" t="s">
        <v>12</v>
      </c>
      <c r="H164" s="4">
        <v>858</v>
      </c>
      <c r="I164" s="5">
        <f t="shared" si="7"/>
        <v>71.5</v>
      </c>
      <c r="J164" s="5">
        <f t="shared" si="6"/>
        <v>78.650000000000006</v>
      </c>
      <c r="K164" s="5">
        <f t="shared" si="8"/>
        <v>6.5541666666666671</v>
      </c>
      <c r="L164" t="s">
        <v>726</v>
      </c>
    </row>
    <row r="165" spans="1:12" hidden="1" x14ac:dyDescent="0.25">
      <c r="A165" s="4" t="s">
        <v>59</v>
      </c>
      <c r="B165" s="4" t="s">
        <v>60</v>
      </c>
      <c r="C165" s="4" t="s">
        <v>65</v>
      </c>
      <c r="D165" s="4" t="s">
        <v>35</v>
      </c>
      <c r="E165" s="4">
        <v>0</v>
      </c>
      <c r="F165" s="7" t="s">
        <v>11</v>
      </c>
      <c r="G165" s="4" t="s">
        <v>12</v>
      </c>
      <c r="H165" s="4">
        <v>2033</v>
      </c>
      <c r="I165" s="5">
        <f t="shared" si="7"/>
        <v>169.41666666666666</v>
      </c>
      <c r="J165" s="5">
        <f t="shared" si="6"/>
        <v>186.35833333333332</v>
      </c>
      <c r="K165" s="5">
        <f t="shared" si="8"/>
        <v>15.52986111111111</v>
      </c>
      <c r="L165" t="s">
        <v>726</v>
      </c>
    </row>
    <row r="166" spans="1:12" ht="30" hidden="1" x14ac:dyDescent="0.25">
      <c r="A166" s="4" t="s">
        <v>59</v>
      </c>
      <c r="B166" s="4" t="s">
        <v>60</v>
      </c>
      <c r="C166" s="4" t="s">
        <v>65</v>
      </c>
      <c r="D166" s="4" t="s">
        <v>63</v>
      </c>
      <c r="E166" s="4">
        <v>0</v>
      </c>
      <c r="F166" s="7" t="s">
        <v>11</v>
      </c>
      <c r="G166" s="4" t="s">
        <v>12</v>
      </c>
      <c r="H166" s="4">
        <v>161</v>
      </c>
      <c r="I166" s="5">
        <f t="shared" si="7"/>
        <v>13.416666666666666</v>
      </c>
      <c r="J166" s="5">
        <f t="shared" si="6"/>
        <v>14.758333333333333</v>
      </c>
      <c r="K166" s="5">
        <f t="shared" si="8"/>
        <v>1.2298611111111111</v>
      </c>
      <c r="L166" t="s">
        <v>726</v>
      </c>
    </row>
    <row r="167" spans="1:12" ht="30" hidden="1" x14ac:dyDescent="0.25">
      <c r="A167" s="4" t="s">
        <v>59</v>
      </c>
      <c r="B167" s="4" t="s">
        <v>60</v>
      </c>
      <c r="C167" s="4" t="s">
        <v>65</v>
      </c>
      <c r="D167" s="4" t="s">
        <v>40</v>
      </c>
      <c r="E167" s="4">
        <v>0</v>
      </c>
      <c r="F167" s="7" t="s">
        <v>11</v>
      </c>
      <c r="G167" s="4" t="s">
        <v>12</v>
      </c>
      <c r="H167" s="4">
        <v>34</v>
      </c>
      <c r="I167" s="5">
        <f t="shared" si="7"/>
        <v>2.8333333333333335</v>
      </c>
      <c r="J167" s="5">
        <f t="shared" si="6"/>
        <v>3.1166666666666667</v>
      </c>
      <c r="K167" s="5">
        <f t="shared" si="8"/>
        <v>0.25972222222222224</v>
      </c>
      <c r="L167" t="s">
        <v>726</v>
      </c>
    </row>
    <row r="168" spans="1:12" hidden="1" x14ac:dyDescent="0.25">
      <c r="A168" s="4" t="s">
        <v>59</v>
      </c>
      <c r="B168" s="4" t="s">
        <v>60</v>
      </c>
      <c r="C168" s="4" t="s">
        <v>65</v>
      </c>
      <c r="D168" s="4" t="s">
        <v>18</v>
      </c>
      <c r="E168" s="4">
        <v>0</v>
      </c>
      <c r="F168" s="7" t="s">
        <v>11</v>
      </c>
      <c r="G168" s="4" t="s">
        <v>12</v>
      </c>
      <c r="H168" s="4">
        <v>1096</v>
      </c>
      <c r="I168" s="5">
        <f t="shared" si="7"/>
        <v>91.333333333333329</v>
      </c>
      <c r="J168" s="5">
        <f t="shared" si="6"/>
        <v>100.46666666666667</v>
      </c>
      <c r="K168" s="5">
        <f t="shared" si="8"/>
        <v>8.3722222222222218</v>
      </c>
      <c r="L168" t="s">
        <v>726</v>
      </c>
    </row>
    <row r="169" spans="1:12" hidden="1" x14ac:dyDescent="0.25">
      <c r="A169" s="4" t="s">
        <v>59</v>
      </c>
      <c r="B169" s="4" t="s">
        <v>60</v>
      </c>
      <c r="C169" s="4" t="s">
        <v>65</v>
      </c>
      <c r="D169" s="4" t="s">
        <v>65</v>
      </c>
      <c r="E169" s="4">
        <v>0</v>
      </c>
      <c r="F169" s="7" t="s">
        <v>11</v>
      </c>
      <c r="G169" s="4" t="s">
        <v>12</v>
      </c>
      <c r="H169" s="4">
        <v>30250</v>
      </c>
      <c r="I169" s="5">
        <f t="shared" si="7"/>
        <v>2520.8333333333335</v>
      </c>
      <c r="J169" s="5">
        <f t="shared" si="6"/>
        <v>2772.916666666667</v>
      </c>
      <c r="K169" s="5">
        <f t="shared" si="8"/>
        <v>231.07638888888891</v>
      </c>
      <c r="L169" t="s">
        <v>726</v>
      </c>
    </row>
    <row r="170" spans="1:12" ht="30" hidden="1" x14ac:dyDescent="0.25">
      <c r="A170" s="4" t="s">
        <v>59</v>
      </c>
      <c r="B170" s="4" t="s">
        <v>60</v>
      </c>
      <c r="C170" s="4" t="s">
        <v>69</v>
      </c>
      <c r="D170" s="4" t="s">
        <v>35</v>
      </c>
      <c r="E170" s="4">
        <v>31</v>
      </c>
      <c r="F170" s="7" t="s">
        <v>11</v>
      </c>
      <c r="G170" s="4" t="s">
        <v>12</v>
      </c>
      <c r="H170" s="4">
        <v>598</v>
      </c>
      <c r="I170" s="5">
        <f t="shared" si="7"/>
        <v>49.833333333333336</v>
      </c>
      <c r="J170" s="5">
        <f t="shared" si="6"/>
        <v>54.81666666666667</v>
      </c>
      <c r="K170" s="5">
        <f t="shared" si="8"/>
        <v>4.5680555555555555</v>
      </c>
      <c r="L170" t="s">
        <v>726</v>
      </c>
    </row>
    <row r="171" spans="1:12" ht="30" hidden="1" x14ac:dyDescent="0.25">
      <c r="A171" s="4" t="s">
        <v>59</v>
      </c>
      <c r="B171" s="4" t="s">
        <v>60</v>
      </c>
      <c r="C171" s="4" t="s">
        <v>69</v>
      </c>
      <c r="D171" s="4" t="s">
        <v>63</v>
      </c>
      <c r="E171" s="4">
        <v>31</v>
      </c>
      <c r="F171" s="7" t="s">
        <v>11</v>
      </c>
      <c r="G171" s="4" t="s">
        <v>12</v>
      </c>
      <c r="H171" s="4">
        <v>77</v>
      </c>
      <c r="I171" s="5">
        <f t="shared" si="7"/>
        <v>6.416666666666667</v>
      </c>
      <c r="J171" s="5">
        <f t="shared" si="6"/>
        <v>7.0583333333333336</v>
      </c>
      <c r="K171" s="5">
        <f t="shared" si="8"/>
        <v>0.58819444444444446</v>
      </c>
      <c r="L171" t="s">
        <v>726</v>
      </c>
    </row>
    <row r="172" spans="1:12" ht="30" hidden="1" x14ac:dyDescent="0.25">
      <c r="A172" s="4" t="s">
        <v>59</v>
      </c>
      <c r="B172" s="4" t="s">
        <v>60</v>
      </c>
      <c r="C172" s="4" t="s">
        <v>69</v>
      </c>
      <c r="D172" s="4" t="s">
        <v>70</v>
      </c>
      <c r="E172" s="4">
        <v>31</v>
      </c>
      <c r="F172" s="7" t="s">
        <v>11</v>
      </c>
      <c r="G172" s="4" t="s">
        <v>12</v>
      </c>
      <c r="H172" s="4">
        <v>47</v>
      </c>
      <c r="I172" s="5">
        <f t="shared" si="7"/>
        <v>3.9166666666666665</v>
      </c>
      <c r="J172" s="5">
        <f t="shared" si="6"/>
        <v>4.3083333333333336</v>
      </c>
      <c r="K172" s="5">
        <f t="shared" si="8"/>
        <v>0.35902777777777778</v>
      </c>
      <c r="L172" t="s">
        <v>726</v>
      </c>
    </row>
    <row r="173" spans="1:12" ht="30" hidden="1" x14ac:dyDescent="0.25">
      <c r="A173" s="4" t="s">
        <v>59</v>
      </c>
      <c r="B173" s="4" t="s">
        <v>60</v>
      </c>
      <c r="C173" s="4" t="s">
        <v>69</v>
      </c>
      <c r="D173" s="4" t="s">
        <v>64</v>
      </c>
      <c r="E173" s="4">
        <v>31</v>
      </c>
      <c r="F173" s="7" t="s">
        <v>11</v>
      </c>
      <c r="G173" s="4" t="s">
        <v>12</v>
      </c>
      <c r="H173" s="4">
        <v>135</v>
      </c>
      <c r="I173" s="5">
        <f t="shared" si="7"/>
        <v>11.25</v>
      </c>
      <c r="J173" s="5">
        <f t="shared" si="6"/>
        <v>12.375</v>
      </c>
      <c r="K173" s="5">
        <f t="shared" si="8"/>
        <v>1.03125</v>
      </c>
      <c r="L173" t="s">
        <v>726</v>
      </c>
    </row>
    <row r="174" spans="1:12" ht="30" hidden="1" x14ac:dyDescent="0.25">
      <c r="A174" s="4" t="s">
        <v>59</v>
      </c>
      <c r="B174" s="4" t="s">
        <v>60</v>
      </c>
      <c r="C174" s="4" t="s">
        <v>69</v>
      </c>
      <c r="D174" s="4" t="s">
        <v>18</v>
      </c>
      <c r="E174" s="4">
        <v>31</v>
      </c>
      <c r="F174" s="7" t="s">
        <v>11</v>
      </c>
      <c r="G174" s="4" t="s">
        <v>12</v>
      </c>
      <c r="H174" s="4">
        <v>497</v>
      </c>
      <c r="I174" s="5">
        <f t="shared" si="7"/>
        <v>41.416666666666664</v>
      </c>
      <c r="J174" s="5">
        <f t="shared" si="6"/>
        <v>45.55833333333333</v>
      </c>
      <c r="K174" s="5">
        <f t="shared" si="8"/>
        <v>3.7965277777777775</v>
      </c>
      <c r="L174" t="s">
        <v>726</v>
      </c>
    </row>
    <row r="175" spans="1:12" ht="30" hidden="1" x14ac:dyDescent="0.25">
      <c r="A175" s="4" t="s">
        <v>59</v>
      </c>
      <c r="B175" s="4" t="s">
        <v>60</v>
      </c>
      <c r="C175" s="4" t="s">
        <v>69</v>
      </c>
      <c r="D175" s="4" t="s">
        <v>65</v>
      </c>
      <c r="E175" s="4">
        <v>31</v>
      </c>
      <c r="F175" s="7" t="s">
        <v>11</v>
      </c>
      <c r="G175" s="4" t="s">
        <v>12</v>
      </c>
      <c r="H175" s="4">
        <v>3077</v>
      </c>
      <c r="I175" s="5">
        <f t="shared" si="7"/>
        <v>256.41666666666669</v>
      </c>
      <c r="J175" s="5">
        <f t="shared" si="6"/>
        <v>282.05833333333334</v>
      </c>
      <c r="K175" s="5">
        <f t="shared" si="8"/>
        <v>23.504861111111111</v>
      </c>
      <c r="L175" t="s">
        <v>726</v>
      </c>
    </row>
    <row r="176" spans="1:12" ht="30" x14ac:dyDescent="0.25">
      <c r="A176" s="4" t="s">
        <v>71</v>
      </c>
      <c r="B176" s="4" t="s">
        <v>72</v>
      </c>
      <c r="C176" s="4" t="s">
        <v>62</v>
      </c>
      <c r="D176" s="4" t="s">
        <v>62</v>
      </c>
      <c r="E176" s="4">
        <v>0</v>
      </c>
      <c r="F176" s="7" t="s">
        <v>11</v>
      </c>
      <c r="G176" s="4" t="s">
        <v>12</v>
      </c>
      <c r="H176" s="4">
        <v>41462</v>
      </c>
      <c r="I176" s="5">
        <f t="shared" si="7"/>
        <v>3455.1666666666665</v>
      </c>
      <c r="J176" s="5">
        <f t="shared" si="6"/>
        <v>3800.6833333333334</v>
      </c>
      <c r="K176" s="5">
        <f t="shared" si="8"/>
        <v>316.7236111111111</v>
      </c>
      <c r="L176" t="s">
        <v>726</v>
      </c>
    </row>
    <row r="177" spans="1:12" ht="30" x14ac:dyDescent="0.25">
      <c r="A177" s="4" t="s">
        <v>71</v>
      </c>
      <c r="B177" s="4" t="s">
        <v>72</v>
      </c>
      <c r="C177" s="4" t="s">
        <v>62</v>
      </c>
      <c r="D177" s="4" t="s">
        <v>73</v>
      </c>
      <c r="E177" s="4">
        <v>0</v>
      </c>
      <c r="F177" s="7" t="s">
        <v>11</v>
      </c>
      <c r="G177" s="4" t="s">
        <v>12</v>
      </c>
      <c r="H177" s="4">
        <v>4</v>
      </c>
      <c r="I177" s="5">
        <f t="shared" si="7"/>
        <v>0.33333333333333331</v>
      </c>
      <c r="J177" s="5">
        <f t="shared" si="6"/>
        <v>0.36666666666666664</v>
      </c>
      <c r="K177" s="5">
        <f t="shared" si="8"/>
        <v>3.0555555555555555E-2</v>
      </c>
      <c r="L177" t="s">
        <v>726</v>
      </c>
    </row>
    <row r="178" spans="1:12" ht="30" x14ac:dyDescent="0.25">
      <c r="A178" s="4" t="s">
        <v>71</v>
      </c>
      <c r="B178" s="4" t="s">
        <v>72</v>
      </c>
      <c r="C178" s="4" t="s">
        <v>62</v>
      </c>
      <c r="D178" s="4" t="s">
        <v>54</v>
      </c>
      <c r="E178" s="4">
        <v>0</v>
      </c>
      <c r="F178" s="7" t="s">
        <v>11</v>
      </c>
      <c r="G178" s="4" t="s">
        <v>12</v>
      </c>
      <c r="H178" s="4">
        <v>433</v>
      </c>
      <c r="I178" s="5">
        <f t="shared" si="7"/>
        <v>36.083333333333336</v>
      </c>
      <c r="J178" s="5">
        <f t="shared" si="6"/>
        <v>39.69166666666667</v>
      </c>
      <c r="K178" s="5">
        <f t="shared" si="8"/>
        <v>3.307638888888889</v>
      </c>
      <c r="L178" t="s">
        <v>726</v>
      </c>
    </row>
    <row r="179" spans="1:12" ht="30" x14ac:dyDescent="0.25">
      <c r="A179" s="4" t="s">
        <v>71</v>
      </c>
      <c r="B179" s="4" t="s">
        <v>72</v>
      </c>
      <c r="C179" s="4" t="s">
        <v>62</v>
      </c>
      <c r="D179" s="4" t="s">
        <v>35</v>
      </c>
      <c r="E179" s="4">
        <v>0</v>
      </c>
      <c r="F179" s="7" t="s">
        <v>11</v>
      </c>
      <c r="G179" s="4" t="s">
        <v>12</v>
      </c>
      <c r="H179" s="4">
        <v>299</v>
      </c>
      <c r="I179" s="5">
        <f t="shared" si="7"/>
        <v>24.916666666666668</v>
      </c>
      <c r="J179" s="5">
        <f t="shared" si="6"/>
        <v>27.408333333333335</v>
      </c>
      <c r="K179" s="5">
        <f t="shared" si="8"/>
        <v>2.2840277777777778</v>
      </c>
      <c r="L179" t="s">
        <v>726</v>
      </c>
    </row>
    <row r="180" spans="1:12" ht="30" x14ac:dyDescent="0.25">
      <c r="A180" s="4" t="s">
        <v>71</v>
      </c>
      <c r="B180" s="4" t="s">
        <v>72</v>
      </c>
      <c r="C180" s="4" t="s">
        <v>62</v>
      </c>
      <c r="D180" s="4" t="s">
        <v>64</v>
      </c>
      <c r="E180" s="4">
        <v>0</v>
      </c>
      <c r="F180" s="7" t="s">
        <v>11</v>
      </c>
      <c r="G180" s="4" t="s">
        <v>12</v>
      </c>
      <c r="H180" s="4">
        <v>338</v>
      </c>
      <c r="I180" s="5">
        <f t="shared" si="7"/>
        <v>28.166666666666668</v>
      </c>
      <c r="J180" s="5">
        <f t="shared" si="6"/>
        <v>30.983333333333334</v>
      </c>
      <c r="K180" s="5">
        <f t="shared" si="8"/>
        <v>2.5819444444444444</v>
      </c>
      <c r="L180" t="s">
        <v>726</v>
      </c>
    </row>
    <row r="181" spans="1:12" ht="30" x14ac:dyDescent="0.25">
      <c r="A181" s="4" t="s">
        <v>71</v>
      </c>
      <c r="B181" s="4" t="s">
        <v>72</v>
      </c>
      <c r="C181" s="4" t="s">
        <v>62</v>
      </c>
      <c r="D181" s="4" t="s">
        <v>40</v>
      </c>
      <c r="E181" s="4">
        <v>0</v>
      </c>
      <c r="F181" s="7" t="s">
        <v>11</v>
      </c>
      <c r="G181" s="4" t="s">
        <v>12</v>
      </c>
      <c r="H181" s="4">
        <v>470</v>
      </c>
      <c r="I181" s="5">
        <f t="shared" si="7"/>
        <v>39.166666666666664</v>
      </c>
      <c r="J181" s="5">
        <f t="shared" si="6"/>
        <v>43.083333333333329</v>
      </c>
      <c r="K181" s="5">
        <f t="shared" si="8"/>
        <v>3.5902777777777772</v>
      </c>
      <c r="L181" t="s">
        <v>726</v>
      </c>
    </row>
    <row r="182" spans="1:12" ht="30" x14ac:dyDescent="0.25">
      <c r="A182" s="4" t="s">
        <v>71</v>
      </c>
      <c r="B182" s="4" t="s">
        <v>72</v>
      </c>
      <c r="C182" s="4" t="s">
        <v>62</v>
      </c>
      <c r="D182" s="4" t="s">
        <v>18</v>
      </c>
      <c r="E182" s="4">
        <v>0</v>
      </c>
      <c r="F182" s="7" t="s">
        <v>11</v>
      </c>
      <c r="G182" s="4" t="s">
        <v>12</v>
      </c>
      <c r="H182" s="4">
        <v>603</v>
      </c>
      <c r="I182" s="5">
        <f t="shared" si="7"/>
        <v>50.25</v>
      </c>
      <c r="J182" s="5">
        <f t="shared" si="6"/>
        <v>55.274999999999999</v>
      </c>
      <c r="K182" s="5">
        <f t="shared" si="8"/>
        <v>4.6062500000000002</v>
      </c>
      <c r="L182" t="s">
        <v>726</v>
      </c>
    </row>
    <row r="183" spans="1:12" ht="30" x14ac:dyDescent="0.25">
      <c r="A183" s="4" t="s">
        <v>71</v>
      </c>
      <c r="B183" s="4" t="s">
        <v>72</v>
      </c>
      <c r="C183" s="4" t="s">
        <v>62</v>
      </c>
      <c r="D183" s="4" t="s">
        <v>65</v>
      </c>
      <c r="E183" s="4">
        <v>0</v>
      </c>
      <c r="F183" s="7" t="s">
        <v>11</v>
      </c>
      <c r="G183" s="4" t="s">
        <v>12</v>
      </c>
      <c r="H183" s="4">
        <v>26</v>
      </c>
      <c r="I183" s="5">
        <f t="shared" si="7"/>
        <v>2.1666666666666665</v>
      </c>
      <c r="J183" s="5">
        <f t="shared" si="6"/>
        <v>2.3833333333333333</v>
      </c>
      <c r="K183" s="5">
        <f t="shared" si="8"/>
        <v>0.1986111111111111</v>
      </c>
      <c r="L183" t="s">
        <v>726</v>
      </c>
    </row>
    <row r="184" spans="1:12" ht="30" x14ac:dyDescent="0.25">
      <c r="A184" s="4" t="s">
        <v>71</v>
      </c>
      <c r="B184" s="4" t="s">
        <v>72</v>
      </c>
      <c r="C184" s="4" t="s">
        <v>54</v>
      </c>
      <c r="D184" s="4" t="s">
        <v>62</v>
      </c>
      <c r="E184" s="4">
        <v>0</v>
      </c>
      <c r="F184" s="7" t="s">
        <v>11</v>
      </c>
      <c r="G184" s="4" t="s">
        <v>12</v>
      </c>
      <c r="H184" s="4">
        <v>270</v>
      </c>
      <c r="I184" s="5">
        <f t="shared" si="7"/>
        <v>22.5</v>
      </c>
      <c r="J184" s="5">
        <f t="shared" si="6"/>
        <v>24.75</v>
      </c>
      <c r="K184" s="5">
        <f t="shared" si="8"/>
        <v>2.0625</v>
      </c>
      <c r="L184" t="s">
        <v>726</v>
      </c>
    </row>
    <row r="185" spans="1:12" ht="30" x14ac:dyDescent="0.25">
      <c r="A185" s="4" t="s">
        <v>71</v>
      </c>
      <c r="B185" s="4" t="s">
        <v>72</v>
      </c>
      <c r="C185" s="4" t="s">
        <v>54</v>
      </c>
      <c r="D185" s="4" t="s">
        <v>54</v>
      </c>
      <c r="E185" s="4">
        <v>0</v>
      </c>
      <c r="F185" s="7" t="s">
        <v>11</v>
      </c>
      <c r="G185" s="4" t="s">
        <v>12</v>
      </c>
      <c r="H185" s="4">
        <v>12511</v>
      </c>
      <c r="I185" s="5">
        <f t="shared" si="7"/>
        <v>1042.5833333333333</v>
      </c>
      <c r="J185" s="5">
        <f t="shared" si="6"/>
        <v>1146.8416666666667</v>
      </c>
      <c r="K185" s="5">
        <f t="shared" si="8"/>
        <v>95.570138888888891</v>
      </c>
      <c r="L185" t="s">
        <v>726</v>
      </c>
    </row>
    <row r="186" spans="1:12" ht="30" x14ac:dyDescent="0.25">
      <c r="A186" s="4" t="s">
        <v>71</v>
      </c>
      <c r="B186" s="4" t="s">
        <v>72</v>
      </c>
      <c r="C186" s="4" t="s">
        <v>54</v>
      </c>
      <c r="D186" s="4" t="s">
        <v>35</v>
      </c>
      <c r="E186" s="4">
        <v>0</v>
      </c>
      <c r="F186" s="7" t="s">
        <v>11</v>
      </c>
      <c r="G186" s="4" t="s">
        <v>12</v>
      </c>
      <c r="H186" s="4">
        <v>439</v>
      </c>
      <c r="I186" s="5">
        <f t="shared" si="7"/>
        <v>36.583333333333336</v>
      </c>
      <c r="J186" s="5">
        <f t="shared" si="6"/>
        <v>40.241666666666667</v>
      </c>
      <c r="K186" s="5">
        <f t="shared" si="8"/>
        <v>3.3534722222222224</v>
      </c>
      <c r="L186" t="s">
        <v>726</v>
      </c>
    </row>
    <row r="187" spans="1:12" ht="30" x14ac:dyDescent="0.25">
      <c r="A187" s="4" t="s">
        <v>71</v>
      </c>
      <c r="B187" s="4" t="s">
        <v>72</v>
      </c>
      <c r="C187" s="4" t="s">
        <v>54</v>
      </c>
      <c r="D187" s="4" t="s">
        <v>63</v>
      </c>
      <c r="E187" s="4">
        <v>0</v>
      </c>
      <c r="F187" s="7" t="s">
        <v>11</v>
      </c>
      <c r="G187" s="4" t="s">
        <v>12</v>
      </c>
      <c r="H187" s="4">
        <v>152</v>
      </c>
      <c r="I187" s="5">
        <f t="shared" si="7"/>
        <v>12.666666666666666</v>
      </c>
      <c r="J187" s="5">
        <f t="shared" si="6"/>
        <v>13.933333333333334</v>
      </c>
      <c r="K187" s="5">
        <f t="shared" si="8"/>
        <v>1.1611111111111112</v>
      </c>
      <c r="L187" t="s">
        <v>726</v>
      </c>
    </row>
    <row r="188" spans="1:12" ht="30" x14ac:dyDescent="0.25">
      <c r="A188" s="4" t="s">
        <v>71</v>
      </c>
      <c r="B188" s="4" t="s">
        <v>72</v>
      </c>
      <c r="C188" s="4" t="s">
        <v>54</v>
      </c>
      <c r="D188" s="4" t="s">
        <v>64</v>
      </c>
      <c r="E188" s="4">
        <v>0</v>
      </c>
      <c r="F188" s="7" t="s">
        <v>11</v>
      </c>
      <c r="G188" s="4" t="s">
        <v>12</v>
      </c>
      <c r="H188" s="4">
        <v>12040</v>
      </c>
      <c r="I188" s="5">
        <f t="shared" si="7"/>
        <v>1003.3333333333334</v>
      </c>
      <c r="J188" s="5">
        <f t="shared" si="6"/>
        <v>1103.6666666666667</v>
      </c>
      <c r="K188" s="5">
        <f t="shared" si="8"/>
        <v>91.972222222222229</v>
      </c>
      <c r="L188" t="s">
        <v>726</v>
      </c>
    </row>
    <row r="189" spans="1:12" ht="30" x14ac:dyDescent="0.25">
      <c r="A189" s="4" t="s">
        <v>71</v>
      </c>
      <c r="B189" s="4" t="s">
        <v>72</v>
      </c>
      <c r="C189" s="4" t="s">
        <v>54</v>
      </c>
      <c r="D189" s="4" t="s">
        <v>40</v>
      </c>
      <c r="E189" s="4">
        <v>0</v>
      </c>
      <c r="F189" s="7" t="s">
        <v>11</v>
      </c>
      <c r="G189" s="4" t="s">
        <v>12</v>
      </c>
      <c r="H189" s="4">
        <v>4028</v>
      </c>
      <c r="I189" s="5">
        <f t="shared" si="7"/>
        <v>335.66666666666669</v>
      </c>
      <c r="J189" s="5">
        <f t="shared" si="6"/>
        <v>369.23333333333335</v>
      </c>
      <c r="K189" s="5">
        <f t="shared" si="8"/>
        <v>30.769444444444446</v>
      </c>
      <c r="L189" t="s">
        <v>726</v>
      </c>
    </row>
    <row r="190" spans="1:12" ht="30" x14ac:dyDescent="0.25">
      <c r="A190" s="4" t="s">
        <v>71</v>
      </c>
      <c r="B190" s="4" t="s">
        <v>72</v>
      </c>
      <c r="C190" s="4" t="s">
        <v>54</v>
      </c>
      <c r="D190" s="4" t="s">
        <v>18</v>
      </c>
      <c r="E190" s="4">
        <v>0</v>
      </c>
      <c r="F190" s="7" t="s">
        <v>11</v>
      </c>
      <c r="G190" s="4" t="s">
        <v>12</v>
      </c>
      <c r="H190" s="4">
        <v>2432</v>
      </c>
      <c r="I190" s="5">
        <f t="shared" si="7"/>
        <v>202.66666666666666</v>
      </c>
      <c r="J190" s="5">
        <f t="shared" si="6"/>
        <v>222.93333333333334</v>
      </c>
      <c r="K190" s="5">
        <f t="shared" si="8"/>
        <v>18.577777777777779</v>
      </c>
      <c r="L190" t="s">
        <v>726</v>
      </c>
    </row>
    <row r="191" spans="1:12" ht="30" x14ac:dyDescent="0.25">
      <c r="A191" s="4" t="s">
        <v>71</v>
      </c>
      <c r="B191" s="4" t="s">
        <v>72</v>
      </c>
      <c r="C191" s="4" t="s">
        <v>54</v>
      </c>
      <c r="D191" s="4" t="s">
        <v>21</v>
      </c>
      <c r="E191" s="4">
        <v>0</v>
      </c>
      <c r="F191" s="7" t="s">
        <v>11</v>
      </c>
      <c r="G191" s="4" t="s">
        <v>12</v>
      </c>
      <c r="H191" s="4">
        <v>81</v>
      </c>
      <c r="I191" s="5">
        <f t="shared" si="7"/>
        <v>6.75</v>
      </c>
      <c r="J191" s="5">
        <f t="shared" si="6"/>
        <v>7.4249999999999998</v>
      </c>
      <c r="K191" s="5">
        <f t="shared" si="8"/>
        <v>0.61875000000000002</v>
      </c>
      <c r="L191" t="s">
        <v>726</v>
      </c>
    </row>
    <row r="192" spans="1:12" ht="30" x14ac:dyDescent="0.25">
      <c r="A192" s="4" t="s">
        <v>71</v>
      </c>
      <c r="B192" s="4" t="s">
        <v>72</v>
      </c>
      <c r="C192" s="4" t="s">
        <v>54</v>
      </c>
      <c r="D192" s="4" t="s">
        <v>65</v>
      </c>
      <c r="E192" s="4">
        <v>0</v>
      </c>
      <c r="F192" s="7" t="s">
        <v>11</v>
      </c>
      <c r="G192" s="4" t="s">
        <v>12</v>
      </c>
      <c r="H192" s="4">
        <v>4730</v>
      </c>
      <c r="I192" s="5">
        <f t="shared" si="7"/>
        <v>394.16666666666669</v>
      </c>
      <c r="J192" s="5">
        <f t="shared" si="6"/>
        <v>433.58333333333337</v>
      </c>
      <c r="K192" s="5">
        <f t="shared" si="8"/>
        <v>36.13194444444445</v>
      </c>
      <c r="L192" t="s">
        <v>726</v>
      </c>
    </row>
    <row r="193" spans="1:12" ht="30" x14ac:dyDescent="0.25">
      <c r="A193" s="4" t="s">
        <v>71</v>
      </c>
      <c r="B193" s="4" t="s">
        <v>72</v>
      </c>
      <c r="C193" s="4" t="s">
        <v>54</v>
      </c>
      <c r="D193" s="4" t="s">
        <v>74</v>
      </c>
      <c r="E193" s="4">
        <v>0</v>
      </c>
      <c r="F193" s="7" t="s">
        <v>11</v>
      </c>
      <c r="G193" s="4" t="s">
        <v>12</v>
      </c>
      <c r="H193" s="4">
        <v>1</v>
      </c>
      <c r="I193" s="5">
        <f t="shared" si="7"/>
        <v>8.3333333333333329E-2</v>
      </c>
      <c r="J193" s="5">
        <f t="shared" si="6"/>
        <v>9.166666666666666E-2</v>
      </c>
      <c r="K193" s="5">
        <f t="shared" si="8"/>
        <v>7.6388888888888886E-3</v>
      </c>
      <c r="L193" t="s">
        <v>726</v>
      </c>
    </row>
    <row r="194" spans="1:12" ht="30" x14ac:dyDescent="0.25">
      <c r="A194" s="4" t="s">
        <v>71</v>
      </c>
      <c r="B194" s="4" t="s">
        <v>72</v>
      </c>
      <c r="C194" s="4" t="s">
        <v>70</v>
      </c>
      <c r="D194" s="4" t="s">
        <v>62</v>
      </c>
      <c r="E194" s="4">
        <v>0</v>
      </c>
      <c r="F194" s="7" t="s">
        <v>11</v>
      </c>
      <c r="G194" s="4" t="s">
        <v>12</v>
      </c>
      <c r="H194" s="4">
        <v>354</v>
      </c>
      <c r="I194" s="5">
        <f t="shared" si="7"/>
        <v>29.5</v>
      </c>
      <c r="J194" s="5">
        <f t="shared" si="6"/>
        <v>32.450000000000003</v>
      </c>
      <c r="K194" s="5">
        <f t="shared" si="8"/>
        <v>2.7041666666666671</v>
      </c>
      <c r="L194" t="s">
        <v>726</v>
      </c>
    </row>
    <row r="195" spans="1:12" ht="30" x14ac:dyDescent="0.25">
      <c r="A195" s="4" t="s">
        <v>71</v>
      </c>
      <c r="B195" s="4" t="s">
        <v>72</v>
      </c>
      <c r="C195" s="4" t="s">
        <v>70</v>
      </c>
      <c r="D195" s="4" t="s">
        <v>54</v>
      </c>
      <c r="E195" s="4">
        <v>0</v>
      </c>
      <c r="F195" s="7" t="s">
        <v>11</v>
      </c>
      <c r="G195" s="4" t="s">
        <v>12</v>
      </c>
      <c r="H195" s="4">
        <v>492</v>
      </c>
      <c r="I195" s="5">
        <f t="shared" si="7"/>
        <v>41</v>
      </c>
      <c r="J195" s="5">
        <f t="shared" si="6"/>
        <v>45.1</v>
      </c>
      <c r="K195" s="5">
        <f t="shared" si="8"/>
        <v>3.7583333333333333</v>
      </c>
      <c r="L195" t="s">
        <v>726</v>
      </c>
    </row>
    <row r="196" spans="1:12" ht="30" x14ac:dyDescent="0.25">
      <c r="A196" s="4" t="s">
        <v>71</v>
      </c>
      <c r="B196" s="4" t="s">
        <v>72</v>
      </c>
      <c r="C196" s="4" t="s">
        <v>70</v>
      </c>
      <c r="D196" s="4" t="s">
        <v>35</v>
      </c>
      <c r="E196" s="4">
        <v>0</v>
      </c>
      <c r="F196" s="7" t="s">
        <v>11</v>
      </c>
      <c r="G196" s="4" t="s">
        <v>12</v>
      </c>
      <c r="H196" s="4">
        <v>1538</v>
      </c>
      <c r="I196" s="5">
        <f t="shared" si="7"/>
        <v>128.16666666666666</v>
      </c>
      <c r="J196" s="5">
        <f t="shared" si="6"/>
        <v>140.98333333333332</v>
      </c>
      <c r="K196" s="5">
        <f t="shared" si="8"/>
        <v>11.74861111111111</v>
      </c>
      <c r="L196" t="s">
        <v>726</v>
      </c>
    </row>
    <row r="197" spans="1:12" ht="30" x14ac:dyDescent="0.25">
      <c r="A197" s="4" t="s">
        <v>71</v>
      </c>
      <c r="B197" s="4" t="s">
        <v>72</v>
      </c>
      <c r="C197" s="4" t="s">
        <v>70</v>
      </c>
      <c r="D197" s="4" t="s">
        <v>70</v>
      </c>
      <c r="E197" s="4">
        <v>0</v>
      </c>
      <c r="F197" s="7" t="s">
        <v>11</v>
      </c>
      <c r="G197" s="4" t="s">
        <v>12</v>
      </c>
      <c r="H197" s="4">
        <v>4453</v>
      </c>
      <c r="I197" s="5">
        <f t="shared" si="7"/>
        <v>371.08333333333331</v>
      </c>
      <c r="J197" s="5">
        <f t="shared" si="6"/>
        <v>408.19166666666666</v>
      </c>
      <c r="K197" s="5">
        <f t="shared" si="8"/>
        <v>34.015972222222224</v>
      </c>
      <c r="L197" t="s">
        <v>726</v>
      </c>
    </row>
    <row r="198" spans="1:12" ht="30" x14ac:dyDescent="0.25">
      <c r="A198" s="4" t="s">
        <v>71</v>
      </c>
      <c r="B198" s="4" t="s">
        <v>72</v>
      </c>
      <c r="C198" s="4" t="s">
        <v>70</v>
      </c>
      <c r="D198" s="4" t="s">
        <v>64</v>
      </c>
      <c r="E198" s="4">
        <v>0</v>
      </c>
      <c r="F198" s="7" t="s">
        <v>11</v>
      </c>
      <c r="G198" s="4" t="s">
        <v>12</v>
      </c>
      <c r="H198" s="4">
        <v>3429</v>
      </c>
      <c r="I198" s="5">
        <f t="shared" si="7"/>
        <v>285.75</v>
      </c>
      <c r="J198" s="5">
        <f t="shared" si="6"/>
        <v>314.32499999999999</v>
      </c>
      <c r="K198" s="5">
        <f t="shared" si="8"/>
        <v>26.193749999999998</v>
      </c>
      <c r="L198" t="s">
        <v>726</v>
      </c>
    </row>
    <row r="199" spans="1:12" ht="30" x14ac:dyDescent="0.25">
      <c r="A199" s="4" t="s">
        <v>71</v>
      </c>
      <c r="B199" s="4" t="s">
        <v>72</v>
      </c>
      <c r="C199" s="4" t="s">
        <v>70</v>
      </c>
      <c r="D199" s="4" t="s">
        <v>40</v>
      </c>
      <c r="E199" s="4">
        <v>0</v>
      </c>
      <c r="F199" s="7" t="s">
        <v>11</v>
      </c>
      <c r="G199" s="4" t="s">
        <v>12</v>
      </c>
      <c r="H199" s="4">
        <v>1447</v>
      </c>
      <c r="I199" s="5">
        <f t="shared" si="7"/>
        <v>120.58333333333333</v>
      </c>
      <c r="J199" s="5">
        <f t="shared" si="6"/>
        <v>132.64166666666665</v>
      </c>
      <c r="K199" s="5">
        <f t="shared" si="8"/>
        <v>11.05347222222222</v>
      </c>
      <c r="L199" t="s">
        <v>726</v>
      </c>
    </row>
    <row r="200" spans="1:12" ht="30" x14ac:dyDescent="0.25">
      <c r="A200" s="4" t="s">
        <v>71</v>
      </c>
      <c r="B200" s="4" t="s">
        <v>72</v>
      </c>
      <c r="C200" s="4" t="s">
        <v>70</v>
      </c>
      <c r="D200" s="4" t="s">
        <v>18</v>
      </c>
      <c r="E200" s="4">
        <v>0</v>
      </c>
      <c r="F200" s="7" t="s">
        <v>11</v>
      </c>
      <c r="G200" s="4" t="s">
        <v>12</v>
      </c>
      <c r="H200" s="4">
        <v>1254</v>
      </c>
      <c r="I200" s="5">
        <f t="shared" si="7"/>
        <v>104.5</v>
      </c>
      <c r="J200" s="5">
        <f t="shared" ref="J200:J263" si="9">I200*10%+I200</f>
        <v>114.95</v>
      </c>
      <c r="K200" s="5">
        <f t="shared" si="8"/>
        <v>9.5791666666666675</v>
      </c>
      <c r="L200" t="s">
        <v>726</v>
      </c>
    </row>
    <row r="201" spans="1:12" ht="30" x14ac:dyDescent="0.25">
      <c r="A201" s="4" t="s">
        <v>71</v>
      </c>
      <c r="B201" s="4" t="s">
        <v>72</v>
      </c>
      <c r="C201" s="4" t="s">
        <v>70</v>
      </c>
      <c r="D201" s="4" t="s">
        <v>65</v>
      </c>
      <c r="E201" s="4">
        <v>0</v>
      </c>
      <c r="F201" s="7" t="s">
        <v>11</v>
      </c>
      <c r="G201" s="4" t="s">
        <v>12</v>
      </c>
      <c r="H201" s="4">
        <v>1078</v>
      </c>
      <c r="I201" s="5">
        <f t="shared" ref="I201:I264" si="10">H201/12</f>
        <v>89.833333333333329</v>
      </c>
      <c r="J201" s="5">
        <f t="shared" si="9"/>
        <v>98.816666666666663</v>
      </c>
      <c r="K201" s="5">
        <f t="shared" ref="K201:K264" si="11">J201/12</f>
        <v>8.2347222222222225</v>
      </c>
      <c r="L201" t="s">
        <v>726</v>
      </c>
    </row>
    <row r="202" spans="1:12" ht="30" x14ac:dyDescent="0.25">
      <c r="A202" s="4" t="s">
        <v>71</v>
      </c>
      <c r="B202" s="4" t="s">
        <v>72</v>
      </c>
      <c r="C202" s="4" t="s">
        <v>75</v>
      </c>
      <c r="D202" s="4" t="s">
        <v>62</v>
      </c>
      <c r="E202" s="4">
        <v>15</v>
      </c>
      <c r="F202" s="7" t="s">
        <v>11</v>
      </c>
      <c r="G202" s="4" t="s">
        <v>12</v>
      </c>
      <c r="H202" s="4">
        <v>455</v>
      </c>
      <c r="I202" s="5">
        <f t="shared" si="10"/>
        <v>37.916666666666664</v>
      </c>
      <c r="J202" s="5">
        <f t="shared" si="9"/>
        <v>41.708333333333329</v>
      </c>
      <c r="K202" s="5">
        <f t="shared" si="11"/>
        <v>3.4756944444444442</v>
      </c>
      <c r="L202" t="s">
        <v>726</v>
      </c>
    </row>
    <row r="203" spans="1:12" ht="30" x14ac:dyDescent="0.25">
      <c r="A203" s="4" t="s">
        <v>71</v>
      </c>
      <c r="B203" s="4" t="s">
        <v>72</v>
      </c>
      <c r="C203" s="4" t="s">
        <v>75</v>
      </c>
      <c r="D203" s="4" t="s">
        <v>54</v>
      </c>
      <c r="E203" s="4">
        <v>15</v>
      </c>
      <c r="F203" s="7" t="s">
        <v>11</v>
      </c>
      <c r="G203" s="4" t="s">
        <v>12</v>
      </c>
      <c r="H203" s="4">
        <v>778</v>
      </c>
      <c r="I203" s="5">
        <f t="shared" si="10"/>
        <v>64.833333333333329</v>
      </c>
      <c r="J203" s="5">
        <f t="shared" si="9"/>
        <v>71.316666666666663</v>
      </c>
      <c r="K203" s="5">
        <f t="shared" si="11"/>
        <v>5.9430555555555555</v>
      </c>
      <c r="L203" t="s">
        <v>726</v>
      </c>
    </row>
    <row r="204" spans="1:12" ht="30" x14ac:dyDescent="0.25">
      <c r="A204" s="4" t="s">
        <v>71</v>
      </c>
      <c r="B204" s="4" t="s">
        <v>72</v>
      </c>
      <c r="C204" s="4" t="s">
        <v>75</v>
      </c>
      <c r="D204" s="4" t="s">
        <v>35</v>
      </c>
      <c r="E204" s="4">
        <v>15</v>
      </c>
      <c r="F204" s="7" t="s">
        <v>11</v>
      </c>
      <c r="G204" s="4" t="s">
        <v>12</v>
      </c>
      <c r="H204" s="4">
        <v>278</v>
      </c>
      <c r="I204" s="5">
        <f t="shared" si="10"/>
        <v>23.166666666666668</v>
      </c>
      <c r="J204" s="5">
        <f t="shared" si="9"/>
        <v>25.483333333333334</v>
      </c>
      <c r="K204" s="5">
        <f t="shared" si="11"/>
        <v>2.1236111111111113</v>
      </c>
      <c r="L204" t="s">
        <v>726</v>
      </c>
    </row>
    <row r="205" spans="1:12" ht="30" x14ac:dyDescent="0.25">
      <c r="A205" s="4" t="s">
        <v>71</v>
      </c>
      <c r="B205" s="4" t="s">
        <v>72</v>
      </c>
      <c r="C205" s="4" t="s">
        <v>75</v>
      </c>
      <c r="D205" s="4" t="s">
        <v>64</v>
      </c>
      <c r="E205" s="4">
        <v>15</v>
      </c>
      <c r="F205" s="7" t="s">
        <v>11</v>
      </c>
      <c r="G205" s="4" t="s">
        <v>12</v>
      </c>
      <c r="H205" s="4">
        <v>1531</v>
      </c>
      <c r="I205" s="5">
        <f t="shared" si="10"/>
        <v>127.58333333333333</v>
      </c>
      <c r="J205" s="5">
        <f t="shared" si="9"/>
        <v>140.34166666666667</v>
      </c>
      <c r="K205" s="5">
        <f t="shared" si="11"/>
        <v>11.69513888888889</v>
      </c>
      <c r="L205" t="s">
        <v>726</v>
      </c>
    </row>
    <row r="206" spans="1:12" ht="30" x14ac:dyDescent="0.25">
      <c r="A206" s="4" t="s">
        <v>71</v>
      </c>
      <c r="B206" s="4" t="s">
        <v>72</v>
      </c>
      <c r="C206" s="4" t="s">
        <v>75</v>
      </c>
      <c r="D206" s="4" t="s">
        <v>40</v>
      </c>
      <c r="E206" s="4">
        <v>15</v>
      </c>
      <c r="F206" s="7" t="s">
        <v>11</v>
      </c>
      <c r="G206" s="4" t="s">
        <v>12</v>
      </c>
      <c r="H206" s="4">
        <v>2309</v>
      </c>
      <c r="I206" s="5">
        <f t="shared" si="10"/>
        <v>192.41666666666666</v>
      </c>
      <c r="J206" s="5">
        <f t="shared" si="9"/>
        <v>211.65833333333333</v>
      </c>
      <c r="K206" s="5">
        <f t="shared" si="11"/>
        <v>17.638194444444444</v>
      </c>
      <c r="L206" t="s">
        <v>726</v>
      </c>
    </row>
    <row r="207" spans="1:12" ht="30" x14ac:dyDescent="0.25">
      <c r="A207" s="4" t="s">
        <v>71</v>
      </c>
      <c r="B207" s="4" t="s">
        <v>72</v>
      </c>
      <c r="C207" s="4" t="s">
        <v>75</v>
      </c>
      <c r="D207" s="4" t="s">
        <v>18</v>
      </c>
      <c r="E207" s="4">
        <v>15</v>
      </c>
      <c r="F207" s="7" t="s">
        <v>11</v>
      </c>
      <c r="G207" s="4" t="s">
        <v>12</v>
      </c>
      <c r="H207" s="4">
        <v>739</v>
      </c>
      <c r="I207" s="5">
        <f t="shared" si="10"/>
        <v>61.583333333333336</v>
      </c>
      <c r="J207" s="5">
        <f t="shared" si="9"/>
        <v>67.741666666666674</v>
      </c>
      <c r="K207" s="5">
        <f t="shared" si="11"/>
        <v>5.6451388888888898</v>
      </c>
      <c r="L207" t="s">
        <v>726</v>
      </c>
    </row>
    <row r="208" spans="1:12" ht="30" x14ac:dyDescent="0.25">
      <c r="A208" s="4" t="s">
        <v>71</v>
      </c>
      <c r="B208" s="4" t="s">
        <v>72</v>
      </c>
      <c r="C208" s="4" t="s">
        <v>75</v>
      </c>
      <c r="D208" s="4" t="s">
        <v>65</v>
      </c>
      <c r="E208" s="4">
        <v>15</v>
      </c>
      <c r="F208" s="7" t="s">
        <v>11</v>
      </c>
      <c r="G208" s="4" t="s">
        <v>12</v>
      </c>
      <c r="H208" s="4">
        <v>885</v>
      </c>
      <c r="I208" s="5">
        <f t="shared" si="10"/>
        <v>73.75</v>
      </c>
      <c r="J208" s="5">
        <f t="shared" si="9"/>
        <v>81.125</v>
      </c>
      <c r="K208" s="5">
        <f t="shared" si="11"/>
        <v>6.760416666666667</v>
      </c>
      <c r="L208" t="s">
        <v>726</v>
      </c>
    </row>
    <row r="209" spans="1:12" ht="30" x14ac:dyDescent="0.25">
      <c r="A209" s="4" t="s">
        <v>71</v>
      </c>
      <c r="B209" s="4" t="s">
        <v>72</v>
      </c>
      <c r="C209" s="4" t="s">
        <v>64</v>
      </c>
      <c r="D209" s="4" t="s">
        <v>54</v>
      </c>
      <c r="E209" s="4">
        <v>0</v>
      </c>
      <c r="F209" s="7" t="s">
        <v>11</v>
      </c>
      <c r="G209" s="4" t="s">
        <v>12</v>
      </c>
      <c r="H209" s="4">
        <v>2517</v>
      </c>
      <c r="I209" s="5">
        <f t="shared" si="10"/>
        <v>209.75</v>
      </c>
      <c r="J209" s="5">
        <f t="shared" si="9"/>
        <v>230.72499999999999</v>
      </c>
      <c r="K209" s="5">
        <f t="shared" si="11"/>
        <v>19.227083333333333</v>
      </c>
      <c r="L209" t="s">
        <v>726</v>
      </c>
    </row>
    <row r="210" spans="1:12" ht="30" x14ac:dyDescent="0.25">
      <c r="A210" s="4" t="s">
        <v>71</v>
      </c>
      <c r="B210" s="4" t="s">
        <v>72</v>
      </c>
      <c r="C210" s="4" t="s">
        <v>64</v>
      </c>
      <c r="D210" s="4" t="s">
        <v>35</v>
      </c>
      <c r="E210" s="4">
        <v>0</v>
      </c>
      <c r="F210" s="7" t="s">
        <v>11</v>
      </c>
      <c r="G210" s="4" t="s">
        <v>12</v>
      </c>
      <c r="H210" s="4">
        <v>317</v>
      </c>
      <c r="I210" s="5">
        <f t="shared" si="10"/>
        <v>26.416666666666668</v>
      </c>
      <c r="J210" s="5">
        <f t="shared" si="9"/>
        <v>29.058333333333334</v>
      </c>
      <c r="K210" s="5">
        <f t="shared" si="11"/>
        <v>2.4215277777777779</v>
      </c>
      <c r="L210" t="s">
        <v>726</v>
      </c>
    </row>
    <row r="211" spans="1:12" ht="30" x14ac:dyDescent="0.25">
      <c r="A211" s="4" t="s">
        <v>71</v>
      </c>
      <c r="B211" s="4" t="s">
        <v>72</v>
      </c>
      <c r="C211" s="4" t="s">
        <v>64</v>
      </c>
      <c r="D211" s="4" t="s">
        <v>76</v>
      </c>
      <c r="E211" s="4">
        <v>0</v>
      </c>
      <c r="F211" s="7" t="s">
        <v>11</v>
      </c>
      <c r="G211" s="4" t="s">
        <v>12</v>
      </c>
      <c r="H211" s="4">
        <v>4</v>
      </c>
      <c r="I211" s="5">
        <f t="shared" si="10"/>
        <v>0.33333333333333331</v>
      </c>
      <c r="J211" s="5">
        <f t="shared" si="9"/>
        <v>0.36666666666666664</v>
      </c>
      <c r="K211" s="5">
        <f t="shared" si="11"/>
        <v>3.0555555555555555E-2</v>
      </c>
      <c r="L211" t="s">
        <v>726</v>
      </c>
    </row>
    <row r="212" spans="1:12" ht="30" x14ac:dyDescent="0.25">
      <c r="A212" s="4" t="s">
        <v>71</v>
      </c>
      <c r="B212" s="4" t="s">
        <v>72</v>
      </c>
      <c r="C212" s="4" t="s">
        <v>64</v>
      </c>
      <c r="D212" s="4" t="s">
        <v>63</v>
      </c>
      <c r="E212" s="4">
        <v>0</v>
      </c>
      <c r="F212" s="7" t="s">
        <v>11</v>
      </c>
      <c r="G212" s="4" t="s">
        <v>12</v>
      </c>
      <c r="H212" s="4">
        <v>164</v>
      </c>
      <c r="I212" s="5">
        <f t="shared" si="10"/>
        <v>13.666666666666666</v>
      </c>
      <c r="J212" s="5">
        <f t="shared" si="9"/>
        <v>15.033333333333333</v>
      </c>
      <c r="K212" s="5">
        <f t="shared" si="11"/>
        <v>1.2527777777777778</v>
      </c>
      <c r="L212" t="s">
        <v>726</v>
      </c>
    </row>
    <row r="213" spans="1:12" ht="30" x14ac:dyDescent="0.25">
      <c r="A213" s="4" t="s">
        <v>71</v>
      </c>
      <c r="B213" s="4" t="s">
        <v>72</v>
      </c>
      <c r="C213" s="4" t="s">
        <v>64</v>
      </c>
      <c r="D213" s="4" t="s">
        <v>64</v>
      </c>
      <c r="E213" s="4">
        <v>0</v>
      </c>
      <c r="F213" s="7" t="s">
        <v>11</v>
      </c>
      <c r="G213" s="4" t="s">
        <v>12</v>
      </c>
      <c r="H213" s="4">
        <v>42656</v>
      </c>
      <c r="I213" s="5">
        <f t="shared" si="10"/>
        <v>3554.6666666666665</v>
      </c>
      <c r="J213" s="5">
        <f t="shared" si="9"/>
        <v>3910.1333333333332</v>
      </c>
      <c r="K213" s="5">
        <f t="shared" si="11"/>
        <v>325.84444444444443</v>
      </c>
      <c r="L213" t="s">
        <v>726</v>
      </c>
    </row>
    <row r="214" spans="1:12" ht="30" x14ac:dyDescent="0.25">
      <c r="A214" s="4" t="s">
        <v>71</v>
      </c>
      <c r="B214" s="4" t="s">
        <v>72</v>
      </c>
      <c r="C214" s="4" t="s">
        <v>64</v>
      </c>
      <c r="D214" s="4" t="s">
        <v>77</v>
      </c>
      <c r="E214" s="4">
        <v>0</v>
      </c>
      <c r="F214" s="7" t="s">
        <v>11</v>
      </c>
      <c r="G214" s="4" t="s">
        <v>12</v>
      </c>
      <c r="H214" s="4">
        <v>4</v>
      </c>
      <c r="I214" s="5">
        <f t="shared" si="10"/>
        <v>0.33333333333333331</v>
      </c>
      <c r="J214" s="5">
        <f t="shared" si="9"/>
        <v>0.36666666666666664</v>
      </c>
      <c r="K214" s="5">
        <f t="shared" si="11"/>
        <v>3.0555555555555555E-2</v>
      </c>
      <c r="L214" t="s">
        <v>726</v>
      </c>
    </row>
    <row r="215" spans="1:12" ht="30" x14ac:dyDescent="0.25">
      <c r="A215" s="4" t="s">
        <v>71</v>
      </c>
      <c r="B215" s="4" t="s">
        <v>72</v>
      </c>
      <c r="C215" s="4" t="s">
        <v>64</v>
      </c>
      <c r="D215" s="4" t="s">
        <v>40</v>
      </c>
      <c r="E215" s="4">
        <v>0</v>
      </c>
      <c r="F215" s="7" t="s">
        <v>11</v>
      </c>
      <c r="G215" s="4" t="s">
        <v>12</v>
      </c>
      <c r="H215" s="4">
        <v>55</v>
      </c>
      <c r="I215" s="5">
        <f t="shared" si="10"/>
        <v>4.583333333333333</v>
      </c>
      <c r="J215" s="5">
        <f t="shared" si="9"/>
        <v>5.0416666666666661</v>
      </c>
      <c r="K215" s="5">
        <f t="shared" si="11"/>
        <v>0.42013888888888884</v>
      </c>
      <c r="L215" t="s">
        <v>726</v>
      </c>
    </row>
    <row r="216" spans="1:12" ht="30" x14ac:dyDescent="0.25">
      <c r="A216" s="4" t="s">
        <v>71</v>
      </c>
      <c r="B216" s="4" t="s">
        <v>72</v>
      </c>
      <c r="C216" s="4" t="s">
        <v>64</v>
      </c>
      <c r="D216" s="4" t="s">
        <v>19</v>
      </c>
      <c r="E216" s="4">
        <v>0</v>
      </c>
      <c r="F216" s="7" t="s">
        <v>11</v>
      </c>
      <c r="G216" s="4" t="s">
        <v>12</v>
      </c>
      <c r="H216" s="4">
        <v>6</v>
      </c>
      <c r="I216" s="5">
        <f t="shared" si="10"/>
        <v>0.5</v>
      </c>
      <c r="J216" s="5">
        <f t="shared" si="9"/>
        <v>0.55000000000000004</v>
      </c>
      <c r="K216" s="5">
        <f t="shared" si="11"/>
        <v>4.5833333333333337E-2</v>
      </c>
      <c r="L216" t="s">
        <v>726</v>
      </c>
    </row>
    <row r="217" spans="1:12" ht="30" x14ac:dyDescent="0.25">
      <c r="A217" s="4" t="s">
        <v>71</v>
      </c>
      <c r="B217" s="4" t="s">
        <v>72</v>
      </c>
      <c r="C217" s="4" t="s">
        <v>64</v>
      </c>
      <c r="D217" s="4" t="s">
        <v>15</v>
      </c>
      <c r="E217" s="4">
        <v>0</v>
      </c>
      <c r="F217" s="7" t="s">
        <v>11</v>
      </c>
      <c r="G217" s="4" t="s">
        <v>12</v>
      </c>
      <c r="H217" s="4">
        <v>11</v>
      </c>
      <c r="I217" s="5">
        <f t="shared" si="10"/>
        <v>0.91666666666666663</v>
      </c>
      <c r="J217" s="5">
        <f t="shared" si="9"/>
        <v>1.0083333333333333</v>
      </c>
      <c r="K217" s="5">
        <f t="shared" si="11"/>
        <v>8.4027777777777771E-2</v>
      </c>
      <c r="L217" t="s">
        <v>726</v>
      </c>
    </row>
    <row r="218" spans="1:12" ht="30" x14ac:dyDescent="0.25">
      <c r="A218" s="4" t="s">
        <v>71</v>
      </c>
      <c r="B218" s="4" t="s">
        <v>72</v>
      </c>
      <c r="C218" s="4" t="s">
        <v>64</v>
      </c>
      <c r="D218" s="4" t="s">
        <v>18</v>
      </c>
      <c r="E218" s="4">
        <v>0</v>
      </c>
      <c r="F218" s="7" t="s">
        <v>11</v>
      </c>
      <c r="G218" s="4" t="s">
        <v>12</v>
      </c>
      <c r="H218" s="4">
        <v>7902</v>
      </c>
      <c r="I218" s="5">
        <f t="shared" si="10"/>
        <v>658.5</v>
      </c>
      <c r="J218" s="5">
        <f t="shared" si="9"/>
        <v>724.35</v>
      </c>
      <c r="K218" s="5">
        <f t="shared" si="11"/>
        <v>60.362500000000004</v>
      </c>
      <c r="L218" t="s">
        <v>726</v>
      </c>
    </row>
    <row r="219" spans="1:12" ht="30" x14ac:dyDescent="0.25">
      <c r="A219" s="4" t="s">
        <v>71</v>
      </c>
      <c r="B219" s="4" t="s">
        <v>72</v>
      </c>
      <c r="C219" s="4" t="s">
        <v>64</v>
      </c>
      <c r="D219" s="4" t="s">
        <v>21</v>
      </c>
      <c r="E219" s="4">
        <v>0</v>
      </c>
      <c r="F219" s="7" t="s">
        <v>11</v>
      </c>
      <c r="G219" s="4" t="s">
        <v>12</v>
      </c>
      <c r="H219" s="4">
        <v>176</v>
      </c>
      <c r="I219" s="5">
        <f t="shared" si="10"/>
        <v>14.666666666666666</v>
      </c>
      <c r="J219" s="5">
        <f t="shared" si="9"/>
        <v>16.133333333333333</v>
      </c>
      <c r="K219" s="5">
        <f t="shared" si="11"/>
        <v>1.3444444444444443</v>
      </c>
      <c r="L219" t="s">
        <v>726</v>
      </c>
    </row>
    <row r="220" spans="1:12" ht="30" x14ac:dyDescent="0.25">
      <c r="A220" s="4" t="s">
        <v>71</v>
      </c>
      <c r="B220" s="4" t="s">
        <v>72</v>
      </c>
      <c r="C220" s="4" t="s">
        <v>64</v>
      </c>
      <c r="D220" s="4" t="s">
        <v>65</v>
      </c>
      <c r="E220" s="4">
        <v>0</v>
      </c>
      <c r="F220" s="7" t="s">
        <v>11</v>
      </c>
      <c r="G220" s="4" t="s">
        <v>12</v>
      </c>
      <c r="H220" s="4">
        <v>4032</v>
      </c>
      <c r="I220" s="5">
        <f t="shared" si="10"/>
        <v>336</v>
      </c>
      <c r="J220" s="5">
        <f t="shared" si="9"/>
        <v>369.6</v>
      </c>
      <c r="K220" s="5">
        <f t="shared" si="11"/>
        <v>30.8</v>
      </c>
      <c r="L220" t="s">
        <v>726</v>
      </c>
    </row>
    <row r="221" spans="1:12" ht="30" x14ac:dyDescent="0.25">
      <c r="A221" s="4" t="s">
        <v>71</v>
      </c>
      <c r="B221" s="4" t="s">
        <v>72</v>
      </c>
      <c r="C221" s="4" t="s">
        <v>78</v>
      </c>
      <c r="D221" s="4" t="s">
        <v>40</v>
      </c>
      <c r="E221" s="4">
        <v>13</v>
      </c>
      <c r="F221" s="7" t="s">
        <v>11</v>
      </c>
      <c r="G221" s="4" t="s">
        <v>12</v>
      </c>
      <c r="H221" s="4">
        <v>1903</v>
      </c>
      <c r="I221" s="5">
        <f t="shared" si="10"/>
        <v>158.58333333333334</v>
      </c>
      <c r="J221" s="5">
        <f t="shared" si="9"/>
        <v>174.44166666666666</v>
      </c>
      <c r="K221" s="5">
        <f t="shared" si="11"/>
        <v>14.536805555555555</v>
      </c>
      <c r="L221" t="s">
        <v>726</v>
      </c>
    </row>
    <row r="222" spans="1:12" ht="30" x14ac:dyDescent="0.25">
      <c r="A222" s="4" t="s">
        <v>71</v>
      </c>
      <c r="B222" s="4" t="s">
        <v>72</v>
      </c>
      <c r="C222" s="4" t="s">
        <v>40</v>
      </c>
      <c r="D222" s="4" t="s">
        <v>54</v>
      </c>
      <c r="E222" s="4">
        <v>0</v>
      </c>
      <c r="F222" s="7" t="s">
        <v>11</v>
      </c>
      <c r="G222" s="4" t="s">
        <v>12</v>
      </c>
      <c r="H222" s="4">
        <v>153</v>
      </c>
      <c r="I222" s="5">
        <f t="shared" si="10"/>
        <v>12.75</v>
      </c>
      <c r="J222" s="5">
        <f t="shared" si="9"/>
        <v>14.025</v>
      </c>
      <c r="K222" s="5">
        <f t="shared" si="11"/>
        <v>1.16875</v>
      </c>
      <c r="L222" t="s">
        <v>726</v>
      </c>
    </row>
    <row r="223" spans="1:12" ht="30" x14ac:dyDescent="0.25">
      <c r="A223" s="4" t="s">
        <v>71</v>
      </c>
      <c r="B223" s="4" t="s">
        <v>72</v>
      </c>
      <c r="C223" s="4" t="s">
        <v>40</v>
      </c>
      <c r="D223" s="4" t="s">
        <v>51</v>
      </c>
      <c r="E223" s="4">
        <v>0</v>
      </c>
      <c r="F223" s="7" t="s">
        <v>11</v>
      </c>
      <c r="G223" s="4" t="s">
        <v>12</v>
      </c>
      <c r="H223" s="4">
        <v>15</v>
      </c>
      <c r="I223" s="5">
        <f t="shared" si="10"/>
        <v>1.25</v>
      </c>
      <c r="J223" s="5">
        <f t="shared" si="9"/>
        <v>1.375</v>
      </c>
      <c r="K223" s="5">
        <f t="shared" si="11"/>
        <v>0.11458333333333333</v>
      </c>
      <c r="L223" t="s">
        <v>726</v>
      </c>
    </row>
    <row r="224" spans="1:12" ht="30" x14ac:dyDescent="0.25">
      <c r="A224" s="4" t="s">
        <v>71</v>
      </c>
      <c r="B224" s="4" t="s">
        <v>72</v>
      </c>
      <c r="C224" s="4" t="s">
        <v>40</v>
      </c>
      <c r="D224" s="4" t="s">
        <v>40</v>
      </c>
      <c r="E224" s="4">
        <v>0</v>
      </c>
      <c r="F224" s="7" t="s">
        <v>11</v>
      </c>
      <c r="G224" s="4" t="s">
        <v>12</v>
      </c>
      <c r="H224" s="4">
        <v>16793</v>
      </c>
      <c r="I224" s="5">
        <f t="shared" si="10"/>
        <v>1399.4166666666667</v>
      </c>
      <c r="J224" s="5">
        <f t="shared" si="9"/>
        <v>1539.3583333333333</v>
      </c>
      <c r="K224" s="5">
        <f t="shared" si="11"/>
        <v>128.2798611111111</v>
      </c>
      <c r="L224" t="s">
        <v>726</v>
      </c>
    </row>
    <row r="225" spans="1:12" ht="30" x14ac:dyDescent="0.25">
      <c r="A225" s="4" t="s">
        <v>71</v>
      </c>
      <c r="B225" s="4" t="s">
        <v>72</v>
      </c>
      <c r="C225" s="4" t="s">
        <v>40</v>
      </c>
      <c r="D225" s="4" t="s">
        <v>18</v>
      </c>
      <c r="E225" s="4">
        <v>0</v>
      </c>
      <c r="F225" s="7" t="s">
        <v>11</v>
      </c>
      <c r="G225" s="4" t="s">
        <v>12</v>
      </c>
      <c r="H225" s="4">
        <v>14</v>
      </c>
      <c r="I225" s="5">
        <f t="shared" si="10"/>
        <v>1.1666666666666667</v>
      </c>
      <c r="J225" s="5">
        <f t="shared" si="9"/>
        <v>1.2833333333333334</v>
      </c>
      <c r="K225" s="5">
        <f t="shared" si="11"/>
        <v>0.10694444444444445</v>
      </c>
      <c r="L225" t="s">
        <v>726</v>
      </c>
    </row>
    <row r="226" spans="1:12" ht="30" x14ac:dyDescent="0.25">
      <c r="A226" s="4" t="s">
        <v>71</v>
      </c>
      <c r="B226" s="4" t="s">
        <v>72</v>
      </c>
      <c r="C226" s="4" t="s">
        <v>40</v>
      </c>
      <c r="D226" s="4" t="s">
        <v>65</v>
      </c>
      <c r="E226" s="4">
        <v>0</v>
      </c>
      <c r="F226" s="7" t="s">
        <v>11</v>
      </c>
      <c r="G226" s="4" t="s">
        <v>12</v>
      </c>
      <c r="H226" s="4">
        <v>23</v>
      </c>
      <c r="I226" s="5">
        <f t="shared" si="10"/>
        <v>1.9166666666666667</v>
      </c>
      <c r="J226" s="5">
        <f t="shared" si="9"/>
        <v>2.1083333333333334</v>
      </c>
      <c r="K226" s="5">
        <f t="shared" si="11"/>
        <v>0.17569444444444446</v>
      </c>
      <c r="L226" t="s">
        <v>726</v>
      </c>
    </row>
    <row r="227" spans="1:12" hidden="1" x14ac:dyDescent="0.25">
      <c r="A227" s="4" t="s">
        <v>79</v>
      </c>
      <c r="B227" s="4" t="s">
        <v>80</v>
      </c>
      <c r="C227" s="4" t="s">
        <v>18</v>
      </c>
      <c r="D227" s="4" t="s">
        <v>81</v>
      </c>
      <c r="E227" s="4">
        <v>0</v>
      </c>
      <c r="F227" s="7" t="s">
        <v>11</v>
      </c>
      <c r="G227" s="4" t="s">
        <v>12</v>
      </c>
      <c r="H227" s="4">
        <v>125</v>
      </c>
      <c r="I227" s="5">
        <f t="shared" si="10"/>
        <v>10.416666666666666</v>
      </c>
      <c r="J227" s="5">
        <f t="shared" si="9"/>
        <v>11.458333333333332</v>
      </c>
      <c r="K227" s="5">
        <f t="shared" si="11"/>
        <v>0.95486111111111105</v>
      </c>
      <c r="L227" t="s">
        <v>726</v>
      </c>
    </row>
    <row r="228" spans="1:12" hidden="1" x14ac:dyDescent="0.25">
      <c r="A228" s="4" t="s">
        <v>79</v>
      </c>
      <c r="B228" s="4" t="s">
        <v>80</v>
      </c>
      <c r="C228" s="4" t="s">
        <v>18</v>
      </c>
      <c r="D228" s="4" t="s">
        <v>82</v>
      </c>
      <c r="E228" s="4">
        <v>0</v>
      </c>
      <c r="F228" s="7" t="s">
        <v>11</v>
      </c>
      <c r="G228" s="4" t="s">
        <v>12</v>
      </c>
      <c r="H228" s="4">
        <v>28</v>
      </c>
      <c r="I228" s="5">
        <f t="shared" si="10"/>
        <v>2.3333333333333335</v>
      </c>
      <c r="J228" s="5">
        <f t="shared" si="9"/>
        <v>2.5666666666666669</v>
      </c>
      <c r="K228" s="5">
        <f t="shared" si="11"/>
        <v>0.21388888888888891</v>
      </c>
      <c r="L228" t="s">
        <v>726</v>
      </c>
    </row>
    <row r="229" spans="1:12" hidden="1" x14ac:dyDescent="0.25">
      <c r="A229" s="4" t="s">
        <v>79</v>
      </c>
      <c r="B229" s="4" t="s">
        <v>80</v>
      </c>
      <c r="C229" s="4" t="s">
        <v>18</v>
      </c>
      <c r="D229" s="4" t="s">
        <v>83</v>
      </c>
      <c r="E229" s="4">
        <v>0</v>
      </c>
      <c r="F229" s="7" t="s">
        <v>11</v>
      </c>
      <c r="G229" s="4" t="s">
        <v>12</v>
      </c>
      <c r="H229" s="4">
        <v>5</v>
      </c>
      <c r="I229" s="5">
        <f t="shared" si="10"/>
        <v>0.41666666666666669</v>
      </c>
      <c r="J229" s="5">
        <f t="shared" si="9"/>
        <v>0.45833333333333337</v>
      </c>
      <c r="K229" s="5">
        <f t="shared" si="11"/>
        <v>3.8194444444444448E-2</v>
      </c>
      <c r="L229" t="s">
        <v>726</v>
      </c>
    </row>
    <row r="230" spans="1:12" hidden="1" x14ac:dyDescent="0.25">
      <c r="A230" s="4" t="s">
        <v>79</v>
      </c>
      <c r="B230" s="4" t="s">
        <v>80</v>
      </c>
      <c r="C230" s="4" t="s">
        <v>18</v>
      </c>
      <c r="D230" s="4" t="s">
        <v>84</v>
      </c>
      <c r="E230" s="4">
        <v>0</v>
      </c>
      <c r="F230" s="7" t="s">
        <v>11</v>
      </c>
      <c r="G230" s="4" t="s">
        <v>12</v>
      </c>
      <c r="H230" s="4">
        <v>2</v>
      </c>
      <c r="I230" s="5">
        <f t="shared" si="10"/>
        <v>0.16666666666666666</v>
      </c>
      <c r="J230" s="5">
        <f t="shared" si="9"/>
        <v>0.18333333333333332</v>
      </c>
      <c r="K230" s="5">
        <f t="shared" si="11"/>
        <v>1.5277777777777777E-2</v>
      </c>
      <c r="L230" t="s">
        <v>726</v>
      </c>
    </row>
    <row r="231" spans="1:12" hidden="1" x14ac:dyDescent="0.25">
      <c r="A231" s="4" t="s">
        <v>79</v>
      </c>
      <c r="B231" s="4" t="s">
        <v>80</v>
      </c>
      <c r="C231" s="4" t="s">
        <v>18</v>
      </c>
      <c r="D231" s="4" t="s">
        <v>53</v>
      </c>
      <c r="E231" s="4">
        <v>0</v>
      </c>
      <c r="F231" s="7" t="s">
        <v>11</v>
      </c>
      <c r="G231" s="4" t="s">
        <v>12</v>
      </c>
      <c r="H231" s="4">
        <v>204</v>
      </c>
      <c r="I231" s="5">
        <f t="shared" si="10"/>
        <v>17</v>
      </c>
      <c r="J231" s="5">
        <f t="shared" si="9"/>
        <v>18.7</v>
      </c>
      <c r="K231" s="5">
        <f t="shared" si="11"/>
        <v>1.5583333333333333</v>
      </c>
      <c r="L231" t="s">
        <v>726</v>
      </c>
    </row>
    <row r="232" spans="1:12" ht="30" hidden="1" x14ac:dyDescent="0.25">
      <c r="A232" s="4" t="s">
        <v>79</v>
      </c>
      <c r="B232" s="4" t="s">
        <v>80</v>
      </c>
      <c r="C232" s="4" t="s">
        <v>18</v>
      </c>
      <c r="D232" s="4" t="s">
        <v>49</v>
      </c>
      <c r="E232" s="4">
        <v>0</v>
      </c>
      <c r="F232" s="7" t="s">
        <v>11</v>
      </c>
      <c r="G232" s="4" t="s">
        <v>12</v>
      </c>
      <c r="H232" s="4">
        <v>11</v>
      </c>
      <c r="I232" s="5">
        <f t="shared" si="10"/>
        <v>0.91666666666666663</v>
      </c>
      <c r="J232" s="5">
        <f t="shared" si="9"/>
        <v>1.0083333333333333</v>
      </c>
      <c r="K232" s="5">
        <f t="shared" si="11"/>
        <v>8.4027777777777771E-2</v>
      </c>
      <c r="L232" t="s">
        <v>726</v>
      </c>
    </row>
    <row r="233" spans="1:12" hidden="1" x14ac:dyDescent="0.25">
      <c r="A233" s="4" t="s">
        <v>79</v>
      </c>
      <c r="B233" s="4" t="s">
        <v>80</v>
      </c>
      <c r="C233" s="4" t="s">
        <v>18</v>
      </c>
      <c r="D233" s="4" t="s">
        <v>54</v>
      </c>
      <c r="E233" s="4">
        <v>0</v>
      </c>
      <c r="F233" s="7" t="s">
        <v>11</v>
      </c>
      <c r="G233" s="4" t="s">
        <v>12</v>
      </c>
      <c r="H233" s="4">
        <v>139</v>
      </c>
      <c r="I233" s="5">
        <f t="shared" si="10"/>
        <v>11.583333333333334</v>
      </c>
      <c r="J233" s="5">
        <f t="shared" si="9"/>
        <v>12.741666666666667</v>
      </c>
      <c r="K233" s="5">
        <f t="shared" si="11"/>
        <v>1.0618055555555557</v>
      </c>
      <c r="L233" t="s">
        <v>726</v>
      </c>
    </row>
    <row r="234" spans="1:12" hidden="1" x14ac:dyDescent="0.25">
      <c r="A234" s="4" t="s">
        <v>79</v>
      </c>
      <c r="B234" s="4" t="s">
        <v>80</v>
      </c>
      <c r="C234" s="4" t="s">
        <v>18</v>
      </c>
      <c r="D234" s="4" t="s">
        <v>85</v>
      </c>
      <c r="E234" s="4">
        <v>0</v>
      </c>
      <c r="F234" s="7" t="s">
        <v>11</v>
      </c>
      <c r="G234" s="4" t="s">
        <v>12</v>
      </c>
      <c r="H234" s="4">
        <v>155</v>
      </c>
      <c r="I234" s="5">
        <f t="shared" si="10"/>
        <v>12.916666666666666</v>
      </c>
      <c r="J234" s="5">
        <f t="shared" si="9"/>
        <v>14.208333333333332</v>
      </c>
      <c r="K234" s="5">
        <f t="shared" si="11"/>
        <v>1.1840277777777777</v>
      </c>
      <c r="L234" t="s">
        <v>726</v>
      </c>
    </row>
    <row r="235" spans="1:12" hidden="1" x14ac:dyDescent="0.25">
      <c r="A235" s="4" t="s">
        <v>79</v>
      </c>
      <c r="B235" s="4" t="s">
        <v>80</v>
      </c>
      <c r="C235" s="4" t="s">
        <v>18</v>
      </c>
      <c r="D235" s="4" t="s">
        <v>10</v>
      </c>
      <c r="E235" s="4">
        <v>0</v>
      </c>
      <c r="F235" s="7" t="s">
        <v>11</v>
      </c>
      <c r="G235" s="4" t="s">
        <v>12</v>
      </c>
      <c r="H235" s="4">
        <v>2025</v>
      </c>
      <c r="I235" s="5">
        <f t="shared" si="10"/>
        <v>168.75</v>
      </c>
      <c r="J235" s="5">
        <f t="shared" si="9"/>
        <v>185.625</v>
      </c>
      <c r="K235" s="5">
        <f t="shared" si="11"/>
        <v>15.46875</v>
      </c>
      <c r="L235" t="s">
        <v>726</v>
      </c>
    </row>
    <row r="236" spans="1:12" hidden="1" x14ac:dyDescent="0.25">
      <c r="A236" s="4" t="s">
        <v>79</v>
      </c>
      <c r="B236" s="4" t="s">
        <v>80</v>
      </c>
      <c r="C236" s="4" t="s">
        <v>18</v>
      </c>
      <c r="D236" s="4" t="s">
        <v>35</v>
      </c>
      <c r="E236" s="4">
        <v>0</v>
      </c>
      <c r="F236" s="7" t="s">
        <v>11</v>
      </c>
      <c r="G236" s="4" t="s">
        <v>12</v>
      </c>
      <c r="H236" s="4">
        <v>789</v>
      </c>
      <c r="I236" s="5">
        <f t="shared" si="10"/>
        <v>65.75</v>
      </c>
      <c r="J236" s="5">
        <f t="shared" si="9"/>
        <v>72.325000000000003</v>
      </c>
      <c r="K236" s="5">
        <f t="shared" si="11"/>
        <v>6.0270833333333336</v>
      </c>
      <c r="L236" t="s">
        <v>726</v>
      </c>
    </row>
    <row r="237" spans="1:12" hidden="1" x14ac:dyDescent="0.25">
      <c r="A237" s="4" t="s">
        <v>79</v>
      </c>
      <c r="B237" s="4" t="s">
        <v>80</v>
      </c>
      <c r="C237" s="4" t="s">
        <v>18</v>
      </c>
      <c r="D237" s="4" t="s">
        <v>76</v>
      </c>
      <c r="E237" s="4">
        <v>0</v>
      </c>
      <c r="F237" s="7" t="s">
        <v>11</v>
      </c>
      <c r="G237" s="4" t="s">
        <v>12</v>
      </c>
      <c r="H237" s="4">
        <v>9</v>
      </c>
      <c r="I237" s="5">
        <f t="shared" si="10"/>
        <v>0.75</v>
      </c>
      <c r="J237" s="5">
        <f t="shared" si="9"/>
        <v>0.82499999999999996</v>
      </c>
      <c r="K237" s="5">
        <f t="shared" si="11"/>
        <v>6.8749999999999992E-2</v>
      </c>
      <c r="L237" t="s">
        <v>726</v>
      </c>
    </row>
    <row r="238" spans="1:12" hidden="1" x14ac:dyDescent="0.25">
      <c r="A238" s="4" t="s">
        <v>79</v>
      </c>
      <c r="B238" s="4" t="s">
        <v>80</v>
      </c>
      <c r="C238" s="4" t="s">
        <v>18</v>
      </c>
      <c r="D238" s="4" t="s">
        <v>51</v>
      </c>
      <c r="E238" s="4">
        <v>0</v>
      </c>
      <c r="F238" s="7" t="s">
        <v>11</v>
      </c>
      <c r="G238" s="4" t="s">
        <v>12</v>
      </c>
      <c r="H238" s="4">
        <v>345</v>
      </c>
      <c r="I238" s="5">
        <f t="shared" si="10"/>
        <v>28.75</v>
      </c>
      <c r="J238" s="5">
        <f t="shared" si="9"/>
        <v>31.625</v>
      </c>
      <c r="K238" s="5">
        <f t="shared" si="11"/>
        <v>2.6354166666666665</v>
      </c>
      <c r="L238" t="s">
        <v>726</v>
      </c>
    </row>
    <row r="239" spans="1:12" hidden="1" x14ac:dyDescent="0.25">
      <c r="A239" s="4" t="s">
        <v>79</v>
      </c>
      <c r="B239" s="4" t="s">
        <v>80</v>
      </c>
      <c r="C239" s="4" t="s">
        <v>18</v>
      </c>
      <c r="D239" s="4" t="s">
        <v>86</v>
      </c>
      <c r="E239" s="4">
        <v>0</v>
      </c>
      <c r="F239" s="7" t="s">
        <v>11</v>
      </c>
      <c r="G239" s="4" t="s">
        <v>12</v>
      </c>
      <c r="H239" s="4">
        <v>3</v>
      </c>
      <c r="I239" s="5">
        <f t="shared" si="10"/>
        <v>0.25</v>
      </c>
      <c r="J239" s="5">
        <f t="shared" si="9"/>
        <v>0.27500000000000002</v>
      </c>
      <c r="K239" s="5">
        <f t="shared" si="11"/>
        <v>2.2916666666666669E-2</v>
      </c>
      <c r="L239" t="s">
        <v>726</v>
      </c>
    </row>
    <row r="240" spans="1:12" hidden="1" x14ac:dyDescent="0.25">
      <c r="A240" s="4" t="s">
        <v>79</v>
      </c>
      <c r="B240" s="4" t="s">
        <v>80</v>
      </c>
      <c r="C240" s="4" t="s">
        <v>18</v>
      </c>
      <c r="D240" s="4" t="s">
        <v>30</v>
      </c>
      <c r="E240" s="4">
        <v>0</v>
      </c>
      <c r="F240" s="7" t="s">
        <v>11</v>
      </c>
      <c r="G240" s="4" t="s">
        <v>12</v>
      </c>
      <c r="H240" s="4">
        <v>433</v>
      </c>
      <c r="I240" s="5">
        <f t="shared" si="10"/>
        <v>36.083333333333336</v>
      </c>
      <c r="J240" s="5">
        <f t="shared" si="9"/>
        <v>39.69166666666667</v>
      </c>
      <c r="K240" s="5">
        <f t="shared" si="11"/>
        <v>3.307638888888889</v>
      </c>
      <c r="L240" t="s">
        <v>726</v>
      </c>
    </row>
    <row r="241" spans="1:12" ht="30" hidden="1" x14ac:dyDescent="0.25">
      <c r="A241" s="4" t="s">
        <v>79</v>
      </c>
      <c r="B241" s="4" t="s">
        <v>80</v>
      </c>
      <c r="C241" s="4" t="s">
        <v>18</v>
      </c>
      <c r="D241" s="4" t="s">
        <v>63</v>
      </c>
      <c r="E241" s="4">
        <v>0</v>
      </c>
      <c r="F241" s="7" t="s">
        <v>11</v>
      </c>
      <c r="G241" s="4" t="s">
        <v>12</v>
      </c>
      <c r="H241" s="4">
        <v>1665</v>
      </c>
      <c r="I241" s="5">
        <f t="shared" si="10"/>
        <v>138.75</v>
      </c>
      <c r="J241" s="5">
        <f t="shared" si="9"/>
        <v>152.625</v>
      </c>
      <c r="K241" s="5">
        <f t="shared" si="11"/>
        <v>12.71875</v>
      </c>
      <c r="L241" t="s">
        <v>726</v>
      </c>
    </row>
    <row r="242" spans="1:12" hidden="1" x14ac:dyDescent="0.25">
      <c r="A242" s="4" t="s">
        <v>79</v>
      </c>
      <c r="B242" s="4" t="s">
        <v>80</v>
      </c>
      <c r="C242" s="4" t="s">
        <v>18</v>
      </c>
      <c r="D242" s="4" t="s">
        <v>31</v>
      </c>
      <c r="E242" s="4">
        <v>0</v>
      </c>
      <c r="F242" s="7" t="s">
        <v>11</v>
      </c>
      <c r="G242" s="4" t="s">
        <v>12</v>
      </c>
      <c r="H242" s="4">
        <v>141</v>
      </c>
      <c r="I242" s="5">
        <f t="shared" si="10"/>
        <v>11.75</v>
      </c>
      <c r="J242" s="5">
        <f t="shared" si="9"/>
        <v>12.925000000000001</v>
      </c>
      <c r="K242" s="5">
        <f t="shared" si="11"/>
        <v>1.0770833333333334</v>
      </c>
      <c r="L242" t="s">
        <v>726</v>
      </c>
    </row>
    <row r="243" spans="1:12" hidden="1" x14ac:dyDescent="0.25">
      <c r="A243" s="4" t="s">
        <v>79</v>
      </c>
      <c r="B243" s="4" t="s">
        <v>80</v>
      </c>
      <c r="C243" s="4" t="s">
        <v>18</v>
      </c>
      <c r="D243" s="4" t="s">
        <v>87</v>
      </c>
      <c r="E243" s="4">
        <v>0</v>
      </c>
      <c r="F243" s="7" t="s">
        <v>11</v>
      </c>
      <c r="G243" s="4" t="s">
        <v>12</v>
      </c>
      <c r="H243" s="4">
        <v>8</v>
      </c>
      <c r="I243" s="5">
        <f t="shared" si="10"/>
        <v>0.66666666666666663</v>
      </c>
      <c r="J243" s="5">
        <f t="shared" si="9"/>
        <v>0.73333333333333328</v>
      </c>
      <c r="K243" s="5">
        <f t="shared" si="11"/>
        <v>6.1111111111111109E-2</v>
      </c>
      <c r="L243" t="s">
        <v>726</v>
      </c>
    </row>
    <row r="244" spans="1:12" hidden="1" x14ac:dyDescent="0.25">
      <c r="A244" s="4" t="s">
        <v>79</v>
      </c>
      <c r="B244" s="4" t="s">
        <v>80</v>
      </c>
      <c r="C244" s="4" t="s">
        <v>18</v>
      </c>
      <c r="D244" s="4" t="s">
        <v>88</v>
      </c>
      <c r="E244" s="4">
        <v>0</v>
      </c>
      <c r="F244" s="7" t="s">
        <v>11</v>
      </c>
      <c r="G244" s="4" t="s">
        <v>12</v>
      </c>
      <c r="H244" s="4">
        <v>2</v>
      </c>
      <c r="I244" s="5">
        <f t="shared" si="10"/>
        <v>0.16666666666666666</v>
      </c>
      <c r="J244" s="5">
        <f t="shared" si="9"/>
        <v>0.18333333333333332</v>
      </c>
      <c r="K244" s="5">
        <f t="shared" si="11"/>
        <v>1.5277777777777777E-2</v>
      </c>
      <c r="L244" t="s">
        <v>726</v>
      </c>
    </row>
    <row r="245" spans="1:12" hidden="1" x14ac:dyDescent="0.25">
      <c r="A245" s="4" t="s">
        <v>79</v>
      </c>
      <c r="B245" s="4" t="s">
        <v>80</v>
      </c>
      <c r="C245" s="4" t="s">
        <v>18</v>
      </c>
      <c r="D245" s="4" t="s">
        <v>13</v>
      </c>
      <c r="E245" s="4">
        <v>0</v>
      </c>
      <c r="F245" s="7" t="s">
        <v>11</v>
      </c>
      <c r="G245" s="4" t="s">
        <v>12</v>
      </c>
      <c r="H245" s="4">
        <v>136</v>
      </c>
      <c r="I245" s="5">
        <f t="shared" si="10"/>
        <v>11.333333333333334</v>
      </c>
      <c r="J245" s="5">
        <f t="shared" si="9"/>
        <v>12.466666666666667</v>
      </c>
      <c r="K245" s="5">
        <f t="shared" si="11"/>
        <v>1.038888888888889</v>
      </c>
      <c r="L245" t="s">
        <v>726</v>
      </c>
    </row>
    <row r="246" spans="1:12" hidden="1" x14ac:dyDescent="0.25">
      <c r="A246" s="4" t="s">
        <v>79</v>
      </c>
      <c r="B246" s="4" t="s">
        <v>80</v>
      </c>
      <c r="C246" s="4" t="s">
        <v>18</v>
      </c>
      <c r="D246" s="4" t="s">
        <v>32</v>
      </c>
      <c r="E246" s="4">
        <v>0</v>
      </c>
      <c r="F246" s="7" t="s">
        <v>11</v>
      </c>
      <c r="G246" s="4" t="s">
        <v>12</v>
      </c>
      <c r="H246" s="4">
        <v>156</v>
      </c>
      <c r="I246" s="5">
        <f t="shared" si="10"/>
        <v>13</v>
      </c>
      <c r="J246" s="5">
        <f t="shared" si="9"/>
        <v>14.3</v>
      </c>
      <c r="K246" s="5">
        <f t="shared" si="11"/>
        <v>1.1916666666666667</v>
      </c>
      <c r="L246" t="s">
        <v>726</v>
      </c>
    </row>
    <row r="247" spans="1:12" hidden="1" x14ac:dyDescent="0.25">
      <c r="A247" s="4" t="s">
        <v>79</v>
      </c>
      <c r="B247" s="4" t="s">
        <v>80</v>
      </c>
      <c r="C247" s="4" t="s">
        <v>18</v>
      </c>
      <c r="D247" s="4" t="s">
        <v>56</v>
      </c>
      <c r="E247" s="4">
        <v>0</v>
      </c>
      <c r="F247" s="7" t="s">
        <v>11</v>
      </c>
      <c r="G247" s="4" t="s">
        <v>12</v>
      </c>
      <c r="H247" s="4">
        <v>2</v>
      </c>
      <c r="I247" s="5">
        <f t="shared" si="10"/>
        <v>0.16666666666666666</v>
      </c>
      <c r="J247" s="5">
        <f t="shared" si="9"/>
        <v>0.18333333333333332</v>
      </c>
      <c r="K247" s="5">
        <f t="shared" si="11"/>
        <v>1.5277777777777777E-2</v>
      </c>
      <c r="L247" t="s">
        <v>726</v>
      </c>
    </row>
    <row r="248" spans="1:12" hidden="1" x14ac:dyDescent="0.25">
      <c r="A248" s="4" t="s">
        <v>79</v>
      </c>
      <c r="B248" s="4" t="s">
        <v>80</v>
      </c>
      <c r="C248" s="4" t="s">
        <v>18</v>
      </c>
      <c r="D248" s="4" t="s">
        <v>64</v>
      </c>
      <c r="E248" s="4">
        <v>0</v>
      </c>
      <c r="F248" s="7" t="s">
        <v>11</v>
      </c>
      <c r="G248" s="4" t="s">
        <v>12</v>
      </c>
      <c r="H248" s="4">
        <v>1354</v>
      </c>
      <c r="I248" s="5">
        <f t="shared" si="10"/>
        <v>112.83333333333333</v>
      </c>
      <c r="J248" s="5">
        <f t="shared" si="9"/>
        <v>124.11666666666666</v>
      </c>
      <c r="K248" s="5">
        <f t="shared" si="11"/>
        <v>10.343055555555555</v>
      </c>
      <c r="L248" t="s">
        <v>726</v>
      </c>
    </row>
    <row r="249" spans="1:12" hidden="1" x14ac:dyDescent="0.25">
      <c r="A249" s="4" t="s">
        <v>79</v>
      </c>
      <c r="B249" s="4" t="s">
        <v>80</v>
      </c>
      <c r="C249" s="4" t="s">
        <v>18</v>
      </c>
      <c r="D249" s="4" t="s">
        <v>89</v>
      </c>
      <c r="E249" s="4">
        <v>0</v>
      </c>
      <c r="F249" s="7" t="s">
        <v>11</v>
      </c>
      <c r="G249" s="4" t="s">
        <v>12</v>
      </c>
      <c r="H249" s="4">
        <v>23</v>
      </c>
      <c r="I249" s="5">
        <f t="shared" si="10"/>
        <v>1.9166666666666667</v>
      </c>
      <c r="J249" s="5">
        <f t="shared" si="9"/>
        <v>2.1083333333333334</v>
      </c>
      <c r="K249" s="5">
        <f t="shared" si="11"/>
        <v>0.17569444444444446</v>
      </c>
      <c r="L249" t="s">
        <v>726</v>
      </c>
    </row>
    <row r="250" spans="1:12" hidden="1" x14ac:dyDescent="0.25">
      <c r="A250" s="4" t="s">
        <v>79</v>
      </c>
      <c r="B250" s="4" t="s">
        <v>80</v>
      </c>
      <c r="C250" s="4" t="s">
        <v>18</v>
      </c>
      <c r="D250" s="4" t="s">
        <v>77</v>
      </c>
      <c r="E250" s="4">
        <v>0</v>
      </c>
      <c r="F250" s="7" t="s">
        <v>11</v>
      </c>
      <c r="G250" s="4" t="s">
        <v>12</v>
      </c>
      <c r="H250" s="4">
        <v>19</v>
      </c>
      <c r="I250" s="5">
        <f t="shared" si="10"/>
        <v>1.5833333333333333</v>
      </c>
      <c r="J250" s="5">
        <f t="shared" si="9"/>
        <v>1.7416666666666667</v>
      </c>
      <c r="K250" s="5">
        <f t="shared" si="11"/>
        <v>0.1451388888888889</v>
      </c>
      <c r="L250" t="s">
        <v>726</v>
      </c>
    </row>
    <row r="251" spans="1:12" hidden="1" x14ac:dyDescent="0.25">
      <c r="A251" s="4" t="s">
        <v>79</v>
      </c>
      <c r="B251" s="4" t="s">
        <v>80</v>
      </c>
      <c r="C251" s="4" t="s">
        <v>18</v>
      </c>
      <c r="D251" s="4" t="s">
        <v>90</v>
      </c>
      <c r="E251" s="4">
        <v>0</v>
      </c>
      <c r="F251" s="7" t="s">
        <v>11</v>
      </c>
      <c r="G251" s="4" t="s">
        <v>12</v>
      </c>
      <c r="H251" s="4">
        <v>27</v>
      </c>
      <c r="I251" s="5">
        <f t="shared" si="10"/>
        <v>2.25</v>
      </c>
      <c r="J251" s="5">
        <f t="shared" si="9"/>
        <v>2.4750000000000001</v>
      </c>
      <c r="K251" s="5">
        <f t="shared" si="11"/>
        <v>0.20625000000000002</v>
      </c>
      <c r="L251" t="s">
        <v>726</v>
      </c>
    </row>
    <row r="252" spans="1:12" hidden="1" x14ac:dyDescent="0.25">
      <c r="A252" s="4" t="s">
        <v>79</v>
      </c>
      <c r="B252" s="4" t="s">
        <v>80</v>
      </c>
      <c r="C252" s="4" t="s">
        <v>18</v>
      </c>
      <c r="D252" s="4" t="s">
        <v>39</v>
      </c>
      <c r="E252" s="4">
        <v>0</v>
      </c>
      <c r="F252" s="7" t="s">
        <v>11</v>
      </c>
      <c r="G252" s="4" t="s">
        <v>12</v>
      </c>
      <c r="H252" s="4">
        <v>14</v>
      </c>
      <c r="I252" s="5">
        <f t="shared" si="10"/>
        <v>1.1666666666666667</v>
      </c>
      <c r="J252" s="5">
        <f t="shared" si="9"/>
        <v>1.2833333333333334</v>
      </c>
      <c r="K252" s="5">
        <f t="shared" si="11"/>
        <v>0.10694444444444445</v>
      </c>
      <c r="L252" t="s">
        <v>726</v>
      </c>
    </row>
    <row r="253" spans="1:12" ht="30" hidden="1" x14ac:dyDescent="0.25">
      <c r="A253" s="4" t="s">
        <v>79</v>
      </c>
      <c r="B253" s="4" t="s">
        <v>80</v>
      </c>
      <c r="C253" s="4" t="s">
        <v>18</v>
      </c>
      <c r="D253" s="4" t="s">
        <v>40</v>
      </c>
      <c r="E253" s="4">
        <v>0</v>
      </c>
      <c r="F253" s="7" t="s">
        <v>11</v>
      </c>
      <c r="G253" s="4" t="s">
        <v>12</v>
      </c>
      <c r="H253" s="4">
        <v>13</v>
      </c>
      <c r="I253" s="5">
        <f t="shared" si="10"/>
        <v>1.0833333333333333</v>
      </c>
      <c r="J253" s="5">
        <f t="shared" si="9"/>
        <v>1.1916666666666667</v>
      </c>
      <c r="K253" s="5">
        <f t="shared" si="11"/>
        <v>9.930555555555555E-2</v>
      </c>
      <c r="L253" t="s">
        <v>726</v>
      </c>
    </row>
    <row r="254" spans="1:12" hidden="1" x14ac:dyDescent="0.25">
      <c r="A254" s="4" t="s">
        <v>79</v>
      </c>
      <c r="B254" s="4" t="s">
        <v>80</v>
      </c>
      <c r="C254" s="4" t="s">
        <v>18</v>
      </c>
      <c r="D254" s="4" t="s">
        <v>14</v>
      </c>
      <c r="E254" s="4">
        <v>0</v>
      </c>
      <c r="F254" s="7" t="s">
        <v>11</v>
      </c>
      <c r="G254" s="4" t="s">
        <v>12</v>
      </c>
      <c r="H254" s="4">
        <v>577</v>
      </c>
      <c r="I254" s="5">
        <f t="shared" si="10"/>
        <v>48.083333333333336</v>
      </c>
      <c r="J254" s="5">
        <f t="shared" si="9"/>
        <v>52.891666666666666</v>
      </c>
      <c r="K254" s="5">
        <f t="shared" si="11"/>
        <v>4.4076388888888891</v>
      </c>
      <c r="L254" t="s">
        <v>726</v>
      </c>
    </row>
    <row r="255" spans="1:12" hidden="1" x14ac:dyDescent="0.25">
      <c r="A255" s="4" t="s">
        <v>79</v>
      </c>
      <c r="B255" s="4" t="s">
        <v>80</v>
      </c>
      <c r="C255" s="4" t="s">
        <v>18</v>
      </c>
      <c r="D255" s="4" t="s">
        <v>19</v>
      </c>
      <c r="E255" s="4">
        <v>0</v>
      </c>
      <c r="F255" s="7" t="s">
        <v>11</v>
      </c>
      <c r="G255" s="4" t="s">
        <v>12</v>
      </c>
      <c r="H255" s="4">
        <v>185</v>
      </c>
      <c r="I255" s="5">
        <f t="shared" si="10"/>
        <v>15.416666666666666</v>
      </c>
      <c r="J255" s="5">
        <f t="shared" si="9"/>
        <v>16.958333333333332</v>
      </c>
      <c r="K255" s="5">
        <f t="shared" si="11"/>
        <v>1.4131944444444444</v>
      </c>
      <c r="L255" t="s">
        <v>726</v>
      </c>
    </row>
    <row r="256" spans="1:12" ht="30" hidden="1" x14ac:dyDescent="0.25">
      <c r="A256" s="4" t="s">
        <v>79</v>
      </c>
      <c r="B256" s="4" t="s">
        <v>80</v>
      </c>
      <c r="C256" s="4" t="s">
        <v>18</v>
      </c>
      <c r="D256" s="4" t="s">
        <v>15</v>
      </c>
      <c r="E256" s="4">
        <v>0</v>
      </c>
      <c r="F256" s="7" t="s">
        <v>11</v>
      </c>
      <c r="G256" s="4" t="s">
        <v>12</v>
      </c>
      <c r="H256" s="4">
        <v>410</v>
      </c>
      <c r="I256" s="5">
        <f t="shared" si="10"/>
        <v>34.166666666666664</v>
      </c>
      <c r="J256" s="5">
        <f t="shared" si="9"/>
        <v>37.583333333333329</v>
      </c>
      <c r="K256" s="5">
        <f t="shared" si="11"/>
        <v>3.1319444444444442</v>
      </c>
      <c r="L256" t="s">
        <v>726</v>
      </c>
    </row>
    <row r="257" spans="1:12" ht="30" hidden="1" x14ac:dyDescent="0.25">
      <c r="A257" s="4" t="s">
        <v>79</v>
      </c>
      <c r="B257" s="4" t="s">
        <v>80</v>
      </c>
      <c r="C257" s="4" t="s">
        <v>18</v>
      </c>
      <c r="D257" s="4" t="s">
        <v>16</v>
      </c>
      <c r="E257" s="4">
        <v>0</v>
      </c>
      <c r="F257" s="7" t="s">
        <v>11</v>
      </c>
      <c r="G257" s="4" t="s">
        <v>12</v>
      </c>
      <c r="H257" s="4">
        <v>1765</v>
      </c>
      <c r="I257" s="5">
        <f t="shared" si="10"/>
        <v>147.08333333333334</v>
      </c>
      <c r="J257" s="5">
        <f t="shared" si="9"/>
        <v>161.79166666666669</v>
      </c>
      <c r="K257" s="5">
        <f t="shared" si="11"/>
        <v>13.482638888888891</v>
      </c>
      <c r="L257" t="s">
        <v>726</v>
      </c>
    </row>
    <row r="258" spans="1:12" hidden="1" x14ac:dyDescent="0.25">
      <c r="A258" s="4" t="s">
        <v>79</v>
      </c>
      <c r="B258" s="4" t="s">
        <v>80</v>
      </c>
      <c r="C258" s="4" t="s">
        <v>18</v>
      </c>
      <c r="D258" s="4" t="s">
        <v>91</v>
      </c>
      <c r="E258" s="4">
        <v>0</v>
      </c>
      <c r="F258" s="7" t="s">
        <v>11</v>
      </c>
      <c r="G258" s="4" t="s">
        <v>12</v>
      </c>
      <c r="H258" s="4">
        <v>6</v>
      </c>
      <c r="I258" s="5">
        <f t="shared" si="10"/>
        <v>0.5</v>
      </c>
      <c r="J258" s="5">
        <f t="shared" si="9"/>
        <v>0.55000000000000004</v>
      </c>
      <c r="K258" s="5">
        <f t="shared" si="11"/>
        <v>4.5833333333333337E-2</v>
      </c>
      <c r="L258" t="s">
        <v>726</v>
      </c>
    </row>
    <row r="259" spans="1:12" ht="30" hidden="1" x14ac:dyDescent="0.25">
      <c r="A259" s="4" t="s">
        <v>79</v>
      </c>
      <c r="B259" s="4" t="s">
        <v>80</v>
      </c>
      <c r="C259" s="4" t="s">
        <v>18</v>
      </c>
      <c r="D259" s="4" t="s">
        <v>92</v>
      </c>
      <c r="E259" s="4">
        <v>0</v>
      </c>
      <c r="F259" s="7" t="s">
        <v>11</v>
      </c>
      <c r="G259" s="4" t="s">
        <v>12</v>
      </c>
      <c r="H259" s="4">
        <v>5</v>
      </c>
      <c r="I259" s="5">
        <f t="shared" si="10"/>
        <v>0.41666666666666669</v>
      </c>
      <c r="J259" s="5">
        <f t="shared" si="9"/>
        <v>0.45833333333333337</v>
      </c>
      <c r="K259" s="5">
        <f t="shared" si="11"/>
        <v>3.8194444444444448E-2</v>
      </c>
      <c r="L259" t="s">
        <v>726</v>
      </c>
    </row>
    <row r="260" spans="1:12" hidden="1" x14ac:dyDescent="0.25">
      <c r="A260" s="4" t="s">
        <v>79</v>
      </c>
      <c r="B260" s="4" t="s">
        <v>80</v>
      </c>
      <c r="C260" s="4" t="s">
        <v>18</v>
      </c>
      <c r="D260" s="4" t="s">
        <v>18</v>
      </c>
      <c r="E260" s="4">
        <v>0</v>
      </c>
      <c r="F260" s="7" t="s">
        <v>11</v>
      </c>
      <c r="G260" s="4" t="s">
        <v>12</v>
      </c>
      <c r="H260" s="4">
        <v>1045075</v>
      </c>
      <c r="I260" s="5">
        <f t="shared" si="10"/>
        <v>87089.583333333328</v>
      </c>
      <c r="J260" s="5">
        <f t="shared" si="9"/>
        <v>95798.541666666657</v>
      </c>
      <c r="K260" s="5">
        <f t="shared" si="11"/>
        <v>7983.2118055555547</v>
      </c>
      <c r="L260" t="s">
        <v>726</v>
      </c>
    </row>
    <row r="261" spans="1:12" hidden="1" x14ac:dyDescent="0.25">
      <c r="A261" s="4" t="s">
        <v>79</v>
      </c>
      <c r="B261" s="4" t="s">
        <v>80</v>
      </c>
      <c r="C261" s="4" t="s">
        <v>18</v>
      </c>
      <c r="D261" s="4" t="s">
        <v>93</v>
      </c>
      <c r="E261" s="4">
        <v>0</v>
      </c>
      <c r="F261" s="7" t="s">
        <v>11</v>
      </c>
      <c r="G261" s="4" t="s">
        <v>12</v>
      </c>
      <c r="H261" s="4">
        <v>37</v>
      </c>
      <c r="I261" s="5">
        <f t="shared" si="10"/>
        <v>3.0833333333333335</v>
      </c>
      <c r="J261" s="5">
        <f t="shared" si="9"/>
        <v>3.3916666666666666</v>
      </c>
      <c r="K261" s="5">
        <f t="shared" si="11"/>
        <v>0.28263888888888888</v>
      </c>
      <c r="L261" t="s">
        <v>726</v>
      </c>
    </row>
    <row r="262" spans="1:12" hidden="1" x14ac:dyDescent="0.25">
      <c r="A262" s="4" t="s">
        <v>79</v>
      </c>
      <c r="B262" s="4" t="s">
        <v>80</v>
      </c>
      <c r="C262" s="4" t="s">
        <v>18</v>
      </c>
      <c r="D262" s="4" t="s">
        <v>21</v>
      </c>
      <c r="E262" s="4">
        <v>0</v>
      </c>
      <c r="F262" s="7" t="s">
        <v>11</v>
      </c>
      <c r="G262" s="4" t="s">
        <v>12</v>
      </c>
      <c r="H262" s="4">
        <v>68</v>
      </c>
      <c r="I262" s="5">
        <f t="shared" si="10"/>
        <v>5.666666666666667</v>
      </c>
      <c r="J262" s="5">
        <f t="shared" si="9"/>
        <v>6.2333333333333334</v>
      </c>
      <c r="K262" s="5">
        <f t="shared" si="11"/>
        <v>0.51944444444444449</v>
      </c>
      <c r="L262" t="s">
        <v>726</v>
      </c>
    </row>
    <row r="263" spans="1:12" hidden="1" x14ac:dyDescent="0.25">
      <c r="A263" s="4" t="s">
        <v>79</v>
      </c>
      <c r="B263" s="4" t="s">
        <v>80</v>
      </c>
      <c r="C263" s="4" t="s">
        <v>18</v>
      </c>
      <c r="D263" s="4" t="s">
        <v>24</v>
      </c>
      <c r="E263" s="4">
        <v>0</v>
      </c>
      <c r="F263" s="7" t="s">
        <v>11</v>
      </c>
      <c r="G263" s="4" t="s">
        <v>12</v>
      </c>
      <c r="H263" s="4">
        <v>268</v>
      </c>
      <c r="I263" s="5">
        <f t="shared" si="10"/>
        <v>22.333333333333332</v>
      </c>
      <c r="J263" s="5">
        <f t="shared" si="9"/>
        <v>24.566666666666666</v>
      </c>
      <c r="K263" s="5">
        <f t="shared" si="11"/>
        <v>2.0472222222222221</v>
      </c>
      <c r="L263" t="s">
        <v>726</v>
      </c>
    </row>
    <row r="264" spans="1:12" hidden="1" x14ac:dyDescent="0.25">
      <c r="A264" s="4" t="s">
        <v>79</v>
      </c>
      <c r="B264" s="4" t="s">
        <v>80</v>
      </c>
      <c r="C264" s="4" t="s">
        <v>18</v>
      </c>
      <c r="D264" s="4" t="s">
        <v>65</v>
      </c>
      <c r="E264" s="4">
        <v>0</v>
      </c>
      <c r="F264" s="7" t="s">
        <v>11</v>
      </c>
      <c r="G264" s="4" t="s">
        <v>12</v>
      </c>
      <c r="H264" s="4">
        <v>1665</v>
      </c>
      <c r="I264" s="5">
        <f t="shared" si="10"/>
        <v>138.75</v>
      </c>
      <c r="J264" s="5">
        <f t="shared" ref="J264:J327" si="12">I264*10%+I264</f>
        <v>152.625</v>
      </c>
      <c r="K264" s="5">
        <f t="shared" si="11"/>
        <v>12.71875</v>
      </c>
      <c r="L264" t="s">
        <v>726</v>
      </c>
    </row>
    <row r="265" spans="1:12" hidden="1" x14ac:dyDescent="0.25">
      <c r="A265" s="4" t="s">
        <v>79</v>
      </c>
      <c r="B265" s="4" t="s">
        <v>80</v>
      </c>
      <c r="C265" s="4" t="s">
        <v>18</v>
      </c>
      <c r="D265" s="4" t="s">
        <v>41</v>
      </c>
      <c r="E265" s="4">
        <v>0</v>
      </c>
      <c r="F265" s="7" t="s">
        <v>11</v>
      </c>
      <c r="G265" s="4" t="s">
        <v>12</v>
      </c>
      <c r="H265" s="4">
        <v>162</v>
      </c>
      <c r="I265" s="5">
        <f t="shared" ref="I265:I328" si="13">H265/12</f>
        <v>13.5</v>
      </c>
      <c r="J265" s="5">
        <f t="shared" si="12"/>
        <v>14.85</v>
      </c>
      <c r="K265" s="5">
        <f t="shared" ref="K265:K328" si="14">J265/12</f>
        <v>1.2375</v>
      </c>
      <c r="L265" t="s">
        <v>726</v>
      </c>
    </row>
    <row r="266" spans="1:12" ht="30" hidden="1" x14ac:dyDescent="0.25">
      <c r="A266" s="4" t="s">
        <v>94</v>
      </c>
      <c r="B266" s="4" t="s">
        <v>95</v>
      </c>
      <c r="C266" s="4" t="s">
        <v>96</v>
      </c>
      <c r="D266" s="4" t="s">
        <v>86</v>
      </c>
      <c r="E266" s="4">
        <v>31</v>
      </c>
      <c r="F266" s="7" t="s">
        <v>11</v>
      </c>
      <c r="G266" s="4" t="s">
        <v>12</v>
      </c>
      <c r="H266" s="4">
        <v>2557</v>
      </c>
      <c r="I266" s="5">
        <f t="shared" si="13"/>
        <v>213.08333333333334</v>
      </c>
      <c r="J266" s="5">
        <f t="shared" si="12"/>
        <v>234.39166666666668</v>
      </c>
      <c r="K266" s="5">
        <f t="shared" si="14"/>
        <v>19.53263888888889</v>
      </c>
      <c r="L266" t="s">
        <v>726</v>
      </c>
    </row>
    <row r="267" spans="1:12" ht="30" hidden="1" x14ac:dyDescent="0.25">
      <c r="A267" s="4" t="s">
        <v>94</v>
      </c>
      <c r="B267" s="4" t="s">
        <v>95</v>
      </c>
      <c r="C267" s="4" t="s">
        <v>96</v>
      </c>
      <c r="D267" s="4" t="s">
        <v>19</v>
      </c>
      <c r="E267" s="4">
        <v>31</v>
      </c>
      <c r="F267" s="7" t="s">
        <v>11</v>
      </c>
      <c r="G267" s="4" t="s">
        <v>12</v>
      </c>
      <c r="H267" s="4">
        <v>308</v>
      </c>
      <c r="I267" s="5">
        <f t="shared" si="13"/>
        <v>25.666666666666668</v>
      </c>
      <c r="J267" s="5">
        <f t="shared" si="12"/>
        <v>28.233333333333334</v>
      </c>
      <c r="K267" s="5">
        <f t="shared" si="14"/>
        <v>2.3527777777777779</v>
      </c>
      <c r="L267" t="s">
        <v>726</v>
      </c>
    </row>
    <row r="268" spans="1:12" ht="30" hidden="1" x14ac:dyDescent="0.25">
      <c r="A268" s="4" t="s">
        <v>94</v>
      </c>
      <c r="B268" s="4" t="s">
        <v>95</v>
      </c>
      <c r="C268" s="4" t="s">
        <v>85</v>
      </c>
      <c r="D268" s="4" t="s">
        <v>85</v>
      </c>
      <c r="E268" s="4">
        <v>0</v>
      </c>
      <c r="F268" s="7" t="s">
        <v>11</v>
      </c>
      <c r="G268" s="4" t="s">
        <v>12</v>
      </c>
      <c r="H268" s="4">
        <v>8907</v>
      </c>
      <c r="I268" s="5">
        <f t="shared" si="13"/>
        <v>742.25</v>
      </c>
      <c r="J268" s="5">
        <f t="shared" si="12"/>
        <v>816.47500000000002</v>
      </c>
      <c r="K268" s="5">
        <f t="shared" si="14"/>
        <v>68.03958333333334</v>
      </c>
      <c r="L268" t="s">
        <v>726</v>
      </c>
    </row>
    <row r="269" spans="1:12" ht="30" hidden="1" x14ac:dyDescent="0.25">
      <c r="A269" s="4" t="s">
        <v>94</v>
      </c>
      <c r="B269" s="4" t="s">
        <v>95</v>
      </c>
      <c r="C269" s="4" t="s">
        <v>85</v>
      </c>
      <c r="D269" s="4" t="s">
        <v>19</v>
      </c>
      <c r="E269" s="4">
        <v>0</v>
      </c>
      <c r="F269" s="7" t="s">
        <v>11</v>
      </c>
      <c r="G269" s="4" t="s">
        <v>12</v>
      </c>
      <c r="H269" s="4">
        <v>3136</v>
      </c>
      <c r="I269" s="5">
        <f t="shared" si="13"/>
        <v>261.33333333333331</v>
      </c>
      <c r="J269" s="5">
        <f t="shared" si="12"/>
        <v>287.46666666666664</v>
      </c>
      <c r="K269" s="5">
        <f t="shared" si="14"/>
        <v>23.955555555555552</v>
      </c>
      <c r="L269" t="s">
        <v>726</v>
      </c>
    </row>
    <row r="270" spans="1:12" ht="30" hidden="1" x14ac:dyDescent="0.25">
      <c r="A270" s="4" t="s">
        <v>94</v>
      </c>
      <c r="B270" s="4" t="s">
        <v>95</v>
      </c>
      <c r="C270" s="4" t="s">
        <v>85</v>
      </c>
      <c r="D270" s="4" t="s">
        <v>93</v>
      </c>
      <c r="E270" s="4">
        <v>0</v>
      </c>
      <c r="F270" s="7" t="s">
        <v>11</v>
      </c>
      <c r="G270" s="4" t="s">
        <v>12</v>
      </c>
      <c r="H270" s="4">
        <v>656</v>
      </c>
      <c r="I270" s="5">
        <f t="shared" si="13"/>
        <v>54.666666666666664</v>
      </c>
      <c r="J270" s="5">
        <f t="shared" si="12"/>
        <v>60.133333333333333</v>
      </c>
      <c r="K270" s="5">
        <f t="shared" si="14"/>
        <v>5.0111111111111111</v>
      </c>
      <c r="L270" t="s">
        <v>726</v>
      </c>
    </row>
    <row r="271" spans="1:12" ht="30" hidden="1" x14ac:dyDescent="0.25">
      <c r="A271" s="4" t="s">
        <v>94</v>
      </c>
      <c r="B271" s="4" t="s">
        <v>95</v>
      </c>
      <c r="C271" s="4" t="s">
        <v>86</v>
      </c>
      <c r="D271" s="4" t="s">
        <v>86</v>
      </c>
      <c r="E271" s="4">
        <v>0</v>
      </c>
      <c r="F271" s="7" t="s">
        <v>11</v>
      </c>
      <c r="G271" s="4" t="s">
        <v>12</v>
      </c>
      <c r="H271" s="4">
        <v>19062</v>
      </c>
      <c r="I271" s="5">
        <f t="shared" si="13"/>
        <v>1588.5</v>
      </c>
      <c r="J271" s="5">
        <f t="shared" si="12"/>
        <v>1747.35</v>
      </c>
      <c r="K271" s="5">
        <f t="shared" si="14"/>
        <v>145.61249999999998</v>
      </c>
      <c r="L271" t="s">
        <v>726</v>
      </c>
    </row>
    <row r="272" spans="1:12" ht="30" hidden="1" x14ac:dyDescent="0.25">
      <c r="A272" s="4" t="s">
        <v>94</v>
      </c>
      <c r="B272" s="4" t="s">
        <v>95</v>
      </c>
      <c r="C272" s="4" t="s">
        <v>86</v>
      </c>
      <c r="D272" s="4" t="s">
        <v>19</v>
      </c>
      <c r="E272" s="4">
        <v>0</v>
      </c>
      <c r="F272" s="7" t="s">
        <v>11</v>
      </c>
      <c r="G272" s="4" t="s">
        <v>12</v>
      </c>
      <c r="H272" s="4">
        <v>608</v>
      </c>
      <c r="I272" s="5">
        <f t="shared" si="13"/>
        <v>50.666666666666664</v>
      </c>
      <c r="J272" s="5">
        <f t="shared" si="12"/>
        <v>55.733333333333334</v>
      </c>
      <c r="K272" s="5">
        <f t="shared" si="14"/>
        <v>4.6444444444444448</v>
      </c>
      <c r="L272" t="s">
        <v>726</v>
      </c>
    </row>
    <row r="273" spans="1:12" ht="30" hidden="1" x14ac:dyDescent="0.25">
      <c r="A273" s="4" t="s">
        <v>94</v>
      </c>
      <c r="B273" s="4" t="s">
        <v>95</v>
      </c>
      <c r="C273" s="4" t="s">
        <v>86</v>
      </c>
      <c r="D273" s="4" t="s">
        <v>93</v>
      </c>
      <c r="E273" s="4">
        <v>0</v>
      </c>
      <c r="F273" s="7" t="s">
        <v>11</v>
      </c>
      <c r="G273" s="4" t="s">
        <v>12</v>
      </c>
      <c r="H273" s="4">
        <v>158</v>
      </c>
      <c r="I273" s="5">
        <f t="shared" si="13"/>
        <v>13.166666666666666</v>
      </c>
      <c r="J273" s="5">
        <f t="shared" si="12"/>
        <v>14.483333333333333</v>
      </c>
      <c r="K273" s="5">
        <f t="shared" si="14"/>
        <v>1.2069444444444444</v>
      </c>
      <c r="L273" t="s">
        <v>726</v>
      </c>
    </row>
    <row r="274" spans="1:12" ht="30" hidden="1" x14ac:dyDescent="0.25">
      <c r="A274" s="4" t="s">
        <v>94</v>
      </c>
      <c r="B274" s="4" t="s">
        <v>95</v>
      </c>
      <c r="C274" s="4" t="s">
        <v>97</v>
      </c>
      <c r="D274" s="4" t="s">
        <v>98</v>
      </c>
      <c r="E274" s="4">
        <v>43</v>
      </c>
      <c r="F274" s="7" t="s">
        <v>11</v>
      </c>
      <c r="G274" s="4" t="s">
        <v>12</v>
      </c>
      <c r="H274" s="4">
        <v>2199</v>
      </c>
      <c r="I274" s="5">
        <f t="shared" si="13"/>
        <v>183.25</v>
      </c>
      <c r="J274" s="5">
        <f t="shared" si="12"/>
        <v>201.57499999999999</v>
      </c>
      <c r="K274" s="5">
        <f t="shared" si="14"/>
        <v>16.797916666666666</v>
      </c>
      <c r="L274" t="s">
        <v>726</v>
      </c>
    </row>
    <row r="275" spans="1:12" ht="30" hidden="1" x14ac:dyDescent="0.25">
      <c r="A275" s="4" t="s">
        <v>94</v>
      </c>
      <c r="B275" s="4" t="s">
        <v>95</v>
      </c>
      <c r="C275" s="4" t="s">
        <v>97</v>
      </c>
      <c r="D275" s="4" t="s">
        <v>19</v>
      </c>
      <c r="E275" s="4">
        <v>43</v>
      </c>
      <c r="F275" s="7" t="s">
        <v>11</v>
      </c>
      <c r="G275" s="4" t="s">
        <v>12</v>
      </c>
      <c r="H275" s="4">
        <v>4929</v>
      </c>
      <c r="I275" s="5">
        <f t="shared" si="13"/>
        <v>410.75</v>
      </c>
      <c r="J275" s="5">
        <f t="shared" si="12"/>
        <v>451.82499999999999</v>
      </c>
      <c r="K275" s="5">
        <f t="shared" si="14"/>
        <v>37.65208333333333</v>
      </c>
      <c r="L275" t="s">
        <v>726</v>
      </c>
    </row>
    <row r="276" spans="1:12" ht="30" hidden="1" x14ac:dyDescent="0.25">
      <c r="A276" s="4" t="s">
        <v>94</v>
      </c>
      <c r="B276" s="4" t="s">
        <v>95</v>
      </c>
      <c r="C276" s="4" t="s">
        <v>97</v>
      </c>
      <c r="D276" s="4" t="s">
        <v>18</v>
      </c>
      <c r="E276" s="4">
        <v>43</v>
      </c>
      <c r="F276" s="7" t="s">
        <v>11</v>
      </c>
      <c r="G276" s="4" t="s">
        <v>12</v>
      </c>
      <c r="H276" s="4">
        <v>153</v>
      </c>
      <c r="I276" s="5">
        <f t="shared" si="13"/>
        <v>12.75</v>
      </c>
      <c r="J276" s="5">
        <f t="shared" si="12"/>
        <v>14.025</v>
      </c>
      <c r="K276" s="5">
        <f t="shared" si="14"/>
        <v>1.16875</v>
      </c>
      <c r="L276" t="s">
        <v>726</v>
      </c>
    </row>
    <row r="277" spans="1:12" ht="30" hidden="1" x14ac:dyDescent="0.25">
      <c r="A277" s="4" t="s">
        <v>94</v>
      </c>
      <c r="B277" s="4" t="s">
        <v>95</v>
      </c>
      <c r="C277" s="4" t="s">
        <v>97</v>
      </c>
      <c r="D277" s="4" t="s">
        <v>93</v>
      </c>
      <c r="E277" s="4">
        <v>43</v>
      </c>
      <c r="F277" s="7" t="s">
        <v>11</v>
      </c>
      <c r="G277" s="4" t="s">
        <v>12</v>
      </c>
      <c r="H277" s="4">
        <v>2063</v>
      </c>
      <c r="I277" s="5">
        <f t="shared" si="13"/>
        <v>171.91666666666666</v>
      </c>
      <c r="J277" s="5">
        <f t="shared" si="12"/>
        <v>189.10833333333332</v>
      </c>
      <c r="K277" s="5">
        <f t="shared" si="14"/>
        <v>15.759027777777776</v>
      </c>
      <c r="L277" t="s">
        <v>726</v>
      </c>
    </row>
    <row r="278" spans="1:12" ht="30" hidden="1" x14ac:dyDescent="0.25">
      <c r="A278" s="4" t="s">
        <v>94</v>
      </c>
      <c r="B278" s="4" t="s">
        <v>95</v>
      </c>
      <c r="C278" s="4" t="s">
        <v>99</v>
      </c>
      <c r="D278" s="4" t="s">
        <v>100</v>
      </c>
      <c r="E278" s="4">
        <v>45</v>
      </c>
      <c r="F278" s="7" t="s">
        <v>11</v>
      </c>
      <c r="G278" s="4" t="s">
        <v>12</v>
      </c>
      <c r="H278" s="4">
        <v>8</v>
      </c>
      <c r="I278" s="5">
        <f t="shared" si="13"/>
        <v>0.66666666666666663</v>
      </c>
      <c r="J278" s="5">
        <f t="shared" si="12"/>
        <v>0.73333333333333328</v>
      </c>
      <c r="K278" s="5">
        <f t="shared" si="14"/>
        <v>6.1111111111111109E-2</v>
      </c>
      <c r="L278" t="s">
        <v>726</v>
      </c>
    </row>
    <row r="279" spans="1:12" ht="30" hidden="1" x14ac:dyDescent="0.25">
      <c r="A279" s="4" t="s">
        <v>94</v>
      </c>
      <c r="B279" s="4" t="s">
        <v>95</v>
      </c>
      <c r="C279" s="4" t="s">
        <v>99</v>
      </c>
      <c r="D279" s="4" t="s">
        <v>98</v>
      </c>
      <c r="E279" s="4">
        <v>45</v>
      </c>
      <c r="F279" s="7" t="s">
        <v>11</v>
      </c>
      <c r="G279" s="4" t="s">
        <v>12</v>
      </c>
      <c r="H279" s="4">
        <v>1224</v>
      </c>
      <c r="I279" s="5">
        <f t="shared" si="13"/>
        <v>102</v>
      </c>
      <c r="J279" s="5">
        <f t="shared" si="12"/>
        <v>112.2</v>
      </c>
      <c r="K279" s="5">
        <f t="shared" si="14"/>
        <v>9.35</v>
      </c>
      <c r="L279" t="s">
        <v>726</v>
      </c>
    </row>
    <row r="280" spans="1:12" ht="30" hidden="1" x14ac:dyDescent="0.25">
      <c r="A280" s="4" t="s">
        <v>94</v>
      </c>
      <c r="B280" s="4" t="s">
        <v>95</v>
      </c>
      <c r="C280" s="4" t="s">
        <v>99</v>
      </c>
      <c r="D280" s="4" t="s">
        <v>19</v>
      </c>
      <c r="E280" s="4">
        <v>45</v>
      </c>
      <c r="F280" s="7" t="s">
        <v>11</v>
      </c>
      <c r="G280" s="4" t="s">
        <v>12</v>
      </c>
      <c r="H280" s="4">
        <v>2030</v>
      </c>
      <c r="I280" s="5">
        <f t="shared" si="13"/>
        <v>169.16666666666666</v>
      </c>
      <c r="J280" s="5">
        <f t="shared" si="12"/>
        <v>186.08333333333331</v>
      </c>
      <c r="K280" s="5">
        <f t="shared" si="14"/>
        <v>15.506944444444443</v>
      </c>
      <c r="L280" t="s">
        <v>726</v>
      </c>
    </row>
    <row r="281" spans="1:12" ht="30" hidden="1" x14ac:dyDescent="0.25">
      <c r="A281" s="4" t="s">
        <v>94</v>
      </c>
      <c r="B281" s="4" t="s">
        <v>95</v>
      </c>
      <c r="C281" s="4" t="s">
        <v>99</v>
      </c>
      <c r="D281" s="4" t="s">
        <v>18</v>
      </c>
      <c r="E281" s="4">
        <v>45</v>
      </c>
      <c r="F281" s="7" t="s">
        <v>11</v>
      </c>
      <c r="G281" s="4" t="s">
        <v>12</v>
      </c>
      <c r="H281" s="4">
        <v>4</v>
      </c>
      <c r="I281" s="5">
        <f t="shared" si="13"/>
        <v>0.33333333333333331</v>
      </c>
      <c r="J281" s="5">
        <f t="shared" si="12"/>
        <v>0.36666666666666664</v>
      </c>
      <c r="K281" s="5">
        <f t="shared" si="14"/>
        <v>3.0555555555555555E-2</v>
      </c>
      <c r="L281" t="s">
        <v>726</v>
      </c>
    </row>
    <row r="282" spans="1:12" ht="30" hidden="1" x14ac:dyDescent="0.25">
      <c r="A282" s="4" t="s">
        <v>94</v>
      </c>
      <c r="B282" s="4" t="s">
        <v>95</v>
      </c>
      <c r="C282" s="4" t="s">
        <v>99</v>
      </c>
      <c r="D282" s="4" t="s">
        <v>93</v>
      </c>
      <c r="E282" s="4">
        <v>45</v>
      </c>
      <c r="F282" s="7" t="s">
        <v>11</v>
      </c>
      <c r="G282" s="4" t="s">
        <v>12</v>
      </c>
      <c r="H282" s="4">
        <v>1485</v>
      </c>
      <c r="I282" s="5">
        <f t="shared" si="13"/>
        <v>123.75</v>
      </c>
      <c r="J282" s="5">
        <f t="shared" si="12"/>
        <v>136.125</v>
      </c>
      <c r="K282" s="5">
        <f t="shared" si="14"/>
        <v>11.34375</v>
      </c>
      <c r="L282" t="s">
        <v>726</v>
      </c>
    </row>
    <row r="283" spans="1:12" ht="30" hidden="1" x14ac:dyDescent="0.25">
      <c r="A283" s="4" t="s">
        <v>94</v>
      </c>
      <c r="B283" s="4" t="s">
        <v>95</v>
      </c>
      <c r="C283" s="4" t="s">
        <v>101</v>
      </c>
      <c r="D283" s="4" t="s">
        <v>102</v>
      </c>
      <c r="E283" s="4">
        <v>29</v>
      </c>
      <c r="F283" s="7" t="s">
        <v>11</v>
      </c>
      <c r="G283" s="4" t="s">
        <v>12</v>
      </c>
      <c r="H283" s="4">
        <v>555</v>
      </c>
      <c r="I283" s="5">
        <f t="shared" si="13"/>
        <v>46.25</v>
      </c>
      <c r="J283" s="5">
        <f t="shared" si="12"/>
        <v>50.875</v>
      </c>
      <c r="K283" s="5">
        <f t="shared" si="14"/>
        <v>4.239583333333333</v>
      </c>
      <c r="L283" t="s">
        <v>726</v>
      </c>
    </row>
    <row r="284" spans="1:12" ht="30" hidden="1" x14ac:dyDescent="0.25">
      <c r="A284" s="4" t="s">
        <v>94</v>
      </c>
      <c r="B284" s="4" t="s">
        <v>95</v>
      </c>
      <c r="C284" s="4" t="s">
        <v>101</v>
      </c>
      <c r="D284" s="4" t="s">
        <v>98</v>
      </c>
      <c r="E284" s="4">
        <v>29</v>
      </c>
      <c r="F284" s="7" t="s">
        <v>11</v>
      </c>
      <c r="G284" s="4" t="s">
        <v>12</v>
      </c>
      <c r="H284" s="4">
        <v>779</v>
      </c>
      <c r="I284" s="5">
        <f t="shared" si="13"/>
        <v>64.916666666666671</v>
      </c>
      <c r="J284" s="5">
        <f t="shared" si="12"/>
        <v>71.408333333333331</v>
      </c>
      <c r="K284" s="5">
        <f t="shared" si="14"/>
        <v>5.9506944444444443</v>
      </c>
      <c r="L284" t="s">
        <v>726</v>
      </c>
    </row>
    <row r="285" spans="1:12" ht="30" hidden="1" x14ac:dyDescent="0.25">
      <c r="A285" s="4" t="s">
        <v>94</v>
      </c>
      <c r="B285" s="4" t="s">
        <v>95</v>
      </c>
      <c r="C285" s="4" t="s">
        <v>101</v>
      </c>
      <c r="D285" s="4" t="s">
        <v>19</v>
      </c>
      <c r="E285" s="4">
        <v>29</v>
      </c>
      <c r="F285" s="7" t="s">
        <v>11</v>
      </c>
      <c r="G285" s="4" t="s">
        <v>12</v>
      </c>
      <c r="H285" s="4">
        <v>2378</v>
      </c>
      <c r="I285" s="5">
        <f t="shared" si="13"/>
        <v>198.16666666666666</v>
      </c>
      <c r="J285" s="5">
        <f t="shared" si="12"/>
        <v>217.98333333333332</v>
      </c>
      <c r="K285" s="5">
        <f t="shared" si="14"/>
        <v>18.165277777777778</v>
      </c>
      <c r="L285" t="s">
        <v>726</v>
      </c>
    </row>
    <row r="286" spans="1:12" ht="30" hidden="1" x14ac:dyDescent="0.25">
      <c r="A286" s="4" t="s">
        <v>94</v>
      </c>
      <c r="B286" s="4" t="s">
        <v>95</v>
      </c>
      <c r="C286" s="4" t="s">
        <v>101</v>
      </c>
      <c r="D286" s="4" t="s">
        <v>93</v>
      </c>
      <c r="E286" s="4">
        <v>29</v>
      </c>
      <c r="F286" s="7" t="s">
        <v>11</v>
      </c>
      <c r="G286" s="4" t="s">
        <v>12</v>
      </c>
      <c r="H286" s="4">
        <v>1136</v>
      </c>
      <c r="I286" s="5">
        <f t="shared" si="13"/>
        <v>94.666666666666671</v>
      </c>
      <c r="J286" s="5">
        <f t="shared" si="12"/>
        <v>104.13333333333334</v>
      </c>
      <c r="K286" s="5">
        <f t="shared" si="14"/>
        <v>8.6777777777777789</v>
      </c>
      <c r="L286" t="s">
        <v>726</v>
      </c>
    </row>
    <row r="287" spans="1:12" ht="30" hidden="1" x14ac:dyDescent="0.25">
      <c r="A287" s="4" t="s">
        <v>94</v>
      </c>
      <c r="B287" s="4" t="s">
        <v>95</v>
      </c>
      <c r="C287" s="4" t="s">
        <v>98</v>
      </c>
      <c r="D287" s="4" t="s">
        <v>73</v>
      </c>
      <c r="E287" s="4">
        <v>0</v>
      </c>
      <c r="F287" s="7" t="s">
        <v>11</v>
      </c>
      <c r="G287" s="4" t="s">
        <v>12</v>
      </c>
      <c r="H287" s="4">
        <v>23</v>
      </c>
      <c r="I287" s="5">
        <f t="shared" si="13"/>
        <v>1.9166666666666667</v>
      </c>
      <c r="J287" s="5">
        <f t="shared" si="12"/>
        <v>2.1083333333333334</v>
      </c>
      <c r="K287" s="5">
        <f t="shared" si="14"/>
        <v>0.17569444444444446</v>
      </c>
      <c r="L287" t="s">
        <v>726</v>
      </c>
    </row>
    <row r="288" spans="1:12" ht="30" hidden="1" x14ac:dyDescent="0.25">
      <c r="A288" s="4" t="s">
        <v>94</v>
      </c>
      <c r="B288" s="4" t="s">
        <v>95</v>
      </c>
      <c r="C288" s="4" t="s">
        <v>98</v>
      </c>
      <c r="D288" s="4" t="s">
        <v>85</v>
      </c>
      <c r="E288" s="4">
        <v>0</v>
      </c>
      <c r="F288" s="7" t="s">
        <v>11</v>
      </c>
      <c r="G288" s="4" t="s">
        <v>12</v>
      </c>
      <c r="H288" s="4">
        <v>1253</v>
      </c>
      <c r="I288" s="5">
        <f t="shared" si="13"/>
        <v>104.41666666666667</v>
      </c>
      <c r="J288" s="5">
        <f t="shared" si="12"/>
        <v>114.85833333333333</v>
      </c>
      <c r="K288" s="5">
        <f t="shared" si="14"/>
        <v>9.5715277777777779</v>
      </c>
      <c r="L288" t="s">
        <v>726</v>
      </c>
    </row>
    <row r="289" spans="1:12" ht="30" hidden="1" x14ac:dyDescent="0.25">
      <c r="A289" s="4" t="s">
        <v>94</v>
      </c>
      <c r="B289" s="4" t="s">
        <v>95</v>
      </c>
      <c r="C289" s="4" t="s">
        <v>98</v>
      </c>
      <c r="D289" s="4" t="s">
        <v>56</v>
      </c>
      <c r="E289" s="4">
        <v>0</v>
      </c>
      <c r="F289" s="7" t="s">
        <v>11</v>
      </c>
      <c r="G289" s="4" t="s">
        <v>12</v>
      </c>
      <c r="H289" s="4">
        <v>3</v>
      </c>
      <c r="I289" s="5">
        <f t="shared" si="13"/>
        <v>0.25</v>
      </c>
      <c r="J289" s="5">
        <f t="shared" si="12"/>
        <v>0.27500000000000002</v>
      </c>
      <c r="K289" s="5">
        <f t="shared" si="14"/>
        <v>2.2916666666666669E-2</v>
      </c>
      <c r="L289" t="s">
        <v>726</v>
      </c>
    </row>
    <row r="290" spans="1:12" ht="30" hidden="1" x14ac:dyDescent="0.25">
      <c r="A290" s="4" t="s">
        <v>94</v>
      </c>
      <c r="B290" s="4" t="s">
        <v>95</v>
      </c>
      <c r="C290" s="4" t="s">
        <v>98</v>
      </c>
      <c r="D290" s="4" t="s">
        <v>98</v>
      </c>
      <c r="E290" s="4">
        <v>0</v>
      </c>
      <c r="F290" s="7" t="s">
        <v>11</v>
      </c>
      <c r="G290" s="4" t="s">
        <v>12</v>
      </c>
      <c r="H290" s="4">
        <v>22249</v>
      </c>
      <c r="I290" s="5">
        <f t="shared" si="13"/>
        <v>1854.0833333333333</v>
      </c>
      <c r="J290" s="5">
        <f t="shared" si="12"/>
        <v>2039.4916666666666</v>
      </c>
      <c r="K290" s="5">
        <f t="shared" si="14"/>
        <v>169.95763888888888</v>
      </c>
      <c r="L290" t="s">
        <v>726</v>
      </c>
    </row>
    <row r="291" spans="1:12" ht="30" hidden="1" x14ac:dyDescent="0.25">
      <c r="A291" s="4" t="s">
        <v>94</v>
      </c>
      <c r="B291" s="4" t="s">
        <v>95</v>
      </c>
      <c r="C291" s="4" t="s">
        <v>98</v>
      </c>
      <c r="D291" s="4" t="s">
        <v>19</v>
      </c>
      <c r="E291" s="4">
        <v>0</v>
      </c>
      <c r="F291" s="7" t="s">
        <v>11</v>
      </c>
      <c r="G291" s="4" t="s">
        <v>12</v>
      </c>
      <c r="H291" s="4">
        <v>5116</v>
      </c>
      <c r="I291" s="5">
        <f t="shared" si="13"/>
        <v>426.33333333333331</v>
      </c>
      <c r="J291" s="5">
        <f t="shared" si="12"/>
        <v>468.96666666666664</v>
      </c>
      <c r="K291" s="5">
        <f t="shared" si="14"/>
        <v>39.080555555555556</v>
      </c>
      <c r="L291" t="s">
        <v>726</v>
      </c>
    </row>
    <row r="292" spans="1:12" ht="30" hidden="1" x14ac:dyDescent="0.25">
      <c r="A292" s="4" t="s">
        <v>94</v>
      </c>
      <c r="B292" s="4" t="s">
        <v>95</v>
      </c>
      <c r="C292" s="4" t="s">
        <v>98</v>
      </c>
      <c r="D292" s="4" t="s">
        <v>18</v>
      </c>
      <c r="E292" s="4">
        <v>0</v>
      </c>
      <c r="F292" s="7" t="s">
        <v>11</v>
      </c>
      <c r="G292" s="4" t="s">
        <v>12</v>
      </c>
      <c r="H292" s="4">
        <v>64</v>
      </c>
      <c r="I292" s="5">
        <f t="shared" si="13"/>
        <v>5.333333333333333</v>
      </c>
      <c r="J292" s="5">
        <f t="shared" si="12"/>
        <v>5.8666666666666663</v>
      </c>
      <c r="K292" s="5">
        <f t="shared" si="14"/>
        <v>0.48888888888888887</v>
      </c>
      <c r="L292" t="s">
        <v>726</v>
      </c>
    </row>
    <row r="293" spans="1:12" ht="30" hidden="1" x14ac:dyDescent="0.25">
      <c r="A293" s="4" t="s">
        <v>94</v>
      </c>
      <c r="B293" s="4" t="s">
        <v>95</v>
      </c>
      <c r="C293" s="4" t="s">
        <v>98</v>
      </c>
      <c r="D293" s="4" t="s">
        <v>93</v>
      </c>
      <c r="E293" s="4">
        <v>0</v>
      </c>
      <c r="F293" s="7" t="s">
        <v>11</v>
      </c>
      <c r="G293" s="4" t="s">
        <v>12</v>
      </c>
      <c r="H293" s="4">
        <v>601</v>
      </c>
      <c r="I293" s="5">
        <f t="shared" si="13"/>
        <v>50.083333333333336</v>
      </c>
      <c r="J293" s="5">
        <f t="shared" si="12"/>
        <v>55.091666666666669</v>
      </c>
      <c r="K293" s="5">
        <f t="shared" si="14"/>
        <v>4.5909722222222227</v>
      </c>
      <c r="L293" t="s">
        <v>726</v>
      </c>
    </row>
    <row r="294" spans="1:12" ht="30" hidden="1" x14ac:dyDescent="0.25">
      <c r="A294" s="4" t="s">
        <v>94</v>
      </c>
      <c r="B294" s="4" t="s">
        <v>95</v>
      </c>
      <c r="C294" s="4" t="s">
        <v>98</v>
      </c>
      <c r="D294" s="4" t="s">
        <v>21</v>
      </c>
      <c r="E294" s="4">
        <v>0</v>
      </c>
      <c r="F294" s="7" t="s">
        <v>11</v>
      </c>
      <c r="G294" s="4" t="s">
        <v>12</v>
      </c>
      <c r="H294" s="4">
        <v>0</v>
      </c>
      <c r="I294" s="5">
        <f t="shared" si="13"/>
        <v>0</v>
      </c>
      <c r="J294" s="5">
        <f t="shared" si="12"/>
        <v>0</v>
      </c>
      <c r="K294" s="5">
        <f t="shared" si="14"/>
        <v>0</v>
      </c>
      <c r="L294" t="s">
        <v>726</v>
      </c>
    </row>
    <row r="295" spans="1:12" ht="30" hidden="1" x14ac:dyDescent="0.25">
      <c r="A295" s="4" t="s">
        <v>94</v>
      </c>
      <c r="B295" s="4" t="s">
        <v>95</v>
      </c>
      <c r="C295" s="4" t="s">
        <v>19</v>
      </c>
      <c r="D295" s="4" t="s">
        <v>86</v>
      </c>
      <c r="E295" s="4">
        <v>0</v>
      </c>
      <c r="F295" s="7" t="s">
        <v>11</v>
      </c>
      <c r="G295" s="4" t="s">
        <v>12</v>
      </c>
      <c r="H295" s="4">
        <v>23</v>
      </c>
      <c r="I295" s="5">
        <f t="shared" si="13"/>
        <v>1.9166666666666667</v>
      </c>
      <c r="J295" s="5">
        <f t="shared" si="12"/>
        <v>2.1083333333333334</v>
      </c>
      <c r="K295" s="5">
        <f t="shared" si="14"/>
        <v>0.17569444444444446</v>
      </c>
      <c r="L295" t="s">
        <v>726</v>
      </c>
    </row>
    <row r="296" spans="1:12" ht="30" hidden="1" x14ac:dyDescent="0.25">
      <c r="A296" s="4" t="s">
        <v>94</v>
      </c>
      <c r="B296" s="4" t="s">
        <v>95</v>
      </c>
      <c r="C296" s="4" t="s">
        <v>19</v>
      </c>
      <c r="D296" s="4" t="s">
        <v>89</v>
      </c>
      <c r="E296" s="4">
        <v>0</v>
      </c>
      <c r="F296" s="7" t="s">
        <v>11</v>
      </c>
      <c r="G296" s="4" t="s">
        <v>12</v>
      </c>
      <c r="H296" s="4">
        <v>3</v>
      </c>
      <c r="I296" s="5">
        <f t="shared" si="13"/>
        <v>0.25</v>
      </c>
      <c r="J296" s="5">
        <f t="shared" si="12"/>
        <v>0.27500000000000002</v>
      </c>
      <c r="K296" s="5">
        <f t="shared" si="14"/>
        <v>2.2916666666666669E-2</v>
      </c>
      <c r="L296" t="s">
        <v>726</v>
      </c>
    </row>
    <row r="297" spans="1:12" ht="30" hidden="1" x14ac:dyDescent="0.25">
      <c r="A297" s="4" t="s">
        <v>94</v>
      </c>
      <c r="B297" s="4" t="s">
        <v>95</v>
      </c>
      <c r="C297" s="4" t="s">
        <v>19</v>
      </c>
      <c r="D297" s="4" t="s">
        <v>19</v>
      </c>
      <c r="E297" s="4">
        <v>0</v>
      </c>
      <c r="F297" s="7" t="s">
        <v>11</v>
      </c>
      <c r="G297" s="4" t="s">
        <v>12</v>
      </c>
      <c r="H297" s="4">
        <v>23421</v>
      </c>
      <c r="I297" s="5">
        <f t="shared" si="13"/>
        <v>1951.75</v>
      </c>
      <c r="J297" s="5">
        <f t="shared" si="12"/>
        <v>2146.9250000000002</v>
      </c>
      <c r="K297" s="5">
        <f t="shared" si="14"/>
        <v>178.91041666666669</v>
      </c>
      <c r="L297" t="s">
        <v>726</v>
      </c>
    </row>
    <row r="298" spans="1:12" ht="30" hidden="1" x14ac:dyDescent="0.25">
      <c r="A298" s="4" t="s">
        <v>94</v>
      </c>
      <c r="B298" s="4" t="s">
        <v>95</v>
      </c>
      <c r="C298" s="4" t="s">
        <v>19</v>
      </c>
      <c r="D298" s="4" t="s">
        <v>20</v>
      </c>
      <c r="E298" s="4">
        <v>0</v>
      </c>
      <c r="F298" s="7" t="s">
        <v>11</v>
      </c>
      <c r="G298" s="4" t="s">
        <v>12</v>
      </c>
      <c r="H298" s="4">
        <v>3</v>
      </c>
      <c r="I298" s="5">
        <f t="shared" si="13"/>
        <v>0.25</v>
      </c>
      <c r="J298" s="5">
        <f t="shared" si="12"/>
        <v>0.27500000000000002</v>
      </c>
      <c r="K298" s="5">
        <f t="shared" si="14"/>
        <v>2.2916666666666669E-2</v>
      </c>
      <c r="L298" t="s">
        <v>726</v>
      </c>
    </row>
    <row r="299" spans="1:12" ht="30" hidden="1" x14ac:dyDescent="0.25">
      <c r="A299" s="4" t="s">
        <v>94</v>
      </c>
      <c r="B299" s="4" t="s">
        <v>95</v>
      </c>
      <c r="C299" s="4" t="s">
        <v>19</v>
      </c>
      <c r="D299" s="4" t="s">
        <v>18</v>
      </c>
      <c r="E299" s="4">
        <v>0</v>
      </c>
      <c r="F299" s="7" t="s">
        <v>11</v>
      </c>
      <c r="G299" s="4" t="s">
        <v>12</v>
      </c>
      <c r="H299" s="4">
        <v>52</v>
      </c>
      <c r="I299" s="5">
        <f t="shared" si="13"/>
        <v>4.333333333333333</v>
      </c>
      <c r="J299" s="5">
        <f t="shared" si="12"/>
        <v>4.7666666666666666</v>
      </c>
      <c r="K299" s="5">
        <f t="shared" si="14"/>
        <v>0.3972222222222222</v>
      </c>
      <c r="L299" t="s">
        <v>726</v>
      </c>
    </row>
    <row r="300" spans="1:12" ht="30" hidden="1" x14ac:dyDescent="0.25">
      <c r="A300" s="4" t="s">
        <v>94</v>
      </c>
      <c r="B300" s="4" t="s">
        <v>95</v>
      </c>
      <c r="C300" s="4" t="s">
        <v>19</v>
      </c>
      <c r="D300" s="4" t="s">
        <v>93</v>
      </c>
      <c r="E300" s="4">
        <v>0</v>
      </c>
      <c r="F300" s="7" t="s">
        <v>11</v>
      </c>
      <c r="G300" s="4" t="s">
        <v>12</v>
      </c>
      <c r="H300" s="4">
        <v>274</v>
      </c>
      <c r="I300" s="5">
        <f t="shared" si="13"/>
        <v>22.833333333333332</v>
      </c>
      <c r="J300" s="5">
        <f t="shared" si="12"/>
        <v>25.116666666666667</v>
      </c>
      <c r="K300" s="5">
        <f t="shared" si="14"/>
        <v>2.0930555555555554</v>
      </c>
      <c r="L300" t="s">
        <v>726</v>
      </c>
    </row>
    <row r="301" spans="1:12" ht="30" hidden="1" x14ac:dyDescent="0.25">
      <c r="A301" s="4" t="s">
        <v>94</v>
      </c>
      <c r="B301" s="4" t="s">
        <v>95</v>
      </c>
      <c r="C301" s="4" t="s">
        <v>93</v>
      </c>
      <c r="D301" s="4" t="s">
        <v>84</v>
      </c>
      <c r="E301" s="4">
        <v>0</v>
      </c>
      <c r="F301" s="7" t="s">
        <v>11</v>
      </c>
      <c r="G301" s="4" t="s">
        <v>12</v>
      </c>
      <c r="H301" s="4">
        <v>11</v>
      </c>
      <c r="I301" s="5">
        <f t="shared" si="13"/>
        <v>0.91666666666666663</v>
      </c>
      <c r="J301" s="5">
        <f t="shared" si="12"/>
        <v>1.0083333333333333</v>
      </c>
      <c r="K301" s="5">
        <f t="shared" si="14"/>
        <v>8.4027777777777771E-2</v>
      </c>
      <c r="L301" t="s">
        <v>726</v>
      </c>
    </row>
    <row r="302" spans="1:12" ht="30" hidden="1" x14ac:dyDescent="0.25">
      <c r="A302" s="4" t="s">
        <v>94</v>
      </c>
      <c r="B302" s="4" t="s">
        <v>95</v>
      </c>
      <c r="C302" s="4" t="s">
        <v>93</v>
      </c>
      <c r="D302" s="4" t="s">
        <v>85</v>
      </c>
      <c r="E302" s="4">
        <v>0</v>
      </c>
      <c r="F302" s="7" t="s">
        <v>11</v>
      </c>
      <c r="G302" s="4" t="s">
        <v>12</v>
      </c>
      <c r="H302" s="4">
        <v>201</v>
      </c>
      <c r="I302" s="5">
        <f t="shared" si="13"/>
        <v>16.75</v>
      </c>
      <c r="J302" s="5">
        <f t="shared" si="12"/>
        <v>18.425000000000001</v>
      </c>
      <c r="K302" s="5">
        <f t="shared" si="14"/>
        <v>1.5354166666666667</v>
      </c>
      <c r="L302" t="s">
        <v>726</v>
      </c>
    </row>
    <row r="303" spans="1:12" ht="30" hidden="1" x14ac:dyDescent="0.25">
      <c r="A303" s="4" t="s">
        <v>94</v>
      </c>
      <c r="B303" s="4" t="s">
        <v>95</v>
      </c>
      <c r="C303" s="4" t="s">
        <v>93</v>
      </c>
      <c r="D303" s="4" t="s">
        <v>76</v>
      </c>
      <c r="E303" s="4">
        <v>0</v>
      </c>
      <c r="F303" s="7" t="s">
        <v>11</v>
      </c>
      <c r="G303" s="4" t="s">
        <v>12</v>
      </c>
      <c r="H303" s="4">
        <v>9</v>
      </c>
      <c r="I303" s="5">
        <f t="shared" si="13"/>
        <v>0.75</v>
      </c>
      <c r="J303" s="5">
        <f t="shared" si="12"/>
        <v>0.82499999999999996</v>
      </c>
      <c r="K303" s="5">
        <f t="shared" si="14"/>
        <v>6.8749999999999992E-2</v>
      </c>
      <c r="L303" t="s">
        <v>726</v>
      </c>
    </row>
    <row r="304" spans="1:12" ht="30" hidden="1" x14ac:dyDescent="0.25">
      <c r="A304" s="4" t="s">
        <v>94</v>
      </c>
      <c r="B304" s="4" t="s">
        <v>95</v>
      </c>
      <c r="C304" s="4" t="s">
        <v>93</v>
      </c>
      <c r="D304" s="4" t="s">
        <v>86</v>
      </c>
      <c r="E304" s="4">
        <v>0</v>
      </c>
      <c r="F304" s="7" t="s">
        <v>11</v>
      </c>
      <c r="G304" s="4" t="s">
        <v>12</v>
      </c>
      <c r="H304" s="4">
        <v>38</v>
      </c>
      <c r="I304" s="5">
        <f t="shared" si="13"/>
        <v>3.1666666666666665</v>
      </c>
      <c r="J304" s="5">
        <f t="shared" si="12"/>
        <v>3.4833333333333334</v>
      </c>
      <c r="K304" s="5">
        <f t="shared" si="14"/>
        <v>0.2902777777777778</v>
      </c>
      <c r="L304" t="s">
        <v>726</v>
      </c>
    </row>
    <row r="305" spans="1:12" ht="30" hidden="1" x14ac:dyDescent="0.25">
      <c r="A305" s="4" t="s">
        <v>94</v>
      </c>
      <c r="B305" s="4" t="s">
        <v>95</v>
      </c>
      <c r="C305" s="4" t="s">
        <v>93</v>
      </c>
      <c r="D305" s="4" t="s">
        <v>98</v>
      </c>
      <c r="E305" s="4">
        <v>0</v>
      </c>
      <c r="F305" s="7" t="s">
        <v>11</v>
      </c>
      <c r="G305" s="4" t="s">
        <v>12</v>
      </c>
      <c r="H305" s="4">
        <v>188</v>
      </c>
      <c r="I305" s="5">
        <f t="shared" si="13"/>
        <v>15.666666666666666</v>
      </c>
      <c r="J305" s="5">
        <f t="shared" si="12"/>
        <v>17.233333333333334</v>
      </c>
      <c r="K305" s="5">
        <f t="shared" si="14"/>
        <v>1.4361111111111111</v>
      </c>
      <c r="L305" t="s">
        <v>726</v>
      </c>
    </row>
    <row r="306" spans="1:12" ht="30" hidden="1" x14ac:dyDescent="0.25">
      <c r="A306" s="4" t="s">
        <v>94</v>
      </c>
      <c r="B306" s="4" t="s">
        <v>95</v>
      </c>
      <c r="C306" s="4" t="s">
        <v>93</v>
      </c>
      <c r="D306" s="4" t="s">
        <v>19</v>
      </c>
      <c r="E306" s="4">
        <v>0</v>
      </c>
      <c r="F306" s="7" t="s">
        <v>11</v>
      </c>
      <c r="G306" s="4" t="s">
        <v>12</v>
      </c>
      <c r="H306" s="4">
        <v>5421</v>
      </c>
      <c r="I306" s="5">
        <f t="shared" si="13"/>
        <v>451.75</v>
      </c>
      <c r="J306" s="5">
        <f t="shared" si="12"/>
        <v>496.92500000000001</v>
      </c>
      <c r="K306" s="5">
        <f t="shared" si="14"/>
        <v>41.41041666666667</v>
      </c>
      <c r="L306" t="s">
        <v>726</v>
      </c>
    </row>
    <row r="307" spans="1:12" ht="30" hidden="1" x14ac:dyDescent="0.25">
      <c r="A307" s="4" t="s">
        <v>94</v>
      </c>
      <c r="B307" s="4" t="s">
        <v>95</v>
      </c>
      <c r="C307" s="4" t="s">
        <v>93</v>
      </c>
      <c r="D307" s="4" t="s">
        <v>18</v>
      </c>
      <c r="E307" s="4">
        <v>0</v>
      </c>
      <c r="F307" s="7" t="s">
        <v>11</v>
      </c>
      <c r="G307" s="4" t="s">
        <v>12</v>
      </c>
      <c r="H307" s="4">
        <v>149</v>
      </c>
      <c r="I307" s="5">
        <f t="shared" si="13"/>
        <v>12.416666666666666</v>
      </c>
      <c r="J307" s="5">
        <f t="shared" si="12"/>
        <v>13.658333333333333</v>
      </c>
      <c r="K307" s="5">
        <f t="shared" si="14"/>
        <v>1.1381944444444445</v>
      </c>
      <c r="L307" t="s">
        <v>726</v>
      </c>
    </row>
    <row r="308" spans="1:12" ht="30" hidden="1" x14ac:dyDescent="0.25">
      <c r="A308" s="4" t="s">
        <v>94</v>
      </c>
      <c r="B308" s="4" t="s">
        <v>95</v>
      </c>
      <c r="C308" s="4" t="s">
        <v>93</v>
      </c>
      <c r="D308" s="4" t="s">
        <v>93</v>
      </c>
      <c r="E308" s="4">
        <v>0</v>
      </c>
      <c r="F308" s="7" t="s">
        <v>11</v>
      </c>
      <c r="G308" s="4" t="s">
        <v>12</v>
      </c>
      <c r="H308" s="4">
        <v>10562</v>
      </c>
      <c r="I308" s="5">
        <f t="shared" si="13"/>
        <v>880.16666666666663</v>
      </c>
      <c r="J308" s="5">
        <f t="shared" si="12"/>
        <v>968.18333333333328</v>
      </c>
      <c r="K308" s="5">
        <f t="shared" si="14"/>
        <v>80.68194444444444</v>
      </c>
      <c r="L308" t="s">
        <v>726</v>
      </c>
    </row>
    <row r="309" spans="1:12" ht="30" hidden="1" x14ac:dyDescent="0.25">
      <c r="A309" s="4" t="s">
        <v>94</v>
      </c>
      <c r="B309" s="4" t="s">
        <v>103</v>
      </c>
      <c r="C309" s="4" t="s">
        <v>104</v>
      </c>
      <c r="D309" s="4" t="s">
        <v>102</v>
      </c>
      <c r="E309" s="4">
        <v>118</v>
      </c>
      <c r="F309" s="7">
        <v>35</v>
      </c>
      <c r="G309" s="4" t="s">
        <v>105</v>
      </c>
      <c r="H309" s="4">
        <v>610</v>
      </c>
      <c r="I309" s="5">
        <f t="shared" si="13"/>
        <v>50.833333333333336</v>
      </c>
      <c r="J309" s="5">
        <f t="shared" si="12"/>
        <v>55.916666666666671</v>
      </c>
      <c r="K309" s="5">
        <f t="shared" si="14"/>
        <v>4.6597222222222223</v>
      </c>
      <c r="L309" t="s">
        <v>726</v>
      </c>
    </row>
    <row r="310" spans="1:12" ht="30" hidden="1" x14ac:dyDescent="0.25">
      <c r="A310" s="4" t="s">
        <v>94</v>
      </c>
      <c r="B310" s="4" t="s">
        <v>103</v>
      </c>
      <c r="C310" s="4" t="s">
        <v>106</v>
      </c>
      <c r="D310" s="4" t="s">
        <v>102</v>
      </c>
      <c r="E310" s="4">
        <v>31</v>
      </c>
      <c r="F310" s="7" t="s">
        <v>11</v>
      </c>
      <c r="G310" s="4" t="s">
        <v>12</v>
      </c>
      <c r="H310" s="4">
        <v>3812</v>
      </c>
      <c r="I310" s="5">
        <f t="shared" si="13"/>
        <v>317.66666666666669</v>
      </c>
      <c r="J310" s="5">
        <f t="shared" si="12"/>
        <v>349.43333333333334</v>
      </c>
      <c r="K310" s="5">
        <f t="shared" si="14"/>
        <v>29.119444444444444</v>
      </c>
      <c r="L310" t="s">
        <v>726</v>
      </c>
    </row>
    <row r="311" spans="1:12" ht="30" hidden="1" x14ac:dyDescent="0.25">
      <c r="A311" s="4" t="s">
        <v>94</v>
      </c>
      <c r="B311" s="4" t="s">
        <v>103</v>
      </c>
      <c r="C311" s="4" t="s">
        <v>107</v>
      </c>
      <c r="D311" s="4" t="s">
        <v>102</v>
      </c>
      <c r="E311" s="4">
        <v>44</v>
      </c>
      <c r="F311" s="7" t="s">
        <v>11</v>
      </c>
      <c r="G311" s="4" t="s">
        <v>12</v>
      </c>
      <c r="H311" s="4">
        <v>1193</v>
      </c>
      <c r="I311" s="5">
        <f t="shared" si="13"/>
        <v>99.416666666666671</v>
      </c>
      <c r="J311" s="5">
        <f t="shared" si="12"/>
        <v>109.35833333333333</v>
      </c>
      <c r="K311" s="5">
        <f t="shared" si="14"/>
        <v>9.1131944444444439</v>
      </c>
      <c r="L311" t="s">
        <v>726</v>
      </c>
    </row>
    <row r="312" spans="1:12" ht="30" hidden="1" x14ac:dyDescent="0.25">
      <c r="A312" s="4" t="s">
        <v>94</v>
      </c>
      <c r="B312" s="4" t="s">
        <v>103</v>
      </c>
      <c r="C312" s="4" t="s">
        <v>108</v>
      </c>
      <c r="D312" s="4" t="s">
        <v>102</v>
      </c>
      <c r="E312" s="4">
        <v>39</v>
      </c>
      <c r="F312" s="7" t="s">
        <v>11</v>
      </c>
      <c r="G312" s="4" t="s">
        <v>12</v>
      </c>
      <c r="H312" s="4">
        <v>1981</v>
      </c>
      <c r="I312" s="5">
        <f t="shared" si="13"/>
        <v>165.08333333333334</v>
      </c>
      <c r="J312" s="5">
        <f t="shared" si="12"/>
        <v>181.59166666666667</v>
      </c>
      <c r="K312" s="5">
        <f t="shared" si="14"/>
        <v>15.13263888888889</v>
      </c>
      <c r="L312" t="s">
        <v>726</v>
      </c>
    </row>
    <row r="313" spans="1:12" ht="30" hidden="1" x14ac:dyDescent="0.25">
      <c r="A313" s="4" t="s">
        <v>94</v>
      </c>
      <c r="B313" s="4" t="s">
        <v>103</v>
      </c>
      <c r="C313" s="4" t="s">
        <v>109</v>
      </c>
      <c r="D313" s="4" t="s">
        <v>56</v>
      </c>
      <c r="E313" s="4">
        <v>48</v>
      </c>
      <c r="F313" s="7" t="s">
        <v>11</v>
      </c>
      <c r="G313" s="4" t="s">
        <v>12</v>
      </c>
      <c r="H313" s="4">
        <v>2</v>
      </c>
      <c r="I313" s="5">
        <f t="shared" si="13"/>
        <v>0.16666666666666666</v>
      </c>
      <c r="J313" s="5">
        <f t="shared" si="12"/>
        <v>0.18333333333333332</v>
      </c>
      <c r="K313" s="5">
        <f t="shared" si="14"/>
        <v>1.5277777777777777E-2</v>
      </c>
      <c r="L313" t="s">
        <v>726</v>
      </c>
    </row>
    <row r="314" spans="1:12" ht="30" hidden="1" x14ac:dyDescent="0.25">
      <c r="A314" s="4" t="s">
        <v>94</v>
      </c>
      <c r="B314" s="4" t="s">
        <v>103</v>
      </c>
      <c r="C314" s="4" t="s">
        <v>109</v>
      </c>
      <c r="D314" s="4" t="s">
        <v>102</v>
      </c>
      <c r="E314" s="4">
        <v>48</v>
      </c>
      <c r="F314" s="7" t="s">
        <v>11</v>
      </c>
      <c r="G314" s="4" t="s">
        <v>12</v>
      </c>
      <c r="H314" s="4">
        <v>3300</v>
      </c>
      <c r="I314" s="5">
        <f t="shared" si="13"/>
        <v>275</v>
      </c>
      <c r="J314" s="5">
        <f t="shared" si="12"/>
        <v>302.5</v>
      </c>
      <c r="K314" s="5">
        <f t="shared" si="14"/>
        <v>25.208333333333332</v>
      </c>
      <c r="L314" t="s">
        <v>726</v>
      </c>
    </row>
    <row r="315" spans="1:12" ht="30" hidden="1" x14ac:dyDescent="0.25">
      <c r="A315" s="4" t="s">
        <v>94</v>
      </c>
      <c r="B315" s="4" t="s">
        <v>103</v>
      </c>
      <c r="C315" s="4" t="s">
        <v>110</v>
      </c>
      <c r="D315" s="4" t="s">
        <v>102</v>
      </c>
      <c r="E315" s="4">
        <v>55</v>
      </c>
      <c r="F315" s="7">
        <v>25</v>
      </c>
      <c r="G315" s="4" t="s">
        <v>105</v>
      </c>
      <c r="H315" s="4">
        <v>1949</v>
      </c>
      <c r="I315" s="5">
        <f t="shared" si="13"/>
        <v>162.41666666666666</v>
      </c>
      <c r="J315" s="5">
        <f t="shared" si="12"/>
        <v>178.65833333333333</v>
      </c>
      <c r="K315" s="5">
        <f t="shared" si="14"/>
        <v>14.888194444444444</v>
      </c>
      <c r="L315" t="s">
        <v>726</v>
      </c>
    </row>
    <row r="316" spans="1:12" ht="30" hidden="1" x14ac:dyDescent="0.25">
      <c r="A316" s="4" t="s">
        <v>94</v>
      </c>
      <c r="B316" s="4" t="s">
        <v>103</v>
      </c>
      <c r="C316" s="4" t="s">
        <v>111</v>
      </c>
      <c r="D316" s="4" t="s">
        <v>102</v>
      </c>
      <c r="E316" s="4">
        <v>101</v>
      </c>
      <c r="F316" s="7">
        <v>35</v>
      </c>
      <c r="G316" s="4" t="s">
        <v>105</v>
      </c>
      <c r="H316" s="4">
        <v>992</v>
      </c>
      <c r="I316" s="5">
        <f t="shared" si="13"/>
        <v>82.666666666666671</v>
      </c>
      <c r="J316" s="5">
        <f t="shared" si="12"/>
        <v>90.933333333333337</v>
      </c>
      <c r="K316" s="5">
        <f t="shared" si="14"/>
        <v>7.5777777777777784</v>
      </c>
      <c r="L316" t="s">
        <v>726</v>
      </c>
    </row>
    <row r="317" spans="1:12" ht="30" hidden="1" x14ac:dyDescent="0.25">
      <c r="A317" s="4" t="s">
        <v>94</v>
      </c>
      <c r="B317" s="4" t="s">
        <v>103</v>
      </c>
      <c r="C317" s="4" t="s">
        <v>112</v>
      </c>
      <c r="D317" s="4" t="s">
        <v>102</v>
      </c>
      <c r="E317" s="4">
        <v>107</v>
      </c>
      <c r="F317" s="7">
        <v>35</v>
      </c>
      <c r="G317" s="4" t="s">
        <v>105</v>
      </c>
      <c r="H317" s="4">
        <v>1458</v>
      </c>
      <c r="I317" s="5">
        <f t="shared" si="13"/>
        <v>121.5</v>
      </c>
      <c r="J317" s="5">
        <f t="shared" si="12"/>
        <v>133.65</v>
      </c>
      <c r="K317" s="5">
        <f t="shared" si="14"/>
        <v>11.137500000000001</v>
      </c>
      <c r="L317" t="s">
        <v>726</v>
      </c>
    </row>
    <row r="318" spans="1:12" ht="30" hidden="1" x14ac:dyDescent="0.25">
      <c r="A318" s="4" t="s">
        <v>94</v>
      </c>
      <c r="B318" s="4" t="s">
        <v>103</v>
      </c>
      <c r="C318" s="4" t="s">
        <v>112</v>
      </c>
      <c r="D318" s="4" t="s">
        <v>18</v>
      </c>
      <c r="E318" s="4">
        <v>107</v>
      </c>
      <c r="F318" s="7">
        <v>35</v>
      </c>
      <c r="G318" s="4" t="s">
        <v>105</v>
      </c>
      <c r="H318" s="4">
        <v>10</v>
      </c>
      <c r="I318" s="5">
        <f t="shared" si="13"/>
        <v>0.83333333333333337</v>
      </c>
      <c r="J318" s="5">
        <f t="shared" si="12"/>
        <v>0.91666666666666674</v>
      </c>
      <c r="K318" s="5">
        <f t="shared" si="14"/>
        <v>7.6388888888888895E-2</v>
      </c>
      <c r="L318" t="s">
        <v>726</v>
      </c>
    </row>
    <row r="319" spans="1:12" ht="30" hidden="1" x14ac:dyDescent="0.25">
      <c r="A319" s="4" t="s">
        <v>94</v>
      </c>
      <c r="B319" s="4" t="s">
        <v>103</v>
      </c>
      <c r="C319" s="4" t="s">
        <v>113</v>
      </c>
      <c r="D319" s="4" t="s">
        <v>102</v>
      </c>
      <c r="E319" s="4">
        <v>14</v>
      </c>
      <c r="F319" s="7" t="s">
        <v>11</v>
      </c>
      <c r="G319" s="4" t="s">
        <v>12</v>
      </c>
      <c r="H319" s="4">
        <v>1561</v>
      </c>
      <c r="I319" s="5">
        <f t="shared" si="13"/>
        <v>130.08333333333334</v>
      </c>
      <c r="J319" s="5">
        <f t="shared" si="12"/>
        <v>143.09166666666667</v>
      </c>
      <c r="K319" s="5">
        <f t="shared" si="14"/>
        <v>11.924305555555556</v>
      </c>
      <c r="L319" t="s">
        <v>726</v>
      </c>
    </row>
    <row r="320" spans="1:12" ht="30" hidden="1" x14ac:dyDescent="0.25">
      <c r="A320" s="4" t="s">
        <v>94</v>
      </c>
      <c r="B320" s="4" t="s">
        <v>103</v>
      </c>
      <c r="C320" s="4" t="s">
        <v>114</v>
      </c>
      <c r="D320" s="4" t="s">
        <v>102</v>
      </c>
      <c r="E320" s="4">
        <v>60</v>
      </c>
      <c r="F320" s="7">
        <v>25</v>
      </c>
      <c r="G320" s="4" t="s">
        <v>105</v>
      </c>
      <c r="H320" s="4">
        <v>2182</v>
      </c>
      <c r="I320" s="5">
        <f t="shared" si="13"/>
        <v>181.83333333333334</v>
      </c>
      <c r="J320" s="5">
        <f t="shared" si="12"/>
        <v>200.01666666666668</v>
      </c>
      <c r="K320" s="5">
        <f t="shared" si="14"/>
        <v>16.668055555555558</v>
      </c>
      <c r="L320" t="s">
        <v>726</v>
      </c>
    </row>
    <row r="321" spans="1:12" ht="30" hidden="1" x14ac:dyDescent="0.25">
      <c r="A321" s="4" t="s">
        <v>94</v>
      </c>
      <c r="B321" s="4" t="s">
        <v>103</v>
      </c>
      <c r="C321" s="4" t="s">
        <v>115</v>
      </c>
      <c r="D321" s="4" t="s">
        <v>63</v>
      </c>
      <c r="E321" s="4">
        <v>77</v>
      </c>
      <c r="F321" s="7">
        <v>25</v>
      </c>
      <c r="G321" s="4" t="s">
        <v>105</v>
      </c>
      <c r="H321" s="4">
        <v>42</v>
      </c>
      <c r="I321" s="5">
        <f t="shared" si="13"/>
        <v>3.5</v>
      </c>
      <c r="J321" s="5">
        <f t="shared" si="12"/>
        <v>3.85</v>
      </c>
      <c r="K321" s="5">
        <f t="shared" si="14"/>
        <v>0.32083333333333336</v>
      </c>
      <c r="L321" t="s">
        <v>726</v>
      </c>
    </row>
    <row r="322" spans="1:12" ht="30" hidden="1" x14ac:dyDescent="0.25">
      <c r="A322" s="4" t="s">
        <v>94</v>
      </c>
      <c r="B322" s="4" t="s">
        <v>103</v>
      </c>
      <c r="C322" s="4" t="s">
        <v>115</v>
      </c>
      <c r="D322" s="4" t="s">
        <v>102</v>
      </c>
      <c r="E322" s="4">
        <v>77</v>
      </c>
      <c r="F322" s="7">
        <v>25</v>
      </c>
      <c r="G322" s="4" t="s">
        <v>105</v>
      </c>
      <c r="H322" s="4">
        <v>1843</v>
      </c>
      <c r="I322" s="5">
        <f t="shared" si="13"/>
        <v>153.58333333333334</v>
      </c>
      <c r="J322" s="5">
        <f t="shared" si="12"/>
        <v>168.94166666666666</v>
      </c>
      <c r="K322" s="5">
        <f t="shared" si="14"/>
        <v>14.078472222222222</v>
      </c>
      <c r="L322" t="s">
        <v>726</v>
      </c>
    </row>
    <row r="323" spans="1:12" ht="30" hidden="1" x14ac:dyDescent="0.25">
      <c r="A323" s="4" t="s">
        <v>94</v>
      </c>
      <c r="B323" s="4" t="s">
        <v>103</v>
      </c>
      <c r="C323" s="4" t="s">
        <v>115</v>
      </c>
      <c r="D323" s="4" t="s">
        <v>65</v>
      </c>
      <c r="E323" s="4">
        <v>77</v>
      </c>
      <c r="F323" s="7">
        <v>25</v>
      </c>
      <c r="G323" s="4" t="s">
        <v>105</v>
      </c>
      <c r="H323" s="4">
        <v>53</v>
      </c>
      <c r="I323" s="5">
        <f t="shared" si="13"/>
        <v>4.416666666666667</v>
      </c>
      <c r="J323" s="5">
        <f t="shared" si="12"/>
        <v>4.8583333333333334</v>
      </c>
      <c r="K323" s="5">
        <f t="shared" si="14"/>
        <v>0.40486111111111112</v>
      </c>
      <c r="L323" t="s">
        <v>726</v>
      </c>
    </row>
    <row r="324" spans="1:12" ht="30" hidden="1" x14ac:dyDescent="0.25">
      <c r="A324" s="4" t="s">
        <v>94</v>
      </c>
      <c r="B324" s="4" t="s">
        <v>103</v>
      </c>
      <c r="C324" s="4" t="s">
        <v>102</v>
      </c>
      <c r="D324" s="4" t="s">
        <v>102</v>
      </c>
      <c r="E324" s="4">
        <v>0</v>
      </c>
      <c r="F324" s="7" t="s">
        <v>11</v>
      </c>
      <c r="G324" s="4" t="s">
        <v>12</v>
      </c>
      <c r="H324" s="4">
        <v>1387</v>
      </c>
      <c r="I324" s="5">
        <f t="shared" si="13"/>
        <v>115.58333333333333</v>
      </c>
      <c r="J324" s="5">
        <f t="shared" si="12"/>
        <v>127.14166666666667</v>
      </c>
      <c r="K324" s="5">
        <f t="shared" si="14"/>
        <v>10.595138888888888</v>
      </c>
      <c r="L324" t="s">
        <v>726</v>
      </c>
    </row>
    <row r="325" spans="1:12" ht="30" hidden="1" x14ac:dyDescent="0.25">
      <c r="A325" s="4" t="s">
        <v>94</v>
      </c>
      <c r="B325" s="4" t="s">
        <v>103</v>
      </c>
      <c r="C325" s="4" t="s">
        <v>116</v>
      </c>
      <c r="D325" s="4" t="s">
        <v>102</v>
      </c>
      <c r="E325" s="4">
        <v>102</v>
      </c>
      <c r="F325" s="7">
        <v>35</v>
      </c>
      <c r="G325" s="4" t="s">
        <v>105</v>
      </c>
      <c r="H325" s="4">
        <v>450</v>
      </c>
      <c r="I325" s="5">
        <f t="shared" si="13"/>
        <v>37.5</v>
      </c>
      <c r="J325" s="5">
        <f t="shared" si="12"/>
        <v>41.25</v>
      </c>
      <c r="K325" s="5">
        <f t="shared" si="14"/>
        <v>3.4375</v>
      </c>
      <c r="L325" t="s">
        <v>726</v>
      </c>
    </row>
    <row r="326" spans="1:12" ht="30" hidden="1" x14ac:dyDescent="0.25">
      <c r="A326" s="4" t="s">
        <v>94</v>
      </c>
      <c r="B326" s="4" t="s">
        <v>103</v>
      </c>
      <c r="C326" s="4" t="s">
        <v>117</v>
      </c>
      <c r="D326" s="4" t="s">
        <v>102</v>
      </c>
      <c r="E326" s="4">
        <v>29</v>
      </c>
      <c r="F326" s="7" t="s">
        <v>11</v>
      </c>
      <c r="G326" s="4" t="s">
        <v>12</v>
      </c>
      <c r="H326" s="4">
        <v>7851</v>
      </c>
      <c r="I326" s="5">
        <f t="shared" si="13"/>
        <v>654.25</v>
      </c>
      <c r="J326" s="5">
        <f t="shared" si="12"/>
        <v>719.67499999999995</v>
      </c>
      <c r="K326" s="5">
        <f t="shared" si="14"/>
        <v>59.972916666666663</v>
      </c>
      <c r="L326" t="s">
        <v>726</v>
      </c>
    </row>
    <row r="327" spans="1:12" ht="30" hidden="1" x14ac:dyDescent="0.25">
      <c r="A327" s="4" t="s">
        <v>94</v>
      </c>
      <c r="B327" s="4" t="s">
        <v>103</v>
      </c>
      <c r="C327" s="4" t="s">
        <v>118</v>
      </c>
      <c r="D327" s="4" t="s">
        <v>102</v>
      </c>
      <c r="E327" s="4">
        <v>45</v>
      </c>
      <c r="F327" s="7" t="s">
        <v>11</v>
      </c>
      <c r="G327" s="4" t="s">
        <v>12</v>
      </c>
      <c r="H327" s="4">
        <v>1393</v>
      </c>
      <c r="I327" s="5">
        <f t="shared" si="13"/>
        <v>116.08333333333333</v>
      </c>
      <c r="J327" s="5">
        <f t="shared" si="12"/>
        <v>127.69166666666666</v>
      </c>
      <c r="K327" s="5">
        <f t="shared" si="14"/>
        <v>10.640972222222222</v>
      </c>
      <c r="L327" t="s">
        <v>726</v>
      </c>
    </row>
    <row r="328" spans="1:12" hidden="1" x14ac:dyDescent="0.25">
      <c r="A328" s="4" t="s">
        <v>119</v>
      </c>
      <c r="B328" s="4" t="s">
        <v>120</v>
      </c>
      <c r="C328" s="4" t="s">
        <v>121</v>
      </c>
      <c r="D328" s="4" t="s">
        <v>122</v>
      </c>
      <c r="E328" s="4">
        <v>15</v>
      </c>
      <c r="F328" s="7" t="s">
        <v>11</v>
      </c>
      <c r="G328" s="4" t="s">
        <v>12</v>
      </c>
      <c r="H328" s="4">
        <v>302</v>
      </c>
      <c r="I328" s="5">
        <f t="shared" si="13"/>
        <v>25.166666666666668</v>
      </c>
      <c r="J328" s="5">
        <f t="shared" ref="J328:J391" si="15">I328*10%+I328</f>
        <v>27.683333333333334</v>
      </c>
      <c r="K328" s="5">
        <f t="shared" si="14"/>
        <v>2.3069444444444445</v>
      </c>
      <c r="L328" t="s">
        <v>726</v>
      </c>
    </row>
    <row r="329" spans="1:12" hidden="1" x14ac:dyDescent="0.25">
      <c r="A329" s="4" t="s">
        <v>119</v>
      </c>
      <c r="B329" s="4" t="s">
        <v>120</v>
      </c>
      <c r="C329" s="4" t="s">
        <v>121</v>
      </c>
      <c r="D329" s="4" t="s">
        <v>21</v>
      </c>
      <c r="E329" s="4">
        <v>15</v>
      </c>
      <c r="F329" s="7" t="s">
        <v>11</v>
      </c>
      <c r="G329" s="4" t="s">
        <v>12</v>
      </c>
      <c r="H329" s="4">
        <v>195</v>
      </c>
      <c r="I329" s="5">
        <f t="shared" ref="I329:I392" si="16">H329/12</f>
        <v>16.25</v>
      </c>
      <c r="J329" s="5">
        <f t="shared" si="15"/>
        <v>17.875</v>
      </c>
      <c r="K329" s="5">
        <f t="shared" ref="K329:K392" si="17">J329/12</f>
        <v>1.4895833333333333</v>
      </c>
      <c r="L329" t="s">
        <v>726</v>
      </c>
    </row>
    <row r="330" spans="1:12" hidden="1" x14ac:dyDescent="0.25">
      <c r="A330" s="4" t="s">
        <v>119</v>
      </c>
      <c r="B330" s="4" t="s">
        <v>120</v>
      </c>
      <c r="C330" s="4" t="s">
        <v>123</v>
      </c>
      <c r="D330" s="4" t="s">
        <v>122</v>
      </c>
      <c r="E330" s="4">
        <v>50</v>
      </c>
      <c r="F330" s="7">
        <v>25</v>
      </c>
      <c r="G330" s="4" t="s">
        <v>105</v>
      </c>
      <c r="H330" s="4">
        <v>1149</v>
      </c>
      <c r="I330" s="5">
        <f t="shared" si="16"/>
        <v>95.75</v>
      </c>
      <c r="J330" s="5">
        <f t="shared" si="15"/>
        <v>105.325</v>
      </c>
      <c r="K330" s="5">
        <f t="shared" si="17"/>
        <v>8.7770833333333336</v>
      </c>
      <c r="L330" t="s">
        <v>726</v>
      </c>
    </row>
    <row r="331" spans="1:12" hidden="1" x14ac:dyDescent="0.25">
      <c r="A331" s="4" t="s">
        <v>119</v>
      </c>
      <c r="B331" s="4" t="s">
        <v>120</v>
      </c>
      <c r="C331" s="4" t="s">
        <v>123</v>
      </c>
      <c r="D331" s="4" t="s">
        <v>21</v>
      </c>
      <c r="E331" s="4">
        <v>50</v>
      </c>
      <c r="F331" s="7">
        <v>25</v>
      </c>
      <c r="G331" s="4" t="s">
        <v>105</v>
      </c>
      <c r="H331" s="4">
        <v>23</v>
      </c>
      <c r="I331" s="5">
        <f t="shared" si="16"/>
        <v>1.9166666666666667</v>
      </c>
      <c r="J331" s="5">
        <f t="shared" si="15"/>
        <v>2.1083333333333334</v>
      </c>
      <c r="K331" s="5">
        <f t="shared" si="17"/>
        <v>0.17569444444444446</v>
      </c>
      <c r="L331" t="s">
        <v>726</v>
      </c>
    </row>
    <row r="332" spans="1:12" ht="30" hidden="1" x14ac:dyDescent="0.25">
      <c r="A332" s="4" t="s">
        <v>119</v>
      </c>
      <c r="B332" s="4" t="s">
        <v>120</v>
      </c>
      <c r="C332" s="4" t="s">
        <v>124</v>
      </c>
      <c r="D332" s="4" t="s">
        <v>122</v>
      </c>
      <c r="E332" s="4">
        <v>59</v>
      </c>
      <c r="F332" s="7">
        <v>25</v>
      </c>
      <c r="G332" s="4" t="s">
        <v>105</v>
      </c>
      <c r="H332" s="4">
        <v>465</v>
      </c>
      <c r="I332" s="5">
        <f t="shared" si="16"/>
        <v>38.75</v>
      </c>
      <c r="J332" s="5">
        <f t="shared" si="15"/>
        <v>42.625</v>
      </c>
      <c r="K332" s="5">
        <f t="shared" si="17"/>
        <v>3.5520833333333335</v>
      </c>
      <c r="L332" t="s">
        <v>726</v>
      </c>
    </row>
    <row r="333" spans="1:12" ht="30" hidden="1" x14ac:dyDescent="0.25">
      <c r="A333" s="4" t="s">
        <v>119</v>
      </c>
      <c r="B333" s="4" t="s">
        <v>120</v>
      </c>
      <c r="C333" s="4" t="s">
        <v>124</v>
      </c>
      <c r="D333" s="4" t="s">
        <v>21</v>
      </c>
      <c r="E333" s="4">
        <v>59</v>
      </c>
      <c r="F333" s="7">
        <v>25</v>
      </c>
      <c r="G333" s="4" t="s">
        <v>105</v>
      </c>
      <c r="H333" s="4">
        <v>16</v>
      </c>
      <c r="I333" s="5">
        <f t="shared" si="16"/>
        <v>1.3333333333333333</v>
      </c>
      <c r="J333" s="5">
        <f t="shared" si="15"/>
        <v>1.4666666666666666</v>
      </c>
      <c r="K333" s="5">
        <f t="shared" si="17"/>
        <v>0.12222222222222222</v>
      </c>
      <c r="L333" t="s">
        <v>726</v>
      </c>
    </row>
    <row r="334" spans="1:12" hidden="1" x14ac:dyDescent="0.25">
      <c r="A334" s="4" t="s">
        <v>119</v>
      </c>
      <c r="B334" s="4" t="s">
        <v>120</v>
      </c>
      <c r="C334" s="4" t="s">
        <v>125</v>
      </c>
      <c r="D334" s="4" t="s">
        <v>122</v>
      </c>
      <c r="E334" s="4">
        <v>65</v>
      </c>
      <c r="F334" s="7">
        <v>25</v>
      </c>
      <c r="G334" s="4" t="s">
        <v>105</v>
      </c>
      <c r="H334" s="4">
        <v>3644</v>
      </c>
      <c r="I334" s="5">
        <f t="shared" si="16"/>
        <v>303.66666666666669</v>
      </c>
      <c r="J334" s="5">
        <f t="shared" si="15"/>
        <v>334.03333333333336</v>
      </c>
      <c r="K334" s="5">
        <f t="shared" si="17"/>
        <v>27.836111111111112</v>
      </c>
      <c r="L334" t="s">
        <v>726</v>
      </c>
    </row>
    <row r="335" spans="1:12" hidden="1" x14ac:dyDescent="0.25">
      <c r="A335" s="4" t="s">
        <v>119</v>
      </c>
      <c r="B335" s="4" t="s">
        <v>120</v>
      </c>
      <c r="C335" s="4" t="s">
        <v>125</v>
      </c>
      <c r="D335" s="4" t="s">
        <v>21</v>
      </c>
      <c r="E335" s="4">
        <v>65</v>
      </c>
      <c r="F335" s="7">
        <v>25</v>
      </c>
      <c r="G335" s="4" t="s">
        <v>105</v>
      </c>
      <c r="H335" s="4">
        <v>458</v>
      </c>
      <c r="I335" s="5">
        <f t="shared" si="16"/>
        <v>38.166666666666664</v>
      </c>
      <c r="J335" s="5">
        <f t="shared" si="15"/>
        <v>41.983333333333334</v>
      </c>
      <c r="K335" s="5">
        <f t="shared" si="17"/>
        <v>3.4986111111111113</v>
      </c>
      <c r="L335" t="s">
        <v>726</v>
      </c>
    </row>
    <row r="336" spans="1:12" hidden="1" x14ac:dyDescent="0.25">
      <c r="A336" s="4" t="s">
        <v>119</v>
      </c>
      <c r="B336" s="4" t="s">
        <v>120</v>
      </c>
      <c r="C336" s="4" t="s">
        <v>126</v>
      </c>
      <c r="D336" s="4" t="s">
        <v>127</v>
      </c>
      <c r="E336" s="4">
        <v>64</v>
      </c>
      <c r="F336" s="7">
        <v>25</v>
      </c>
      <c r="G336" s="4" t="s">
        <v>105</v>
      </c>
      <c r="H336" s="4">
        <v>25</v>
      </c>
      <c r="I336" s="5">
        <f t="shared" si="16"/>
        <v>2.0833333333333335</v>
      </c>
      <c r="J336" s="5">
        <f t="shared" si="15"/>
        <v>2.291666666666667</v>
      </c>
      <c r="K336" s="5">
        <f t="shared" si="17"/>
        <v>0.19097222222222224</v>
      </c>
      <c r="L336" t="s">
        <v>726</v>
      </c>
    </row>
    <row r="337" spans="1:12" hidden="1" x14ac:dyDescent="0.25">
      <c r="A337" s="4" t="s">
        <v>119</v>
      </c>
      <c r="B337" s="4" t="s">
        <v>120</v>
      </c>
      <c r="C337" s="4" t="s">
        <v>126</v>
      </c>
      <c r="D337" s="4" t="s">
        <v>122</v>
      </c>
      <c r="E337" s="4">
        <v>64</v>
      </c>
      <c r="F337" s="7">
        <v>25</v>
      </c>
      <c r="G337" s="4" t="s">
        <v>105</v>
      </c>
      <c r="H337" s="4">
        <v>48</v>
      </c>
      <c r="I337" s="5">
        <f t="shared" si="16"/>
        <v>4</v>
      </c>
      <c r="J337" s="5">
        <f t="shared" si="15"/>
        <v>4.4000000000000004</v>
      </c>
      <c r="K337" s="5">
        <f t="shared" si="17"/>
        <v>0.3666666666666667</v>
      </c>
      <c r="L337" t="s">
        <v>726</v>
      </c>
    </row>
    <row r="338" spans="1:12" hidden="1" x14ac:dyDescent="0.25">
      <c r="A338" s="4" t="s">
        <v>119</v>
      </c>
      <c r="B338" s="4" t="s">
        <v>120</v>
      </c>
      <c r="C338" s="4" t="s">
        <v>126</v>
      </c>
      <c r="D338" s="4" t="s">
        <v>128</v>
      </c>
      <c r="E338" s="4">
        <v>64</v>
      </c>
      <c r="F338" s="7">
        <v>25</v>
      </c>
      <c r="G338" s="4" t="s">
        <v>105</v>
      </c>
      <c r="H338" s="4">
        <v>1038</v>
      </c>
      <c r="I338" s="5">
        <f t="shared" si="16"/>
        <v>86.5</v>
      </c>
      <c r="J338" s="5">
        <f t="shared" si="15"/>
        <v>95.15</v>
      </c>
      <c r="K338" s="5">
        <f t="shared" si="17"/>
        <v>7.9291666666666671</v>
      </c>
      <c r="L338" t="s">
        <v>726</v>
      </c>
    </row>
    <row r="339" spans="1:12" hidden="1" x14ac:dyDescent="0.25">
      <c r="A339" s="4" t="s">
        <v>119</v>
      </c>
      <c r="B339" s="4" t="s">
        <v>120</v>
      </c>
      <c r="C339" s="4" t="s">
        <v>126</v>
      </c>
      <c r="D339" s="4" t="s">
        <v>102</v>
      </c>
      <c r="E339" s="4">
        <v>64</v>
      </c>
      <c r="F339" s="7">
        <v>25</v>
      </c>
      <c r="G339" s="4" t="s">
        <v>105</v>
      </c>
      <c r="H339" s="4">
        <v>5</v>
      </c>
      <c r="I339" s="5">
        <f t="shared" si="16"/>
        <v>0.41666666666666669</v>
      </c>
      <c r="J339" s="5">
        <f t="shared" si="15"/>
        <v>0.45833333333333337</v>
      </c>
      <c r="K339" s="5">
        <f t="shared" si="17"/>
        <v>3.8194444444444448E-2</v>
      </c>
      <c r="L339" t="s">
        <v>726</v>
      </c>
    </row>
    <row r="340" spans="1:12" hidden="1" x14ac:dyDescent="0.25">
      <c r="A340" s="4" t="s">
        <v>119</v>
      </c>
      <c r="B340" s="4" t="s">
        <v>120</v>
      </c>
      <c r="C340" s="4" t="s">
        <v>126</v>
      </c>
      <c r="D340" s="4" t="s">
        <v>21</v>
      </c>
      <c r="E340" s="4">
        <v>64</v>
      </c>
      <c r="F340" s="7">
        <v>25</v>
      </c>
      <c r="G340" s="4" t="s">
        <v>105</v>
      </c>
      <c r="H340" s="4">
        <v>1001</v>
      </c>
      <c r="I340" s="5">
        <f t="shared" si="16"/>
        <v>83.416666666666671</v>
      </c>
      <c r="J340" s="5">
        <f t="shared" si="15"/>
        <v>91.75833333333334</v>
      </c>
      <c r="K340" s="5">
        <f t="shared" si="17"/>
        <v>7.646527777777778</v>
      </c>
      <c r="L340" t="s">
        <v>726</v>
      </c>
    </row>
    <row r="341" spans="1:12" hidden="1" x14ac:dyDescent="0.25">
      <c r="A341" s="4" t="s">
        <v>119</v>
      </c>
      <c r="B341" s="4" t="s">
        <v>120</v>
      </c>
      <c r="C341" s="4" t="s">
        <v>129</v>
      </c>
      <c r="D341" s="4" t="s">
        <v>122</v>
      </c>
      <c r="E341" s="4">
        <v>58</v>
      </c>
      <c r="F341" s="7">
        <v>25</v>
      </c>
      <c r="G341" s="4" t="s">
        <v>105</v>
      </c>
      <c r="H341" s="4">
        <v>581</v>
      </c>
      <c r="I341" s="5">
        <f t="shared" si="16"/>
        <v>48.416666666666664</v>
      </c>
      <c r="J341" s="5">
        <f t="shared" si="15"/>
        <v>53.258333333333333</v>
      </c>
      <c r="K341" s="5">
        <f t="shared" si="17"/>
        <v>4.4381944444444441</v>
      </c>
      <c r="L341" t="s">
        <v>726</v>
      </c>
    </row>
    <row r="342" spans="1:12" hidden="1" x14ac:dyDescent="0.25">
      <c r="A342" s="4" t="s">
        <v>119</v>
      </c>
      <c r="B342" s="4" t="s">
        <v>120</v>
      </c>
      <c r="C342" s="4" t="s">
        <v>129</v>
      </c>
      <c r="D342" s="4" t="s">
        <v>128</v>
      </c>
      <c r="E342" s="4">
        <v>58</v>
      </c>
      <c r="F342" s="7">
        <v>25</v>
      </c>
      <c r="G342" s="4" t="s">
        <v>105</v>
      </c>
      <c r="H342" s="4">
        <v>492</v>
      </c>
      <c r="I342" s="5">
        <f t="shared" si="16"/>
        <v>41</v>
      </c>
      <c r="J342" s="5">
        <f t="shared" si="15"/>
        <v>45.1</v>
      </c>
      <c r="K342" s="5">
        <f t="shared" si="17"/>
        <v>3.7583333333333333</v>
      </c>
      <c r="L342" t="s">
        <v>726</v>
      </c>
    </row>
    <row r="343" spans="1:12" hidden="1" x14ac:dyDescent="0.25">
      <c r="A343" s="4" t="s">
        <v>119</v>
      </c>
      <c r="B343" s="4" t="s">
        <v>120</v>
      </c>
      <c r="C343" s="4" t="s">
        <v>129</v>
      </c>
      <c r="D343" s="4" t="s">
        <v>21</v>
      </c>
      <c r="E343" s="4">
        <v>58</v>
      </c>
      <c r="F343" s="7">
        <v>25</v>
      </c>
      <c r="G343" s="4" t="s">
        <v>105</v>
      </c>
      <c r="H343" s="4">
        <v>859</v>
      </c>
      <c r="I343" s="5">
        <f t="shared" si="16"/>
        <v>71.583333333333329</v>
      </c>
      <c r="J343" s="5">
        <f t="shared" si="15"/>
        <v>78.74166666666666</v>
      </c>
      <c r="K343" s="5">
        <f t="shared" si="17"/>
        <v>6.561805555555555</v>
      </c>
      <c r="L343" t="s">
        <v>726</v>
      </c>
    </row>
    <row r="344" spans="1:12" hidden="1" x14ac:dyDescent="0.25">
      <c r="A344" s="4" t="s">
        <v>119</v>
      </c>
      <c r="B344" s="4" t="s">
        <v>120</v>
      </c>
      <c r="C344" s="4" t="s">
        <v>130</v>
      </c>
      <c r="D344" s="4" t="s">
        <v>127</v>
      </c>
      <c r="E344" s="4">
        <v>38</v>
      </c>
      <c r="F344" s="7" t="s">
        <v>11</v>
      </c>
      <c r="G344" s="4" t="s">
        <v>12</v>
      </c>
      <c r="H344" s="4">
        <v>157</v>
      </c>
      <c r="I344" s="5">
        <f t="shared" si="16"/>
        <v>13.083333333333334</v>
      </c>
      <c r="J344" s="5">
        <f t="shared" si="15"/>
        <v>14.391666666666667</v>
      </c>
      <c r="K344" s="5">
        <f t="shared" si="17"/>
        <v>1.1993055555555556</v>
      </c>
      <c r="L344" t="s">
        <v>726</v>
      </c>
    </row>
    <row r="345" spans="1:12" hidden="1" x14ac:dyDescent="0.25">
      <c r="A345" s="4" t="s">
        <v>119</v>
      </c>
      <c r="B345" s="4" t="s">
        <v>120</v>
      </c>
      <c r="C345" s="4" t="s">
        <v>130</v>
      </c>
      <c r="D345" s="4" t="s">
        <v>122</v>
      </c>
      <c r="E345" s="4">
        <v>38</v>
      </c>
      <c r="F345" s="7" t="s">
        <v>11</v>
      </c>
      <c r="G345" s="4" t="s">
        <v>12</v>
      </c>
      <c r="H345" s="4">
        <v>411</v>
      </c>
      <c r="I345" s="5">
        <f t="shared" si="16"/>
        <v>34.25</v>
      </c>
      <c r="J345" s="5">
        <f t="shared" si="15"/>
        <v>37.674999999999997</v>
      </c>
      <c r="K345" s="5">
        <f t="shared" si="17"/>
        <v>3.1395833333333329</v>
      </c>
      <c r="L345" t="s">
        <v>726</v>
      </c>
    </row>
    <row r="346" spans="1:12" hidden="1" x14ac:dyDescent="0.25">
      <c r="A346" s="4" t="s">
        <v>119</v>
      </c>
      <c r="B346" s="4" t="s">
        <v>120</v>
      </c>
      <c r="C346" s="4" t="s">
        <v>122</v>
      </c>
      <c r="D346" s="4" t="s">
        <v>122</v>
      </c>
      <c r="E346" s="4">
        <v>0</v>
      </c>
      <c r="F346" s="7" t="s">
        <v>11</v>
      </c>
      <c r="G346" s="4" t="s">
        <v>12</v>
      </c>
      <c r="H346" s="4">
        <v>13114</v>
      </c>
      <c r="I346" s="5">
        <f t="shared" si="16"/>
        <v>1092.8333333333333</v>
      </c>
      <c r="J346" s="5">
        <f t="shared" si="15"/>
        <v>1202.1166666666666</v>
      </c>
      <c r="K346" s="5">
        <f t="shared" si="17"/>
        <v>100.17638888888888</v>
      </c>
      <c r="L346" t="s">
        <v>726</v>
      </c>
    </row>
    <row r="347" spans="1:12" hidden="1" x14ac:dyDescent="0.25">
      <c r="A347" s="4" t="s">
        <v>119</v>
      </c>
      <c r="B347" s="4" t="s">
        <v>120</v>
      </c>
      <c r="C347" s="4" t="s">
        <v>122</v>
      </c>
      <c r="D347" s="4" t="s">
        <v>21</v>
      </c>
      <c r="E347" s="4">
        <v>0</v>
      </c>
      <c r="F347" s="7" t="s">
        <v>11</v>
      </c>
      <c r="G347" s="4" t="s">
        <v>12</v>
      </c>
      <c r="H347" s="4">
        <v>753</v>
      </c>
      <c r="I347" s="5">
        <f t="shared" si="16"/>
        <v>62.75</v>
      </c>
      <c r="J347" s="5">
        <f t="shared" si="15"/>
        <v>69.025000000000006</v>
      </c>
      <c r="K347" s="5">
        <f t="shared" si="17"/>
        <v>5.7520833333333341</v>
      </c>
      <c r="L347" t="s">
        <v>726</v>
      </c>
    </row>
    <row r="348" spans="1:12" hidden="1" x14ac:dyDescent="0.25">
      <c r="A348" s="4" t="s">
        <v>119</v>
      </c>
      <c r="B348" s="4" t="s">
        <v>120</v>
      </c>
      <c r="C348" s="4" t="s">
        <v>131</v>
      </c>
      <c r="D348" s="4" t="s">
        <v>127</v>
      </c>
      <c r="E348" s="4">
        <v>38</v>
      </c>
      <c r="F348" s="7" t="s">
        <v>11</v>
      </c>
      <c r="G348" s="4" t="s">
        <v>12</v>
      </c>
      <c r="H348" s="4">
        <v>158</v>
      </c>
      <c r="I348" s="5">
        <f t="shared" si="16"/>
        <v>13.166666666666666</v>
      </c>
      <c r="J348" s="5">
        <f t="shared" si="15"/>
        <v>14.483333333333333</v>
      </c>
      <c r="K348" s="5">
        <f t="shared" si="17"/>
        <v>1.2069444444444444</v>
      </c>
      <c r="L348" t="s">
        <v>726</v>
      </c>
    </row>
    <row r="349" spans="1:12" hidden="1" x14ac:dyDescent="0.25">
      <c r="A349" s="4" t="s">
        <v>119</v>
      </c>
      <c r="B349" s="4" t="s">
        <v>120</v>
      </c>
      <c r="C349" s="4" t="s">
        <v>131</v>
      </c>
      <c r="D349" s="4" t="s">
        <v>122</v>
      </c>
      <c r="E349" s="4">
        <v>38</v>
      </c>
      <c r="F349" s="7" t="s">
        <v>11</v>
      </c>
      <c r="G349" s="4" t="s">
        <v>12</v>
      </c>
      <c r="H349" s="4">
        <v>139</v>
      </c>
      <c r="I349" s="5">
        <f t="shared" si="16"/>
        <v>11.583333333333334</v>
      </c>
      <c r="J349" s="5">
        <f t="shared" si="15"/>
        <v>12.741666666666667</v>
      </c>
      <c r="K349" s="5">
        <f t="shared" si="17"/>
        <v>1.0618055555555557</v>
      </c>
      <c r="L349" t="s">
        <v>726</v>
      </c>
    </row>
    <row r="350" spans="1:12" hidden="1" x14ac:dyDescent="0.25">
      <c r="A350" s="4" t="s">
        <v>119</v>
      </c>
      <c r="B350" s="4" t="s">
        <v>120</v>
      </c>
      <c r="C350" s="4" t="s">
        <v>132</v>
      </c>
      <c r="D350" s="4" t="s">
        <v>122</v>
      </c>
      <c r="E350" s="4">
        <v>76</v>
      </c>
      <c r="F350" s="7">
        <v>25</v>
      </c>
      <c r="G350" s="4" t="s">
        <v>105</v>
      </c>
      <c r="H350" s="4">
        <v>614</v>
      </c>
      <c r="I350" s="5">
        <f t="shared" si="16"/>
        <v>51.166666666666664</v>
      </c>
      <c r="J350" s="5">
        <f t="shared" si="15"/>
        <v>56.283333333333331</v>
      </c>
      <c r="K350" s="5">
        <f t="shared" si="17"/>
        <v>4.6902777777777773</v>
      </c>
      <c r="L350" t="s">
        <v>726</v>
      </c>
    </row>
    <row r="351" spans="1:12" hidden="1" x14ac:dyDescent="0.25">
      <c r="A351" s="4" t="s">
        <v>119</v>
      </c>
      <c r="B351" s="4" t="s">
        <v>120</v>
      </c>
      <c r="C351" s="4" t="s">
        <v>132</v>
      </c>
      <c r="D351" s="4" t="s">
        <v>18</v>
      </c>
      <c r="E351" s="4">
        <v>76</v>
      </c>
      <c r="F351" s="7">
        <v>25</v>
      </c>
      <c r="G351" s="4" t="s">
        <v>105</v>
      </c>
      <c r="H351" s="4">
        <v>7</v>
      </c>
      <c r="I351" s="5">
        <f t="shared" si="16"/>
        <v>0.58333333333333337</v>
      </c>
      <c r="J351" s="5">
        <f t="shared" si="15"/>
        <v>0.64166666666666672</v>
      </c>
      <c r="K351" s="5">
        <f t="shared" si="17"/>
        <v>5.3472222222222227E-2</v>
      </c>
      <c r="L351" t="s">
        <v>726</v>
      </c>
    </row>
    <row r="352" spans="1:12" ht="30" hidden="1" x14ac:dyDescent="0.25">
      <c r="A352" s="4" t="s">
        <v>119</v>
      </c>
      <c r="B352" s="4" t="s">
        <v>120</v>
      </c>
      <c r="C352" s="4" t="s">
        <v>133</v>
      </c>
      <c r="D352" s="4" t="s">
        <v>122</v>
      </c>
      <c r="E352" s="4">
        <v>48</v>
      </c>
      <c r="F352" s="7" t="s">
        <v>11</v>
      </c>
      <c r="G352" s="4" t="s">
        <v>12</v>
      </c>
      <c r="H352" s="4">
        <v>1837</v>
      </c>
      <c r="I352" s="5">
        <f t="shared" si="16"/>
        <v>153.08333333333334</v>
      </c>
      <c r="J352" s="5">
        <f t="shared" si="15"/>
        <v>168.39166666666668</v>
      </c>
      <c r="K352" s="5">
        <f t="shared" si="17"/>
        <v>14.03263888888889</v>
      </c>
      <c r="L352" t="s">
        <v>726</v>
      </c>
    </row>
    <row r="353" spans="1:12" ht="30" hidden="1" x14ac:dyDescent="0.25">
      <c r="A353" s="4" t="s">
        <v>119</v>
      </c>
      <c r="B353" s="4" t="s">
        <v>120</v>
      </c>
      <c r="C353" s="4" t="s">
        <v>133</v>
      </c>
      <c r="D353" s="4" t="s">
        <v>21</v>
      </c>
      <c r="E353" s="4">
        <v>48</v>
      </c>
      <c r="F353" s="7" t="s">
        <v>11</v>
      </c>
      <c r="G353" s="4" t="s">
        <v>12</v>
      </c>
      <c r="H353" s="4">
        <v>61</v>
      </c>
      <c r="I353" s="5">
        <f t="shared" si="16"/>
        <v>5.083333333333333</v>
      </c>
      <c r="J353" s="5">
        <f t="shared" si="15"/>
        <v>5.5916666666666668</v>
      </c>
      <c r="K353" s="5">
        <f t="shared" si="17"/>
        <v>0.46597222222222223</v>
      </c>
      <c r="L353" t="s">
        <v>726</v>
      </c>
    </row>
    <row r="354" spans="1:12" hidden="1" x14ac:dyDescent="0.25">
      <c r="A354" s="4" t="s">
        <v>119</v>
      </c>
      <c r="B354" s="4" t="s">
        <v>120</v>
      </c>
      <c r="C354" s="4" t="s">
        <v>134</v>
      </c>
      <c r="D354" s="4" t="s">
        <v>122</v>
      </c>
      <c r="E354" s="4">
        <v>33</v>
      </c>
      <c r="F354" s="7" t="s">
        <v>11</v>
      </c>
      <c r="G354" s="4" t="s">
        <v>12</v>
      </c>
      <c r="H354" s="4">
        <v>598</v>
      </c>
      <c r="I354" s="5">
        <f t="shared" si="16"/>
        <v>49.833333333333336</v>
      </c>
      <c r="J354" s="5">
        <f t="shared" si="15"/>
        <v>54.81666666666667</v>
      </c>
      <c r="K354" s="5">
        <f t="shared" si="17"/>
        <v>4.5680555555555555</v>
      </c>
      <c r="L354" t="s">
        <v>726</v>
      </c>
    </row>
    <row r="355" spans="1:12" hidden="1" x14ac:dyDescent="0.25">
      <c r="A355" s="4" t="s">
        <v>119</v>
      </c>
      <c r="B355" s="4" t="s">
        <v>120</v>
      </c>
      <c r="C355" s="4" t="s">
        <v>134</v>
      </c>
      <c r="D355" s="4" t="s">
        <v>21</v>
      </c>
      <c r="E355" s="4">
        <v>33</v>
      </c>
      <c r="F355" s="7" t="s">
        <v>11</v>
      </c>
      <c r="G355" s="4" t="s">
        <v>12</v>
      </c>
      <c r="H355" s="4">
        <v>135</v>
      </c>
      <c r="I355" s="5">
        <f t="shared" si="16"/>
        <v>11.25</v>
      </c>
      <c r="J355" s="5">
        <f t="shared" si="15"/>
        <v>12.375</v>
      </c>
      <c r="K355" s="5">
        <f t="shared" si="17"/>
        <v>1.03125</v>
      </c>
      <c r="L355" t="s">
        <v>726</v>
      </c>
    </row>
    <row r="356" spans="1:12" hidden="1" x14ac:dyDescent="0.25">
      <c r="A356" s="4" t="s">
        <v>119</v>
      </c>
      <c r="B356" s="4" t="s">
        <v>120</v>
      </c>
      <c r="C356" s="4" t="s">
        <v>135</v>
      </c>
      <c r="D356" s="4" t="s">
        <v>127</v>
      </c>
      <c r="E356" s="4">
        <v>41</v>
      </c>
      <c r="F356" s="7" t="s">
        <v>11</v>
      </c>
      <c r="G356" s="4" t="s">
        <v>12</v>
      </c>
      <c r="H356" s="4">
        <v>157</v>
      </c>
      <c r="I356" s="5">
        <f t="shared" si="16"/>
        <v>13.083333333333334</v>
      </c>
      <c r="J356" s="5">
        <f t="shared" si="15"/>
        <v>14.391666666666667</v>
      </c>
      <c r="K356" s="5">
        <f t="shared" si="17"/>
        <v>1.1993055555555556</v>
      </c>
      <c r="L356" t="s">
        <v>726</v>
      </c>
    </row>
    <row r="357" spans="1:12" hidden="1" x14ac:dyDescent="0.25">
      <c r="A357" s="4" t="s">
        <v>119</v>
      </c>
      <c r="B357" s="4" t="s">
        <v>120</v>
      </c>
      <c r="C357" s="4" t="s">
        <v>135</v>
      </c>
      <c r="D357" s="4" t="s">
        <v>53</v>
      </c>
      <c r="E357" s="4">
        <v>41</v>
      </c>
      <c r="F357" s="7" t="s">
        <v>11</v>
      </c>
      <c r="G357" s="4" t="s">
        <v>12</v>
      </c>
      <c r="H357" s="4">
        <v>2</v>
      </c>
      <c r="I357" s="5">
        <f t="shared" si="16"/>
        <v>0.16666666666666666</v>
      </c>
      <c r="J357" s="5">
        <f t="shared" si="15"/>
        <v>0.18333333333333332</v>
      </c>
      <c r="K357" s="5">
        <f t="shared" si="17"/>
        <v>1.5277777777777777E-2</v>
      </c>
      <c r="L357" t="s">
        <v>726</v>
      </c>
    </row>
    <row r="358" spans="1:12" hidden="1" x14ac:dyDescent="0.25">
      <c r="A358" s="4" t="s">
        <v>119</v>
      </c>
      <c r="B358" s="4" t="s">
        <v>120</v>
      </c>
      <c r="C358" s="4" t="s">
        <v>135</v>
      </c>
      <c r="D358" s="4" t="s">
        <v>73</v>
      </c>
      <c r="E358" s="4">
        <v>41</v>
      </c>
      <c r="F358" s="7" t="s">
        <v>11</v>
      </c>
      <c r="G358" s="4" t="s">
        <v>12</v>
      </c>
      <c r="H358" s="4">
        <v>3</v>
      </c>
      <c r="I358" s="5">
        <f t="shared" si="16"/>
        <v>0.25</v>
      </c>
      <c r="J358" s="5">
        <f t="shared" si="15"/>
        <v>0.27500000000000002</v>
      </c>
      <c r="K358" s="5">
        <f t="shared" si="17"/>
        <v>2.2916666666666669E-2</v>
      </c>
      <c r="L358" t="s">
        <v>726</v>
      </c>
    </row>
    <row r="359" spans="1:12" hidden="1" x14ac:dyDescent="0.25">
      <c r="A359" s="4" t="s">
        <v>119</v>
      </c>
      <c r="B359" s="4" t="s">
        <v>120</v>
      </c>
      <c r="C359" s="4" t="s">
        <v>135</v>
      </c>
      <c r="D359" s="4" t="s">
        <v>122</v>
      </c>
      <c r="E359" s="4">
        <v>41</v>
      </c>
      <c r="F359" s="7" t="s">
        <v>11</v>
      </c>
      <c r="G359" s="4" t="s">
        <v>12</v>
      </c>
      <c r="H359" s="4">
        <v>3854</v>
      </c>
      <c r="I359" s="5">
        <f t="shared" si="16"/>
        <v>321.16666666666669</v>
      </c>
      <c r="J359" s="5">
        <f t="shared" si="15"/>
        <v>353.28333333333336</v>
      </c>
      <c r="K359" s="5">
        <f t="shared" si="17"/>
        <v>29.44027777777778</v>
      </c>
      <c r="L359" t="s">
        <v>726</v>
      </c>
    </row>
    <row r="360" spans="1:12" hidden="1" x14ac:dyDescent="0.25">
      <c r="A360" s="4" t="s">
        <v>119</v>
      </c>
      <c r="B360" s="4" t="s">
        <v>120</v>
      </c>
      <c r="C360" s="4" t="s">
        <v>135</v>
      </c>
      <c r="D360" s="4" t="s">
        <v>128</v>
      </c>
      <c r="E360" s="4">
        <v>41</v>
      </c>
      <c r="F360" s="7" t="s">
        <v>11</v>
      </c>
      <c r="G360" s="4" t="s">
        <v>12</v>
      </c>
      <c r="H360" s="4">
        <v>2881</v>
      </c>
      <c r="I360" s="5">
        <f t="shared" si="16"/>
        <v>240.08333333333334</v>
      </c>
      <c r="J360" s="5">
        <f t="shared" si="15"/>
        <v>264.0916666666667</v>
      </c>
      <c r="K360" s="5">
        <f t="shared" si="17"/>
        <v>22.007638888888891</v>
      </c>
      <c r="L360" t="s">
        <v>726</v>
      </c>
    </row>
    <row r="361" spans="1:12" hidden="1" x14ac:dyDescent="0.25">
      <c r="A361" s="4" t="s">
        <v>119</v>
      </c>
      <c r="B361" s="4" t="s">
        <v>120</v>
      </c>
      <c r="C361" s="4" t="s">
        <v>135</v>
      </c>
      <c r="D361" s="4" t="s">
        <v>21</v>
      </c>
      <c r="E361" s="4">
        <v>41</v>
      </c>
      <c r="F361" s="7" t="s">
        <v>11</v>
      </c>
      <c r="G361" s="4" t="s">
        <v>12</v>
      </c>
      <c r="H361" s="4">
        <v>5101</v>
      </c>
      <c r="I361" s="5">
        <f t="shared" si="16"/>
        <v>425.08333333333331</v>
      </c>
      <c r="J361" s="5">
        <f t="shared" si="15"/>
        <v>467.59166666666664</v>
      </c>
      <c r="K361" s="5">
        <f t="shared" si="17"/>
        <v>38.96597222222222</v>
      </c>
      <c r="L361" t="s">
        <v>726</v>
      </c>
    </row>
    <row r="362" spans="1:12" hidden="1" x14ac:dyDescent="0.25">
      <c r="A362" s="4" t="s">
        <v>119</v>
      </c>
      <c r="B362" s="4" t="s">
        <v>136</v>
      </c>
      <c r="C362" s="4" t="s">
        <v>137</v>
      </c>
      <c r="D362" s="4" t="s">
        <v>122</v>
      </c>
      <c r="E362" s="4">
        <v>79</v>
      </c>
      <c r="F362" s="7">
        <v>25</v>
      </c>
      <c r="G362" s="4" t="s">
        <v>105</v>
      </c>
      <c r="H362" s="4">
        <v>668</v>
      </c>
      <c r="I362" s="5">
        <f t="shared" si="16"/>
        <v>55.666666666666664</v>
      </c>
      <c r="J362" s="5">
        <f t="shared" si="15"/>
        <v>61.233333333333334</v>
      </c>
      <c r="K362" s="5">
        <f t="shared" si="17"/>
        <v>5.1027777777777779</v>
      </c>
      <c r="L362" t="s">
        <v>726</v>
      </c>
    </row>
    <row r="363" spans="1:12" hidden="1" x14ac:dyDescent="0.25">
      <c r="A363" s="4" t="s">
        <v>119</v>
      </c>
      <c r="B363" s="4" t="s">
        <v>136</v>
      </c>
      <c r="C363" s="4" t="s">
        <v>137</v>
      </c>
      <c r="D363" s="4" t="s">
        <v>138</v>
      </c>
      <c r="E363" s="4">
        <v>79</v>
      </c>
      <c r="F363" s="7">
        <v>25</v>
      </c>
      <c r="G363" s="4" t="s">
        <v>105</v>
      </c>
      <c r="H363" s="4">
        <v>1516</v>
      </c>
      <c r="I363" s="5">
        <f t="shared" si="16"/>
        <v>126.33333333333333</v>
      </c>
      <c r="J363" s="5">
        <f t="shared" si="15"/>
        <v>138.96666666666667</v>
      </c>
      <c r="K363" s="5">
        <f t="shared" si="17"/>
        <v>11.580555555555556</v>
      </c>
      <c r="L363" t="s">
        <v>726</v>
      </c>
    </row>
    <row r="364" spans="1:12" hidden="1" x14ac:dyDescent="0.25">
      <c r="A364" s="4" t="s">
        <v>119</v>
      </c>
      <c r="B364" s="4" t="s">
        <v>136</v>
      </c>
      <c r="C364" s="4" t="s">
        <v>137</v>
      </c>
      <c r="D364" s="4" t="s">
        <v>18</v>
      </c>
      <c r="E364" s="4">
        <v>79</v>
      </c>
      <c r="F364" s="7">
        <v>25</v>
      </c>
      <c r="G364" s="4" t="s">
        <v>105</v>
      </c>
      <c r="H364" s="4">
        <v>156</v>
      </c>
      <c r="I364" s="5">
        <f t="shared" si="16"/>
        <v>13</v>
      </c>
      <c r="J364" s="5">
        <f t="shared" si="15"/>
        <v>14.3</v>
      </c>
      <c r="K364" s="5">
        <f t="shared" si="17"/>
        <v>1.1916666666666667</v>
      </c>
      <c r="L364" t="s">
        <v>726</v>
      </c>
    </row>
    <row r="365" spans="1:12" hidden="1" x14ac:dyDescent="0.25">
      <c r="A365" s="4" t="s">
        <v>119</v>
      </c>
      <c r="B365" s="4" t="s">
        <v>136</v>
      </c>
      <c r="C365" s="4" t="s">
        <v>137</v>
      </c>
      <c r="D365" s="4" t="s">
        <v>21</v>
      </c>
      <c r="E365" s="4">
        <v>79</v>
      </c>
      <c r="F365" s="7">
        <v>25</v>
      </c>
      <c r="G365" s="4" t="s">
        <v>105</v>
      </c>
      <c r="H365" s="4">
        <v>148</v>
      </c>
      <c r="I365" s="5">
        <f t="shared" si="16"/>
        <v>12.333333333333334</v>
      </c>
      <c r="J365" s="5">
        <f t="shared" si="15"/>
        <v>13.566666666666666</v>
      </c>
      <c r="K365" s="5">
        <f t="shared" si="17"/>
        <v>1.1305555555555555</v>
      </c>
      <c r="L365" t="s">
        <v>726</v>
      </c>
    </row>
    <row r="366" spans="1:12" hidden="1" x14ac:dyDescent="0.25">
      <c r="A366" s="4" t="s">
        <v>119</v>
      </c>
      <c r="B366" s="4" t="s">
        <v>136</v>
      </c>
      <c r="C366" s="4" t="s">
        <v>139</v>
      </c>
      <c r="D366" s="4" t="s">
        <v>138</v>
      </c>
      <c r="E366" s="4">
        <v>80</v>
      </c>
      <c r="F366" s="7">
        <v>25</v>
      </c>
      <c r="G366" s="4" t="s">
        <v>105</v>
      </c>
      <c r="H366" s="4">
        <v>564</v>
      </c>
      <c r="I366" s="5">
        <f t="shared" si="16"/>
        <v>47</v>
      </c>
      <c r="J366" s="5">
        <f t="shared" si="15"/>
        <v>51.7</v>
      </c>
      <c r="K366" s="5">
        <f t="shared" si="17"/>
        <v>4.3083333333333336</v>
      </c>
      <c r="L366" t="s">
        <v>726</v>
      </c>
    </row>
    <row r="367" spans="1:12" ht="30" hidden="1" x14ac:dyDescent="0.25">
      <c r="A367" s="4" t="s">
        <v>119</v>
      </c>
      <c r="B367" s="4" t="s">
        <v>136</v>
      </c>
      <c r="C367" s="4" t="s">
        <v>140</v>
      </c>
      <c r="D367" s="4" t="s">
        <v>122</v>
      </c>
      <c r="E367" s="4">
        <v>61</v>
      </c>
      <c r="F367" s="7">
        <v>25</v>
      </c>
      <c r="G367" s="4" t="s">
        <v>105</v>
      </c>
      <c r="H367" s="4">
        <v>96</v>
      </c>
      <c r="I367" s="5">
        <f t="shared" si="16"/>
        <v>8</v>
      </c>
      <c r="J367" s="5">
        <f t="shared" si="15"/>
        <v>8.8000000000000007</v>
      </c>
      <c r="K367" s="5">
        <f t="shared" si="17"/>
        <v>0.73333333333333339</v>
      </c>
      <c r="L367" t="s">
        <v>726</v>
      </c>
    </row>
    <row r="368" spans="1:12" ht="30" hidden="1" x14ac:dyDescent="0.25">
      <c r="A368" s="4" t="s">
        <v>119</v>
      </c>
      <c r="B368" s="4" t="s">
        <v>136</v>
      </c>
      <c r="C368" s="4" t="s">
        <v>140</v>
      </c>
      <c r="D368" s="4" t="s">
        <v>138</v>
      </c>
      <c r="E368" s="4">
        <v>61</v>
      </c>
      <c r="F368" s="7">
        <v>25</v>
      </c>
      <c r="G368" s="4" t="s">
        <v>105</v>
      </c>
      <c r="H368" s="4">
        <v>457</v>
      </c>
      <c r="I368" s="5">
        <f t="shared" si="16"/>
        <v>38.083333333333336</v>
      </c>
      <c r="J368" s="5">
        <f t="shared" si="15"/>
        <v>41.891666666666666</v>
      </c>
      <c r="K368" s="5">
        <f t="shared" si="17"/>
        <v>3.4909722222222221</v>
      </c>
      <c r="L368" t="s">
        <v>726</v>
      </c>
    </row>
    <row r="369" spans="1:12" ht="30" hidden="1" x14ac:dyDescent="0.25">
      <c r="A369" s="4" t="s">
        <v>119</v>
      </c>
      <c r="B369" s="4" t="s">
        <v>136</v>
      </c>
      <c r="C369" s="4" t="s">
        <v>140</v>
      </c>
      <c r="D369" s="4" t="s">
        <v>21</v>
      </c>
      <c r="E369" s="4">
        <v>61</v>
      </c>
      <c r="F369" s="7">
        <v>25</v>
      </c>
      <c r="G369" s="4" t="s">
        <v>105</v>
      </c>
      <c r="H369" s="4">
        <v>86</v>
      </c>
      <c r="I369" s="5">
        <f t="shared" si="16"/>
        <v>7.166666666666667</v>
      </c>
      <c r="J369" s="5">
        <f t="shared" si="15"/>
        <v>7.8833333333333337</v>
      </c>
      <c r="K369" s="5">
        <f t="shared" si="17"/>
        <v>0.65694444444444444</v>
      </c>
      <c r="L369" t="s">
        <v>726</v>
      </c>
    </row>
    <row r="370" spans="1:12" hidden="1" x14ac:dyDescent="0.25">
      <c r="A370" s="4" t="s">
        <v>119</v>
      </c>
      <c r="B370" s="4" t="s">
        <v>136</v>
      </c>
      <c r="C370" s="4" t="s">
        <v>141</v>
      </c>
      <c r="D370" s="4" t="s">
        <v>122</v>
      </c>
      <c r="E370" s="4">
        <v>50</v>
      </c>
      <c r="F370" s="7">
        <v>25</v>
      </c>
      <c r="G370" s="4" t="s">
        <v>105</v>
      </c>
      <c r="H370" s="4">
        <v>768</v>
      </c>
      <c r="I370" s="5">
        <f t="shared" si="16"/>
        <v>64</v>
      </c>
      <c r="J370" s="5">
        <f t="shared" si="15"/>
        <v>70.400000000000006</v>
      </c>
      <c r="K370" s="5">
        <f t="shared" si="17"/>
        <v>5.8666666666666671</v>
      </c>
      <c r="L370" t="s">
        <v>726</v>
      </c>
    </row>
    <row r="371" spans="1:12" hidden="1" x14ac:dyDescent="0.25">
      <c r="A371" s="4" t="s">
        <v>119</v>
      </c>
      <c r="B371" s="4" t="s">
        <v>136</v>
      </c>
      <c r="C371" s="4" t="s">
        <v>141</v>
      </c>
      <c r="D371" s="4" t="s">
        <v>138</v>
      </c>
      <c r="E371" s="4">
        <v>50</v>
      </c>
      <c r="F371" s="7">
        <v>25</v>
      </c>
      <c r="G371" s="4" t="s">
        <v>105</v>
      </c>
      <c r="H371" s="4">
        <v>1134</v>
      </c>
      <c r="I371" s="5">
        <f t="shared" si="16"/>
        <v>94.5</v>
      </c>
      <c r="J371" s="5">
        <f t="shared" si="15"/>
        <v>103.95</v>
      </c>
      <c r="K371" s="5">
        <f t="shared" si="17"/>
        <v>8.6624999999999996</v>
      </c>
      <c r="L371" t="s">
        <v>726</v>
      </c>
    </row>
    <row r="372" spans="1:12" hidden="1" x14ac:dyDescent="0.25">
      <c r="A372" s="4" t="s">
        <v>119</v>
      </c>
      <c r="B372" s="4" t="s">
        <v>136</v>
      </c>
      <c r="C372" s="4" t="s">
        <v>141</v>
      </c>
      <c r="D372" s="4" t="s">
        <v>21</v>
      </c>
      <c r="E372" s="4">
        <v>50</v>
      </c>
      <c r="F372" s="7">
        <v>25</v>
      </c>
      <c r="G372" s="4" t="s">
        <v>105</v>
      </c>
      <c r="H372" s="4">
        <v>27</v>
      </c>
      <c r="I372" s="5">
        <f t="shared" si="16"/>
        <v>2.25</v>
      </c>
      <c r="J372" s="5">
        <f t="shared" si="15"/>
        <v>2.4750000000000001</v>
      </c>
      <c r="K372" s="5">
        <f t="shared" si="17"/>
        <v>0.20625000000000002</v>
      </c>
      <c r="L372" t="s">
        <v>726</v>
      </c>
    </row>
    <row r="373" spans="1:12" hidden="1" x14ac:dyDescent="0.25">
      <c r="A373" s="4" t="s">
        <v>119</v>
      </c>
      <c r="B373" s="4" t="s">
        <v>136</v>
      </c>
      <c r="C373" s="4" t="s">
        <v>142</v>
      </c>
      <c r="D373" s="4" t="s">
        <v>122</v>
      </c>
      <c r="E373" s="4">
        <v>65</v>
      </c>
      <c r="F373" s="7">
        <v>25</v>
      </c>
      <c r="G373" s="4" t="s">
        <v>105</v>
      </c>
      <c r="H373" s="4">
        <v>749</v>
      </c>
      <c r="I373" s="5">
        <f t="shared" si="16"/>
        <v>62.416666666666664</v>
      </c>
      <c r="J373" s="5">
        <f t="shared" si="15"/>
        <v>68.658333333333331</v>
      </c>
      <c r="K373" s="5">
        <f t="shared" si="17"/>
        <v>5.7215277777777773</v>
      </c>
      <c r="L373" t="s">
        <v>726</v>
      </c>
    </row>
    <row r="374" spans="1:12" hidden="1" x14ac:dyDescent="0.25">
      <c r="A374" s="4" t="s">
        <v>119</v>
      </c>
      <c r="B374" s="4" t="s">
        <v>136</v>
      </c>
      <c r="C374" s="4" t="s">
        <v>142</v>
      </c>
      <c r="D374" s="4" t="s">
        <v>138</v>
      </c>
      <c r="E374" s="4">
        <v>65</v>
      </c>
      <c r="F374" s="7">
        <v>25</v>
      </c>
      <c r="G374" s="4" t="s">
        <v>105</v>
      </c>
      <c r="H374" s="4">
        <v>1587</v>
      </c>
      <c r="I374" s="5">
        <f t="shared" si="16"/>
        <v>132.25</v>
      </c>
      <c r="J374" s="5">
        <f t="shared" si="15"/>
        <v>145.47499999999999</v>
      </c>
      <c r="K374" s="5">
        <f t="shared" si="17"/>
        <v>12.122916666666667</v>
      </c>
      <c r="L374" t="s">
        <v>726</v>
      </c>
    </row>
    <row r="375" spans="1:12" hidden="1" x14ac:dyDescent="0.25">
      <c r="A375" s="4" t="s">
        <v>119</v>
      </c>
      <c r="B375" s="4" t="s">
        <v>136</v>
      </c>
      <c r="C375" s="4" t="s">
        <v>142</v>
      </c>
      <c r="D375" s="4" t="s">
        <v>21</v>
      </c>
      <c r="E375" s="4">
        <v>65</v>
      </c>
      <c r="F375" s="7">
        <v>25</v>
      </c>
      <c r="G375" s="4" t="s">
        <v>105</v>
      </c>
      <c r="H375" s="4">
        <v>346</v>
      </c>
      <c r="I375" s="5">
        <f t="shared" si="16"/>
        <v>28.833333333333332</v>
      </c>
      <c r="J375" s="5">
        <f t="shared" si="15"/>
        <v>31.716666666666665</v>
      </c>
      <c r="K375" s="5">
        <f t="shared" si="17"/>
        <v>2.6430555555555553</v>
      </c>
      <c r="L375" t="s">
        <v>726</v>
      </c>
    </row>
    <row r="376" spans="1:12" hidden="1" x14ac:dyDescent="0.25">
      <c r="A376" s="4" t="s">
        <v>119</v>
      </c>
      <c r="B376" s="4" t="s">
        <v>136</v>
      </c>
      <c r="C376" s="4" t="s">
        <v>143</v>
      </c>
      <c r="D376" s="4" t="s">
        <v>122</v>
      </c>
      <c r="E376" s="4">
        <v>35</v>
      </c>
      <c r="F376" s="7" t="s">
        <v>11</v>
      </c>
      <c r="G376" s="4" t="s">
        <v>12</v>
      </c>
      <c r="H376" s="4">
        <v>717</v>
      </c>
      <c r="I376" s="5">
        <f t="shared" si="16"/>
        <v>59.75</v>
      </c>
      <c r="J376" s="5">
        <f t="shared" si="15"/>
        <v>65.724999999999994</v>
      </c>
      <c r="K376" s="5">
        <f t="shared" si="17"/>
        <v>5.4770833333333329</v>
      </c>
      <c r="L376" t="s">
        <v>726</v>
      </c>
    </row>
    <row r="377" spans="1:12" hidden="1" x14ac:dyDescent="0.25">
      <c r="A377" s="4" t="s">
        <v>119</v>
      </c>
      <c r="B377" s="4" t="s">
        <v>136</v>
      </c>
      <c r="C377" s="4" t="s">
        <v>143</v>
      </c>
      <c r="D377" s="4" t="s">
        <v>138</v>
      </c>
      <c r="E377" s="4">
        <v>35</v>
      </c>
      <c r="F377" s="7" t="s">
        <v>11</v>
      </c>
      <c r="G377" s="4" t="s">
        <v>12</v>
      </c>
      <c r="H377" s="4">
        <v>2156</v>
      </c>
      <c r="I377" s="5">
        <f t="shared" si="16"/>
        <v>179.66666666666666</v>
      </c>
      <c r="J377" s="5">
        <f t="shared" si="15"/>
        <v>197.63333333333333</v>
      </c>
      <c r="K377" s="5">
        <f t="shared" si="17"/>
        <v>16.469444444444445</v>
      </c>
      <c r="L377" t="s">
        <v>726</v>
      </c>
    </row>
    <row r="378" spans="1:12" hidden="1" x14ac:dyDescent="0.25">
      <c r="A378" s="4" t="s">
        <v>119</v>
      </c>
      <c r="B378" s="4" t="s">
        <v>136</v>
      </c>
      <c r="C378" s="4" t="s">
        <v>143</v>
      </c>
      <c r="D378" s="4" t="s">
        <v>21</v>
      </c>
      <c r="E378" s="4">
        <v>35</v>
      </c>
      <c r="F378" s="7" t="s">
        <v>11</v>
      </c>
      <c r="G378" s="4" t="s">
        <v>12</v>
      </c>
      <c r="H378" s="4">
        <v>75</v>
      </c>
      <c r="I378" s="5">
        <f t="shared" si="16"/>
        <v>6.25</v>
      </c>
      <c r="J378" s="5">
        <f t="shared" si="15"/>
        <v>6.875</v>
      </c>
      <c r="K378" s="5">
        <f t="shared" si="17"/>
        <v>0.57291666666666663</v>
      </c>
      <c r="L378" t="s">
        <v>726</v>
      </c>
    </row>
    <row r="379" spans="1:12" hidden="1" x14ac:dyDescent="0.25">
      <c r="A379" s="4" t="s">
        <v>119</v>
      </c>
      <c r="B379" s="4" t="s">
        <v>136</v>
      </c>
      <c r="C379" s="4" t="s">
        <v>144</v>
      </c>
      <c r="D379" s="4" t="s">
        <v>122</v>
      </c>
      <c r="E379" s="4">
        <v>103</v>
      </c>
      <c r="F379" s="7">
        <v>35</v>
      </c>
      <c r="G379" s="4" t="s">
        <v>105</v>
      </c>
      <c r="H379" s="4">
        <v>472</v>
      </c>
      <c r="I379" s="5">
        <f t="shared" si="16"/>
        <v>39.333333333333336</v>
      </c>
      <c r="J379" s="5">
        <f t="shared" si="15"/>
        <v>43.266666666666666</v>
      </c>
      <c r="K379" s="5">
        <f t="shared" si="17"/>
        <v>3.6055555555555556</v>
      </c>
      <c r="L379" t="s">
        <v>726</v>
      </c>
    </row>
    <row r="380" spans="1:12" hidden="1" x14ac:dyDescent="0.25">
      <c r="A380" s="4" t="s">
        <v>119</v>
      </c>
      <c r="B380" s="4" t="s">
        <v>136</v>
      </c>
      <c r="C380" s="4" t="s">
        <v>144</v>
      </c>
      <c r="D380" s="4" t="s">
        <v>138</v>
      </c>
      <c r="E380" s="4">
        <v>103</v>
      </c>
      <c r="F380" s="7">
        <v>35</v>
      </c>
      <c r="G380" s="4" t="s">
        <v>105</v>
      </c>
      <c r="H380" s="4">
        <v>252</v>
      </c>
      <c r="I380" s="5">
        <f t="shared" si="16"/>
        <v>21</v>
      </c>
      <c r="J380" s="5">
        <f t="shared" si="15"/>
        <v>23.1</v>
      </c>
      <c r="K380" s="5">
        <f t="shared" si="17"/>
        <v>1.925</v>
      </c>
      <c r="L380" t="s">
        <v>726</v>
      </c>
    </row>
    <row r="381" spans="1:12" hidden="1" x14ac:dyDescent="0.25">
      <c r="A381" s="4" t="s">
        <v>119</v>
      </c>
      <c r="B381" s="4" t="s">
        <v>136</v>
      </c>
      <c r="C381" s="4" t="s">
        <v>138</v>
      </c>
      <c r="D381" s="4" t="s">
        <v>122</v>
      </c>
      <c r="E381" s="4">
        <v>0</v>
      </c>
      <c r="F381" s="7" t="s">
        <v>11</v>
      </c>
      <c r="G381" s="4" t="s">
        <v>12</v>
      </c>
      <c r="H381" s="4">
        <v>1053</v>
      </c>
      <c r="I381" s="5">
        <f t="shared" si="16"/>
        <v>87.75</v>
      </c>
      <c r="J381" s="5">
        <f t="shared" si="15"/>
        <v>96.525000000000006</v>
      </c>
      <c r="K381" s="5">
        <f t="shared" si="17"/>
        <v>8.0437500000000011</v>
      </c>
      <c r="L381" t="s">
        <v>726</v>
      </c>
    </row>
    <row r="382" spans="1:12" hidden="1" x14ac:dyDescent="0.25">
      <c r="A382" s="4" t="s">
        <v>119</v>
      </c>
      <c r="B382" s="4" t="s">
        <v>136</v>
      </c>
      <c r="C382" s="4" t="s">
        <v>138</v>
      </c>
      <c r="D382" s="4" t="s">
        <v>138</v>
      </c>
      <c r="E382" s="4">
        <v>0</v>
      </c>
      <c r="F382" s="7" t="s">
        <v>11</v>
      </c>
      <c r="G382" s="4" t="s">
        <v>12</v>
      </c>
      <c r="H382" s="4">
        <v>14314</v>
      </c>
      <c r="I382" s="5">
        <f t="shared" si="16"/>
        <v>1192.8333333333333</v>
      </c>
      <c r="J382" s="5">
        <f t="shared" si="15"/>
        <v>1312.1166666666666</v>
      </c>
      <c r="K382" s="5">
        <f t="shared" si="17"/>
        <v>109.34305555555555</v>
      </c>
      <c r="L382" t="s">
        <v>726</v>
      </c>
    </row>
    <row r="383" spans="1:12" hidden="1" x14ac:dyDescent="0.25">
      <c r="A383" s="4" t="s">
        <v>119</v>
      </c>
      <c r="B383" s="4" t="s">
        <v>136</v>
      </c>
      <c r="C383" s="4" t="s">
        <v>138</v>
      </c>
      <c r="D383" s="4" t="s">
        <v>21</v>
      </c>
      <c r="E383" s="4">
        <v>0</v>
      </c>
      <c r="F383" s="7" t="s">
        <v>11</v>
      </c>
      <c r="G383" s="4" t="s">
        <v>12</v>
      </c>
      <c r="H383" s="4">
        <v>557</v>
      </c>
      <c r="I383" s="5">
        <f t="shared" si="16"/>
        <v>46.416666666666664</v>
      </c>
      <c r="J383" s="5">
        <f t="shared" si="15"/>
        <v>51.05833333333333</v>
      </c>
      <c r="K383" s="5">
        <f t="shared" si="17"/>
        <v>4.2548611111111105</v>
      </c>
      <c r="L383" t="s">
        <v>726</v>
      </c>
    </row>
    <row r="384" spans="1:12" ht="30" hidden="1" x14ac:dyDescent="0.25">
      <c r="A384" s="4" t="s">
        <v>119</v>
      </c>
      <c r="B384" s="4" t="s">
        <v>136</v>
      </c>
      <c r="C384" s="4" t="s">
        <v>145</v>
      </c>
      <c r="D384" s="4" t="s">
        <v>122</v>
      </c>
      <c r="E384" s="4">
        <v>100</v>
      </c>
      <c r="F384" s="7">
        <v>25</v>
      </c>
      <c r="G384" s="4" t="s">
        <v>105</v>
      </c>
      <c r="H384" s="4">
        <v>6</v>
      </c>
      <c r="I384" s="5">
        <f t="shared" si="16"/>
        <v>0.5</v>
      </c>
      <c r="J384" s="5">
        <f t="shared" si="15"/>
        <v>0.55000000000000004</v>
      </c>
      <c r="K384" s="5">
        <f t="shared" si="17"/>
        <v>4.5833333333333337E-2</v>
      </c>
      <c r="L384" t="s">
        <v>726</v>
      </c>
    </row>
    <row r="385" spans="1:12" ht="30" hidden="1" x14ac:dyDescent="0.25">
      <c r="A385" s="4" t="s">
        <v>119</v>
      </c>
      <c r="B385" s="4" t="s">
        <v>136</v>
      </c>
      <c r="C385" s="4" t="s">
        <v>145</v>
      </c>
      <c r="D385" s="4" t="s">
        <v>138</v>
      </c>
      <c r="E385" s="4">
        <v>100</v>
      </c>
      <c r="F385" s="7">
        <v>25</v>
      </c>
      <c r="G385" s="4" t="s">
        <v>105</v>
      </c>
      <c r="H385" s="4">
        <v>452</v>
      </c>
      <c r="I385" s="5">
        <f t="shared" si="16"/>
        <v>37.666666666666664</v>
      </c>
      <c r="J385" s="5">
        <f t="shared" si="15"/>
        <v>41.43333333333333</v>
      </c>
      <c r="K385" s="5">
        <f t="shared" si="17"/>
        <v>3.4527777777777775</v>
      </c>
      <c r="L385" t="s">
        <v>726</v>
      </c>
    </row>
    <row r="386" spans="1:12" hidden="1" x14ac:dyDescent="0.25">
      <c r="A386" s="4" t="s">
        <v>119</v>
      </c>
      <c r="B386" s="4" t="s">
        <v>136</v>
      </c>
      <c r="C386" s="4" t="s">
        <v>146</v>
      </c>
      <c r="D386" s="4" t="s">
        <v>122</v>
      </c>
      <c r="E386" s="4">
        <v>55</v>
      </c>
      <c r="F386" s="7">
        <v>25</v>
      </c>
      <c r="G386" s="4" t="s">
        <v>105</v>
      </c>
      <c r="H386" s="4">
        <v>1041</v>
      </c>
      <c r="I386" s="5">
        <f t="shared" si="16"/>
        <v>86.75</v>
      </c>
      <c r="J386" s="5">
        <f t="shared" si="15"/>
        <v>95.424999999999997</v>
      </c>
      <c r="K386" s="5">
        <f t="shared" si="17"/>
        <v>7.9520833333333334</v>
      </c>
      <c r="L386" t="s">
        <v>726</v>
      </c>
    </row>
    <row r="387" spans="1:12" hidden="1" x14ac:dyDescent="0.25">
      <c r="A387" s="4" t="s">
        <v>119</v>
      </c>
      <c r="B387" s="4" t="s">
        <v>136</v>
      </c>
      <c r="C387" s="4" t="s">
        <v>146</v>
      </c>
      <c r="D387" s="4" t="s">
        <v>138</v>
      </c>
      <c r="E387" s="4">
        <v>55</v>
      </c>
      <c r="F387" s="7">
        <v>25</v>
      </c>
      <c r="G387" s="4" t="s">
        <v>105</v>
      </c>
      <c r="H387" s="4">
        <v>3243</v>
      </c>
      <c r="I387" s="5">
        <f t="shared" si="16"/>
        <v>270.25</v>
      </c>
      <c r="J387" s="5">
        <f t="shared" si="15"/>
        <v>297.27499999999998</v>
      </c>
      <c r="K387" s="5">
        <f t="shared" si="17"/>
        <v>24.772916666666664</v>
      </c>
      <c r="L387" t="s">
        <v>726</v>
      </c>
    </row>
    <row r="388" spans="1:12" hidden="1" x14ac:dyDescent="0.25">
      <c r="A388" s="4" t="s">
        <v>119</v>
      </c>
      <c r="B388" s="4" t="s">
        <v>136</v>
      </c>
      <c r="C388" s="4" t="s">
        <v>146</v>
      </c>
      <c r="D388" s="4" t="s">
        <v>21</v>
      </c>
      <c r="E388" s="4">
        <v>55</v>
      </c>
      <c r="F388" s="7">
        <v>25</v>
      </c>
      <c r="G388" s="4" t="s">
        <v>105</v>
      </c>
      <c r="H388" s="4">
        <v>324</v>
      </c>
      <c r="I388" s="5">
        <f t="shared" si="16"/>
        <v>27</v>
      </c>
      <c r="J388" s="5">
        <f t="shared" si="15"/>
        <v>29.7</v>
      </c>
      <c r="K388" s="5">
        <f t="shared" si="17"/>
        <v>2.4750000000000001</v>
      </c>
      <c r="L388" t="s">
        <v>726</v>
      </c>
    </row>
    <row r="389" spans="1:12" hidden="1" x14ac:dyDescent="0.25">
      <c r="A389" s="4" t="s">
        <v>119</v>
      </c>
      <c r="B389" s="4" t="s">
        <v>136</v>
      </c>
      <c r="C389" s="4" t="s">
        <v>147</v>
      </c>
      <c r="D389" s="4" t="s">
        <v>122</v>
      </c>
      <c r="E389" s="4">
        <v>20</v>
      </c>
      <c r="F389" s="7" t="s">
        <v>11</v>
      </c>
      <c r="G389" s="4" t="s">
        <v>12</v>
      </c>
      <c r="H389" s="4">
        <v>18</v>
      </c>
      <c r="I389" s="5">
        <f t="shared" si="16"/>
        <v>1.5</v>
      </c>
      <c r="J389" s="5">
        <f t="shared" si="15"/>
        <v>1.65</v>
      </c>
      <c r="K389" s="5">
        <f t="shared" si="17"/>
        <v>0.13749999999999998</v>
      </c>
      <c r="L389" t="s">
        <v>726</v>
      </c>
    </row>
    <row r="390" spans="1:12" hidden="1" x14ac:dyDescent="0.25">
      <c r="A390" s="4" t="s">
        <v>119</v>
      </c>
      <c r="B390" s="4" t="s">
        <v>136</v>
      </c>
      <c r="C390" s="4" t="s">
        <v>147</v>
      </c>
      <c r="D390" s="4" t="s">
        <v>138</v>
      </c>
      <c r="E390" s="4">
        <v>20</v>
      </c>
      <c r="F390" s="7" t="s">
        <v>11</v>
      </c>
      <c r="G390" s="4" t="s">
        <v>12</v>
      </c>
      <c r="H390" s="4">
        <v>668</v>
      </c>
      <c r="I390" s="5">
        <f t="shared" si="16"/>
        <v>55.666666666666664</v>
      </c>
      <c r="J390" s="5">
        <f t="shared" si="15"/>
        <v>61.233333333333334</v>
      </c>
      <c r="K390" s="5">
        <f t="shared" si="17"/>
        <v>5.1027777777777779</v>
      </c>
      <c r="L390" t="s">
        <v>726</v>
      </c>
    </row>
    <row r="391" spans="1:12" hidden="1" x14ac:dyDescent="0.25">
      <c r="A391" s="4" t="s">
        <v>119</v>
      </c>
      <c r="B391" s="4" t="s">
        <v>136</v>
      </c>
      <c r="C391" s="4" t="s">
        <v>148</v>
      </c>
      <c r="D391" s="4" t="s">
        <v>138</v>
      </c>
      <c r="E391" s="4">
        <v>112</v>
      </c>
      <c r="F391" s="7">
        <v>35</v>
      </c>
      <c r="G391" s="4" t="s">
        <v>105</v>
      </c>
      <c r="H391" s="4">
        <v>67</v>
      </c>
      <c r="I391" s="5">
        <f t="shared" si="16"/>
        <v>5.583333333333333</v>
      </c>
      <c r="J391" s="5">
        <f t="shared" si="15"/>
        <v>6.1416666666666666</v>
      </c>
      <c r="K391" s="5">
        <f t="shared" si="17"/>
        <v>0.51180555555555551</v>
      </c>
      <c r="L391" t="s">
        <v>726</v>
      </c>
    </row>
    <row r="392" spans="1:12" hidden="1" x14ac:dyDescent="0.25">
      <c r="A392" s="4" t="s">
        <v>119</v>
      </c>
      <c r="B392" s="4" t="s">
        <v>136</v>
      </c>
      <c r="C392" s="4" t="s">
        <v>149</v>
      </c>
      <c r="D392" s="4" t="s">
        <v>122</v>
      </c>
      <c r="E392" s="4">
        <v>35</v>
      </c>
      <c r="F392" s="7" t="s">
        <v>11</v>
      </c>
      <c r="G392" s="4" t="s">
        <v>12</v>
      </c>
      <c r="H392" s="4">
        <v>745</v>
      </c>
      <c r="I392" s="5">
        <f t="shared" si="16"/>
        <v>62.083333333333336</v>
      </c>
      <c r="J392" s="5">
        <f t="shared" ref="J392:J455" si="18">I392*10%+I392</f>
        <v>68.291666666666671</v>
      </c>
      <c r="K392" s="5">
        <f t="shared" si="17"/>
        <v>5.6909722222222223</v>
      </c>
      <c r="L392" t="s">
        <v>726</v>
      </c>
    </row>
    <row r="393" spans="1:12" hidden="1" x14ac:dyDescent="0.25">
      <c r="A393" s="4" t="s">
        <v>119</v>
      </c>
      <c r="B393" s="4" t="s">
        <v>136</v>
      </c>
      <c r="C393" s="4" t="s">
        <v>149</v>
      </c>
      <c r="D393" s="4" t="s">
        <v>138</v>
      </c>
      <c r="E393" s="4">
        <v>35</v>
      </c>
      <c r="F393" s="7" t="s">
        <v>11</v>
      </c>
      <c r="G393" s="4" t="s">
        <v>12</v>
      </c>
      <c r="H393" s="4">
        <v>847</v>
      </c>
      <c r="I393" s="5">
        <f t="shared" ref="I393:I456" si="19">H393/12</f>
        <v>70.583333333333329</v>
      </c>
      <c r="J393" s="5">
        <f t="shared" si="18"/>
        <v>77.641666666666666</v>
      </c>
      <c r="K393" s="5">
        <f t="shared" ref="K393:K456" si="20">J393/12</f>
        <v>6.4701388888888891</v>
      </c>
      <c r="L393" t="s">
        <v>726</v>
      </c>
    </row>
    <row r="394" spans="1:12" hidden="1" x14ac:dyDescent="0.25">
      <c r="A394" s="4" t="s">
        <v>119</v>
      </c>
      <c r="B394" s="4" t="s">
        <v>136</v>
      </c>
      <c r="C394" s="4" t="s">
        <v>149</v>
      </c>
      <c r="D394" s="4" t="s">
        <v>18</v>
      </c>
      <c r="E394" s="4">
        <v>35</v>
      </c>
      <c r="F394" s="7" t="s">
        <v>11</v>
      </c>
      <c r="G394" s="4" t="s">
        <v>12</v>
      </c>
      <c r="H394" s="4">
        <v>156</v>
      </c>
      <c r="I394" s="5">
        <f t="shared" si="19"/>
        <v>13</v>
      </c>
      <c r="J394" s="5">
        <f t="shared" si="18"/>
        <v>14.3</v>
      </c>
      <c r="K394" s="5">
        <f t="shared" si="20"/>
        <v>1.1916666666666667</v>
      </c>
      <c r="L394" t="s">
        <v>726</v>
      </c>
    </row>
    <row r="395" spans="1:12" hidden="1" x14ac:dyDescent="0.25">
      <c r="A395" s="4" t="s">
        <v>119</v>
      </c>
      <c r="B395" s="4" t="s">
        <v>136</v>
      </c>
      <c r="C395" s="4" t="s">
        <v>149</v>
      </c>
      <c r="D395" s="4" t="s">
        <v>21</v>
      </c>
      <c r="E395" s="4">
        <v>35</v>
      </c>
      <c r="F395" s="7" t="s">
        <v>11</v>
      </c>
      <c r="G395" s="4" t="s">
        <v>12</v>
      </c>
      <c r="H395" s="4">
        <v>150</v>
      </c>
      <c r="I395" s="5">
        <f t="shared" si="19"/>
        <v>12.5</v>
      </c>
      <c r="J395" s="5">
        <f t="shared" si="18"/>
        <v>13.75</v>
      </c>
      <c r="K395" s="5">
        <f t="shared" si="20"/>
        <v>1.1458333333333333</v>
      </c>
      <c r="L395" t="s">
        <v>726</v>
      </c>
    </row>
    <row r="396" spans="1:12" hidden="1" x14ac:dyDescent="0.25">
      <c r="A396" s="4" t="s">
        <v>119</v>
      </c>
      <c r="B396" s="4" t="s">
        <v>136</v>
      </c>
      <c r="C396" s="4" t="s">
        <v>150</v>
      </c>
      <c r="D396" s="4" t="s">
        <v>122</v>
      </c>
      <c r="E396" s="4">
        <v>73</v>
      </c>
      <c r="F396" s="7">
        <v>25</v>
      </c>
      <c r="G396" s="4" t="s">
        <v>105</v>
      </c>
      <c r="H396" s="4">
        <v>157</v>
      </c>
      <c r="I396" s="5">
        <f t="shared" si="19"/>
        <v>13.083333333333334</v>
      </c>
      <c r="J396" s="5">
        <f t="shared" si="18"/>
        <v>14.391666666666667</v>
      </c>
      <c r="K396" s="5">
        <f t="shared" si="20"/>
        <v>1.1993055555555556</v>
      </c>
      <c r="L396" t="s">
        <v>726</v>
      </c>
    </row>
    <row r="397" spans="1:12" hidden="1" x14ac:dyDescent="0.25">
      <c r="A397" s="4" t="s">
        <v>119</v>
      </c>
      <c r="B397" s="4" t="s">
        <v>136</v>
      </c>
      <c r="C397" s="4" t="s">
        <v>150</v>
      </c>
      <c r="D397" s="4" t="s">
        <v>138</v>
      </c>
      <c r="E397" s="4">
        <v>73</v>
      </c>
      <c r="F397" s="7">
        <v>25</v>
      </c>
      <c r="G397" s="4" t="s">
        <v>105</v>
      </c>
      <c r="H397" s="4">
        <v>571</v>
      </c>
      <c r="I397" s="5">
        <f t="shared" si="19"/>
        <v>47.583333333333336</v>
      </c>
      <c r="J397" s="5">
        <f t="shared" si="18"/>
        <v>52.341666666666669</v>
      </c>
      <c r="K397" s="5">
        <f t="shared" si="20"/>
        <v>4.3618055555555557</v>
      </c>
      <c r="L397" t="s">
        <v>726</v>
      </c>
    </row>
    <row r="398" spans="1:12" hidden="1" x14ac:dyDescent="0.25">
      <c r="A398" s="4" t="s">
        <v>119</v>
      </c>
      <c r="B398" s="4" t="s">
        <v>136</v>
      </c>
      <c r="C398" s="4" t="s">
        <v>151</v>
      </c>
      <c r="D398" s="4" t="s">
        <v>122</v>
      </c>
      <c r="E398" s="4">
        <v>24</v>
      </c>
      <c r="F398" s="7" t="s">
        <v>11</v>
      </c>
      <c r="G398" s="4" t="s">
        <v>12</v>
      </c>
      <c r="H398" s="4">
        <v>93</v>
      </c>
      <c r="I398" s="5">
        <f t="shared" si="19"/>
        <v>7.75</v>
      </c>
      <c r="J398" s="5">
        <f t="shared" si="18"/>
        <v>8.5250000000000004</v>
      </c>
      <c r="K398" s="5">
        <f t="shared" si="20"/>
        <v>0.7104166666666667</v>
      </c>
      <c r="L398" t="s">
        <v>726</v>
      </c>
    </row>
    <row r="399" spans="1:12" hidden="1" x14ac:dyDescent="0.25">
      <c r="A399" s="4" t="s">
        <v>119</v>
      </c>
      <c r="B399" s="4" t="s">
        <v>136</v>
      </c>
      <c r="C399" s="4" t="s">
        <v>151</v>
      </c>
      <c r="D399" s="4" t="s">
        <v>138</v>
      </c>
      <c r="E399" s="4">
        <v>24</v>
      </c>
      <c r="F399" s="7" t="s">
        <v>11</v>
      </c>
      <c r="G399" s="4" t="s">
        <v>12</v>
      </c>
      <c r="H399" s="4">
        <v>700</v>
      </c>
      <c r="I399" s="5">
        <f t="shared" si="19"/>
        <v>58.333333333333336</v>
      </c>
      <c r="J399" s="5">
        <f t="shared" si="18"/>
        <v>64.166666666666671</v>
      </c>
      <c r="K399" s="5">
        <f t="shared" si="20"/>
        <v>5.3472222222222223</v>
      </c>
      <c r="L399" t="s">
        <v>726</v>
      </c>
    </row>
    <row r="400" spans="1:12" hidden="1" x14ac:dyDescent="0.25">
      <c r="A400" s="4" t="s">
        <v>119</v>
      </c>
      <c r="B400" s="4" t="s">
        <v>152</v>
      </c>
      <c r="C400" s="4" t="s">
        <v>153</v>
      </c>
      <c r="D400" s="4" t="s">
        <v>21</v>
      </c>
      <c r="E400" s="4">
        <v>30</v>
      </c>
      <c r="F400" s="7" t="s">
        <v>11</v>
      </c>
      <c r="G400" s="4" t="s">
        <v>12</v>
      </c>
      <c r="H400" s="4">
        <v>2539</v>
      </c>
      <c r="I400" s="5">
        <f t="shared" si="19"/>
        <v>211.58333333333334</v>
      </c>
      <c r="J400" s="5">
        <f t="shared" si="18"/>
        <v>232.74166666666667</v>
      </c>
      <c r="K400" s="5">
        <f t="shared" si="20"/>
        <v>19.395138888888891</v>
      </c>
      <c r="L400" t="s">
        <v>726</v>
      </c>
    </row>
    <row r="401" spans="1:12" hidden="1" x14ac:dyDescent="0.25">
      <c r="A401" s="4" t="s">
        <v>119</v>
      </c>
      <c r="B401" s="4" t="s">
        <v>152</v>
      </c>
      <c r="C401" s="4" t="s">
        <v>154</v>
      </c>
      <c r="D401" s="4" t="s">
        <v>128</v>
      </c>
      <c r="E401" s="4">
        <v>49</v>
      </c>
      <c r="F401" s="7" t="s">
        <v>11</v>
      </c>
      <c r="G401" s="4" t="s">
        <v>12</v>
      </c>
      <c r="H401" s="4">
        <v>1008</v>
      </c>
      <c r="I401" s="5">
        <f t="shared" si="19"/>
        <v>84</v>
      </c>
      <c r="J401" s="5">
        <f t="shared" si="18"/>
        <v>92.4</v>
      </c>
      <c r="K401" s="5">
        <f t="shared" si="20"/>
        <v>7.7</v>
      </c>
      <c r="L401" t="s">
        <v>726</v>
      </c>
    </row>
    <row r="402" spans="1:12" hidden="1" x14ac:dyDescent="0.25">
      <c r="A402" s="4" t="s">
        <v>119</v>
      </c>
      <c r="B402" s="4" t="s">
        <v>152</v>
      </c>
      <c r="C402" s="4" t="s">
        <v>154</v>
      </c>
      <c r="D402" s="4" t="s">
        <v>21</v>
      </c>
      <c r="E402" s="4">
        <v>49</v>
      </c>
      <c r="F402" s="7" t="s">
        <v>11</v>
      </c>
      <c r="G402" s="4" t="s">
        <v>12</v>
      </c>
      <c r="H402" s="4">
        <v>615</v>
      </c>
      <c r="I402" s="5">
        <f t="shared" si="19"/>
        <v>51.25</v>
      </c>
      <c r="J402" s="5">
        <f t="shared" si="18"/>
        <v>56.375</v>
      </c>
      <c r="K402" s="5">
        <f t="shared" si="20"/>
        <v>4.697916666666667</v>
      </c>
      <c r="L402" t="s">
        <v>726</v>
      </c>
    </row>
    <row r="403" spans="1:12" ht="30" hidden="1" x14ac:dyDescent="0.25">
      <c r="A403" s="4" t="s">
        <v>119</v>
      </c>
      <c r="B403" s="4" t="s">
        <v>152</v>
      </c>
      <c r="C403" s="4" t="s">
        <v>155</v>
      </c>
      <c r="D403" s="4" t="s">
        <v>21</v>
      </c>
      <c r="E403" s="4">
        <v>23</v>
      </c>
      <c r="F403" s="7" t="s">
        <v>11</v>
      </c>
      <c r="G403" s="4" t="s">
        <v>12</v>
      </c>
      <c r="H403" s="4">
        <v>2938</v>
      </c>
      <c r="I403" s="5">
        <f t="shared" si="19"/>
        <v>244.83333333333334</v>
      </c>
      <c r="J403" s="5">
        <f t="shared" si="18"/>
        <v>269.31666666666666</v>
      </c>
      <c r="K403" s="5">
        <f t="shared" si="20"/>
        <v>22.443055555555556</v>
      </c>
      <c r="L403" t="s">
        <v>726</v>
      </c>
    </row>
    <row r="404" spans="1:12" hidden="1" x14ac:dyDescent="0.25">
      <c r="A404" s="4" t="s">
        <v>119</v>
      </c>
      <c r="B404" s="4" t="s">
        <v>152</v>
      </c>
      <c r="C404" s="4" t="s">
        <v>156</v>
      </c>
      <c r="D404" s="4" t="s">
        <v>122</v>
      </c>
      <c r="E404" s="4">
        <v>35</v>
      </c>
      <c r="F404" s="7" t="s">
        <v>11</v>
      </c>
      <c r="G404" s="4" t="s">
        <v>12</v>
      </c>
      <c r="H404" s="4">
        <v>157</v>
      </c>
      <c r="I404" s="5">
        <f t="shared" si="19"/>
        <v>13.083333333333334</v>
      </c>
      <c r="J404" s="5">
        <f t="shared" si="18"/>
        <v>14.391666666666667</v>
      </c>
      <c r="K404" s="5">
        <f t="shared" si="20"/>
        <v>1.1993055555555556</v>
      </c>
      <c r="L404" t="s">
        <v>726</v>
      </c>
    </row>
    <row r="405" spans="1:12" hidden="1" x14ac:dyDescent="0.25">
      <c r="A405" s="4" t="s">
        <v>119</v>
      </c>
      <c r="B405" s="4" t="s">
        <v>152</v>
      </c>
      <c r="C405" s="4" t="s">
        <v>156</v>
      </c>
      <c r="D405" s="4" t="s">
        <v>128</v>
      </c>
      <c r="E405" s="4">
        <v>35</v>
      </c>
      <c r="F405" s="7" t="s">
        <v>11</v>
      </c>
      <c r="G405" s="4" t="s">
        <v>12</v>
      </c>
      <c r="H405" s="4">
        <v>1781</v>
      </c>
      <c r="I405" s="5">
        <f t="shared" si="19"/>
        <v>148.41666666666666</v>
      </c>
      <c r="J405" s="5">
        <f t="shared" si="18"/>
        <v>163.25833333333333</v>
      </c>
      <c r="K405" s="5">
        <f t="shared" si="20"/>
        <v>13.604861111111111</v>
      </c>
      <c r="L405" t="s">
        <v>726</v>
      </c>
    </row>
    <row r="406" spans="1:12" hidden="1" x14ac:dyDescent="0.25">
      <c r="A406" s="4" t="s">
        <v>119</v>
      </c>
      <c r="B406" s="4" t="s">
        <v>152</v>
      </c>
      <c r="C406" s="4" t="s">
        <v>156</v>
      </c>
      <c r="D406" s="4" t="s">
        <v>21</v>
      </c>
      <c r="E406" s="4">
        <v>35</v>
      </c>
      <c r="F406" s="7" t="s">
        <v>11</v>
      </c>
      <c r="G406" s="4" t="s">
        <v>12</v>
      </c>
      <c r="H406" s="4">
        <v>2800</v>
      </c>
      <c r="I406" s="5">
        <f t="shared" si="19"/>
        <v>233.33333333333334</v>
      </c>
      <c r="J406" s="5">
        <f t="shared" si="18"/>
        <v>256.66666666666669</v>
      </c>
      <c r="K406" s="5">
        <f t="shared" si="20"/>
        <v>21.388888888888889</v>
      </c>
      <c r="L406" t="s">
        <v>726</v>
      </c>
    </row>
    <row r="407" spans="1:12" hidden="1" x14ac:dyDescent="0.25">
      <c r="A407" s="4" t="s">
        <v>119</v>
      </c>
      <c r="B407" s="4" t="s">
        <v>152</v>
      </c>
      <c r="C407" s="4" t="s">
        <v>157</v>
      </c>
      <c r="D407" s="4" t="s">
        <v>122</v>
      </c>
      <c r="E407" s="4">
        <v>44</v>
      </c>
      <c r="F407" s="7" t="s">
        <v>11</v>
      </c>
      <c r="G407" s="4" t="s">
        <v>12</v>
      </c>
      <c r="H407" s="4">
        <v>161</v>
      </c>
      <c r="I407" s="5">
        <f t="shared" si="19"/>
        <v>13.416666666666666</v>
      </c>
      <c r="J407" s="5">
        <f t="shared" si="18"/>
        <v>14.758333333333333</v>
      </c>
      <c r="K407" s="5">
        <f t="shared" si="20"/>
        <v>1.2298611111111111</v>
      </c>
      <c r="L407" t="s">
        <v>726</v>
      </c>
    </row>
    <row r="408" spans="1:12" hidden="1" x14ac:dyDescent="0.25">
      <c r="A408" s="4" t="s">
        <v>119</v>
      </c>
      <c r="B408" s="4" t="s">
        <v>152</v>
      </c>
      <c r="C408" s="4" t="s">
        <v>157</v>
      </c>
      <c r="D408" s="4" t="s">
        <v>21</v>
      </c>
      <c r="E408" s="4">
        <v>44</v>
      </c>
      <c r="F408" s="7" t="s">
        <v>11</v>
      </c>
      <c r="G408" s="4" t="s">
        <v>12</v>
      </c>
      <c r="H408" s="4">
        <v>1219</v>
      </c>
      <c r="I408" s="5">
        <f t="shared" si="19"/>
        <v>101.58333333333333</v>
      </c>
      <c r="J408" s="5">
        <f t="shared" si="18"/>
        <v>111.74166666666666</v>
      </c>
      <c r="K408" s="5">
        <f t="shared" si="20"/>
        <v>9.311805555555555</v>
      </c>
      <c r="L408" t="s">
        <v>726</v>
      </c>
    </row>
    <row r="409" spans="1:12" hidden="1" x14ac:dyDescent="0.25">
      <c r="A409" s="4" t="s">
        <v>119</v>
      </c>
      <c r="B409" s="4" t="s">
        <v>152</v>
      </c>
      <c r="C409" s="4" t="s">
        <v>158</v>
      </c>
      <c r="D409" s="4" t="s">
        <v>128</v>
      </c>
      <c r="E409" s="4">
        <v>54</v>
      </c>
      <c r="F409" s="7">
        <v>25</v>
      </c>
      <c r="G409" s="4" t="s">
        <v>105</v>
      </c>
      <c r="H409" s="4">
        <v>941</v>
      </c>
      <c r="I409" s="5">
        <f t="shared" si="19"/>
        <v>78.416666666666671</v>
      </c>
      <c r="J409" s="5">
        <f t="shared" si="18"/>
        <v>86.25833333333334</v>
      </c>
      <c r="K409" s="5">
        <f t="shared" si="20"/>
        <v>7.188194444444445</v>
      </c>
      <c r="L409" t="s">
        <v>726</v>
      </c>
    </row>
    <row r="410" spans="1:12" hidden="1" x14ac:dyDescent="0.25">
      <c r="A410" s="4" t="s">
        <v>119</v>
      </c>
      <c r="B410" s="4" t="s">
        <v>152</v>
      </c>
      <c r="C410" s="4" t="s">
        <v>158</v>
      </c>
      <c r="D410" s="4" t="s">
        <v>18</v>
      </c>
      <c r="E410" s="4">
        <v>54</v>
      </c>
      <c r="F410" s="7">
        <v>25</v>
      </c>
      <c r="G410" s="4" t="s">
        <v>105</v>
      </c>
      <c r="H410" s="4">
        <v>405</v>
      </c>
      <c r="I410" s="5">
        <f t="shared" si="19"/>
        <v>33.75</v>
      </c>
      <c r="J410" s="5">
        <f t="shared" si="18"/>
        <v>37.125</v>
      </c>
      <c r="K410" s="5">
        <f t="shared" si="20"/>
        <v>3.09375</v>
      </c>
      <c r="L410" t="s">
        <v>726</v>
      </c>
    </row>
    <row r="411" spans="1:12" hidden="1" x14ac:dyDescent="0.25">
      <c r="A411" s="4" t="s">
        <v>119</v>
      </c>
      <c r="B411" s="4" t="s">
        <v>152</v>
      </c>
      <c r="C411" s="4" t="s">
        <v>158</v>
      </c>
      <c r="D411" s="4" t="s">
        <v>21</v>
      </c>
      <c r="E411" s="4">
        <v>54</v>
      </c>
      <c r="F411" s="7">
        <v>25</v>
      </c>
      <c r="G411" s="4" t="s">
        <v>105</v>
      </c>
      <c r="H411" s="4">
        <v>7095</v>
      </c>
      <c r="I411" s="5">
        <f t="shared" si="19"/>
        <v>591.25</v>
      </c>
      <c r="J411" s="5">
        <f t="shared" si="18"/>
        <v>650.375</v>
      </c>
      <c r="K411" s="5">
        <f t="shared" si="20"/>
        <v>54.197916666666664</v>
      </c>
      <c r="L411" t="s">
        <v>726</v>
      </c>
    </row>
    <row r="412" spans="1:12" hidden="1" x14ac:dyDescent="0.25">
      <c r="A412" s="4" t="s">
        <v>119</v>
      </c>
      <c r="B412" s="4" t="s">
        <v>152</v>
      </c>
      <c r="C412" s="4" t="s">
        <v>159</v>
      </c>
      <c r="D412" s="4" t="s">
        <v>128</v>
      </c>
      <c r="E412" s="4">
        <v>28</v>
      </c>
      <c r="F412" s="7" t="s">
        <v>11</v>
      </c>
      <c r="G412" s="4" t="s">
        <v>12</v>
      </c>
      <c r="H412" s="4">
        <v>653</v>
      </c>
      <c r="I412" s="5">
        <f t="shared" si="19"/>
        <v>54.416666666666664</v>
      </c>
      <c r="J412" s="5">
        <f t="shared" si="18"/>
        <v>59.858333333333334</v>
      </c>
      <c r="K412" s="5">
        <f t="shared" si="20"/>
        <v>4.9881944444444448</v>
      </c>
      <c r="L412" t="s">
        <v>726</v>
      </c>
    </row>
    <row r="413" spans="1:12" hidden="1" x14ac:dyDescent="0.25">
      <c r="A413" s="4" t="s">
        <v>119</v>
      </c>
      <c r="B413" s="4" t="s">
        <v>152</v>
      </c>
      <c r="C413" s="4" t="s">
        <v>159</v>
      </c>
      <c r="D413" s="4" t="s">
        <v>21</v>
      </c>
      <c r="E413" s="4">
        <v>28</v>
      </c>
      <c r="F413" s="7" t="s">
        <v>11</v>
      </c>
      <c r="G413" s="4" t="s">
        <v>12</v>
      </c>
      <c r="H413" s="4">
        <v>2172</v>
      </c>
      <c r="I413" s="5">
        <f t="shared" si="19"/>
        <v>181</v>
      </c>
      <c r="J413" s="5">
        <f t="shared" si="18"/>
        <v>199.1</v>
      </c>
      <c r="K413" s="5">
        <f t="shared" si="20"/>
        <v>16.591666666666665</v>
      </c>
      <c r="L413" t="s">
        <v>726</v>
      </c>
    </row>
    <row r="414" spans="1:12" hidden="1" x14ac:dyDescent="0.25">
      <c r="A414" s="4" t="s">
        <v>119</v>
      </c>
      <c r="B414" s="4" t="s">
        <v>152</v>
      </c>
      <c r="C414" s="4" t="s">
        <v>128</v>
      </c>
      <c r="D414" s="4" t="s">
        <v>127</v>
      </c>
      <c r="E414" s="4">
        <v>0</v>
      </c>
      <c r="F414" s="7" t="s">
        <v>11</v>
      </c>
      <c r="G414" s="4" t="s">
        <v>12</v>
      </c>
      <c r="H414" s="4">
        <v>0</v>
      </c>
      <c r="I414" s="5">
        <f t="shared" si="19"/>
        <v>0</v>
      </c>
      <c r="J414" s="5">
        <f t="shared" si="18"/>
        <v>0</v>
      </c>
      <c r="K414" s="5">
        <f t="shared" si="20"/>
        <v>0</v>
      </c>
      <c r="L414" t="s">
        <v>726</v>
      </c>
    </row>
    <row r="415" spans="1:12" hidden="1" x14ac:dyDescent="0.25">
      <c r="A415" s="4" t="s">
        <v>119</v>
      </c>
      <c r="B415" s="4" t="s">
        <v>152</v>
      </c>
      <c r="C415" s="4" t="s">
        <v>128</v>
      </c>
      <c r="D415" s="4" t="s">
        <v>86</v>
      </c>
      <c r="E415" s="4">
        <v>0</v>
      </c>
      <c r="F415" s="7" t="s">
        <v>11</v>
      </c>
      <c r="G415" s="4" t="s">
        <v>12</v>
      </c>
      <c r="H415" s="4">
        <v>3</v>
      </c>
      <c r="I415" s="5">
        <f t="shared" si="19"/>
        <v>0.25</v>
      </c>
      <c r="J415" s="5">
        <f t="shared" si="18"/>
        <v>0.27500000000000002</v>
      </c>
      <c r="K415" s="5">
        <f t="shared" si="20"/>
        <v>2.2916666666666669E-2</v>
      </c>
      <c r="L415" t="s">
        <v>726</v>
      </c>
    </row>
    <row r="416" spans="1:12" hidden="1" x14ac:dyDescent="0.25">
      <c r="A416" s="4" t="s">
        <v>119</v>
      </c>
      <c r="B416" s="4" t="s">
        <v>152</v>
      </c>
      <c r="C416" s="4" t="s">
        <v>128</v>
      </c>
      <c r="D416" s="4" t="s">
        <v>128</v>
      </c>
      <c r="E416" s="4">
        <v>0</v>
      </c>
      <c r="F416" s="7" t="s">
        <v>11</v>
      </c>
      <c r="G416" s="4" t="s">
        <v>12</v>
      </c>
      <c r="H416" s="4">
        <v>17274</v>
      </c>
      <c r="I416" s="5">
        <f t="shared" si="19"/>
        <v>1439.5</v>
      </c>
      <c r="J416" s="5">
        <f t="shared" si="18"/>
        <v>1583.45</v>
      </c>
      <c r="K416" s="5">
        <f t="shared" si="20"/>
        <v>131.95416666666668</v>
      </c>
      <c r="L416" t="s">
        <v>726</v>
      </c>
    </row>
    <row r="417" spans="1:12" hidden="1" x14ac:dyDescent="0.25">
      <c r="A417" s="4" t="s">
        <v>119</v>
      </c>
      <c r="B417" s="4" t="s">
        <v>152</v>
      </c>
      <c r="C417" s="4" t="s">
        <v>128</v>
      </c>
      <c r="D417" s="4" t="s">
        <v>19</v>
      </c>
      <c r="E417" s="4">
        <v>0</v>
      </c>
      <c r="F417" s="7" t="s">
        <v>11</v>
      </c>
      <c r="G417" s="4" t="s">
        <v>12</v>
      </c>
      <c r="H417" s="4">
        <v>4</v>
      </c>
      <c r="I417" s="5">
        <f t="shared" si="19"/>
        <v>0.33333333333333331</v>
      </c>
      <c r="J417" s="5">
        <f t="shared" si="18"/>
        <v>0.36666666666666664</v>
      </c>
      <c r="K417" s="5">
        <f t="shared" si="20"/>
        <v>3.0555555555555555E-2</v>
      </c>
      <c r="L417" t="s">
        <v>726</v>
      </c>
    </row>
    <row r="418" spans="1:12" hidden="1" x14ac:dyDescent="0.25">
      <c r="A418" s="4" t="s">
        <v>119</v>
      </c>
      <c r="B418" s="4" t="s">
        <v>152</v>
      </c>
      <c r="C418" s="4" t="s">
        <v>128</v>
      </c>
      <c r="D418" s="4" t="s">
        <v>21</v>
      </c>
      <c r="E418" s="4">
        <v>0</v>
      </c>
      <c r="F418" s="7" t="s">
        <v>11</v>
      </c>
      <c r="G418" s="4" t="s">
        <v>12</v>
      </c>
      <c r="H418" s="4">
        <v>319</v>
      </c>
      <c r="I418" s="5">
        <f t="shared" si="19"/>
        <v>26.583333333333332</v>
      </c>
      <c r="J418" s="5">
        <f t="shared" si="18"/>
        <v>29.241666666666667</v>
      </c>
      <c r="K418" s="5">
        <f t="shared" si="20"/>
        <v>2.4368055555555554</v>
      </c>
      <c r="L418" t="s">
        <v>726</v>
      </c>
    </row>
    <row r="419" spans="1:12" hidden="1" x14ac:dyDescent="0.25">
      <c r="A419" s="4" t="s">
        <v>119</v>
      </c>
      <c r="B419" s="4" t="s">
        <v>152</v>
      </c>
      <c r="C419" s="4" t="s">
        <v>160</v>
      </c>
      <c r="D419" s="4" t="s">
        <v>128</v>
      </c>
      <c r="E419" s="4">
        <v>27</v>
      </c>
      <c r="F419" s="7" t="s">
        <v>11</v>
      </c>
      <c r="G419" s="4" t="s">
        <v>12</v>
      </c>
      <c r="H419" s="4">
        <v>281</v>
      </c>
      <c r="I419" s="5">
        <f t="shared" si="19"/>
        <v>23.416666666666668</v>
      </c>
      <c r="J419" s="5">
        <f t="shared" si="18"/>
        <v>25.758333333333333</v>
      </c>
      <c r="K419" s="5">
        <f t="shared" si="20"/>
        <v>2.1465277777777776</v>
      </c>
      <c r="L419" t="s">
        <v>726</v>
      </c>
    </row>
    <row r="420" spans="1:12" hidden="1" x14ac:dyDescent="0.25">
      <c r="A420" s="4" t="s">
        <v>119</v>
      </c>
      <c r="B420" s="4" t="s">
        <v>152</v>
      </c>
      <c r="C420" s="4" t="s">
        <v>160</v>
      </c>
      <c r="D420" s="4" t="s">
        <v>21</v>
      </c>
      <c r="E420" s="4">
        <v>27</v>
      </c>
      <c r="F420" s="7" t="s">
        <v>11</v>
      </c>
      <c r="G420" s="4" t="s">
        <v>12</v>
      </c>
      <c r="H420" s="4">
        <v>3328</v>
      </c>
      <c r="I420" s="5">
        <f t="shared" si="19"/>
        <v>277.33333333333331</v>
      </c>
      <c r="J420" s="5">
        <f t="shared" si="18"/>
        <v>305.06666666666666</v>
      </c>
      <c r="K420" s="5">
        <f t="shared" si="20"/>
        <v>25.422222222222221</v>
      </c>
      <c r="L420" t="s">
        <v>726</v>
      </c>
    </row>
    <row r="421" spans="1:12" hidden="1" x14ac:dyDescent="0.25">
      <c r="A421" s="4" t="s">
        <v>119</v>
      </c>
      <c r="B421" s="4" t="s">
        <v>152</v>
      </c>
      <c r="C421" s="4" t="s">
        <v>161</v>
      </c>
      <c r="D421" s="4" t="s">
        <v>128</v>
      </c>
      <c r="E421" s="4">
        <v>37</v>
      </c>
      <c r="F421" s="7" t="s">
        <v>11</v>
      </c>
      <c r="G421" s="4" t="s">
        <v>12</v>
      </c>
      <c r="H421" s="4">
        <v>156</v>
      </c>
      <c r="I421" s="5">
        <f t="shared" si="19"/>
        <v>13</v>
      </c>
      <c r="J421" s="5">
        <f t="shared" si="18"/>
        <v>14.3</v>
      </c>
      <c r="K421" s="5">
        <f t="shared" si="20"/>
        <v>1.1916666666666667</v>
      </c>
      <c r="L421" t="s">
        <v>726</v>
      </c>
    </row>
    <row r="422" spans="1:12" hidden="1" x14ac:dyDescent="0.25">
      <c r="A422" s="4" t="s">
        <v>119</v>
      </c>
      <c r="B422" s="4" t="s">
        <v>152</v>
      </c>
      <c r="C422" s="4" t="s">
        <v>161</v>
      </c>
      <c r="D422" s="4" t="s">
        <v>21</v>
      </c>
      <c r="E422" s="4">
        <v>37</v>
      </c>
      <c r="F422" s="7" t="s">
        <v>11</v>
      </c>
      <c r="G422" s="4" t="s">
        <v>12</v>
      </c>
      <c r="H422" s="4">
        <v>5743</v>
      </c>
      <c r="I422" s="5">
        <f t="shared" si="19"/>
        <v>478.58333333333331</v>
      </c>
      <c r="J422" s="5">
        <f t="shared" si="18"/>
        <v>526.44166666666661</v>
      </c>
      <c r="K422" s="5">
        <f t="shared" si="20"/>
        <v>43.870138888888881</v>
      </c>
      <c r="L422" t="s">
        <v>726</v>
      </c>
    </row>
    <row r="423" spans="1:12" hidden="1" x14ac:dyDescent="0.25">
      <c r="A423" s="4" t="s">
        <v>119</v>
      </c>
      <c r="B423" s="4" t="s">
        <v>152</v>
      </c>
      <c r="C423" s="4" t="s">
        <v>162</v>
      </c>
      <c r="D423" s="4" t="s">
        <v>21</v>
      </c>
      <c r="E423" s="4">
        <v>52</v>
      </c>
      <c r="F423" s="7">
        <v>25</v>
      </c>
      <c r="G423" s="4" t="s">
        <v>105</v>
      </c>
      <c r="H423" s="4">
        <v>2995</v>
      </c>
      <c r="I423" s="5">
        <f t="shared" si="19"/>
        <v>249.58333333333334</v>
      </c>
      <c r="J423" s="5">
        <f t="shared" si="18"/>
        <v>274.54166666666669</v>
      </c>
      <c r="K423" s="5">
        <f t="shared" si="20"/>
        <v>22.878472222222225</v>
      </c>
      <c r="L423" t="s">
        <v>726</v>
      </c>
    </row>
    <row r="424" spans="1:12" hidden="1" x14ac:dyDescent="0.25">
      <c r="A424" s="4" t="s">
        <v>119</v>
      </c>
      <c r="B424" s="4" t="s">
        <v>152</v>
      </c>
      <c r="C424" s="4" t="s">
        <v>163</v>
      </c>
      <c r="D424" s="4" t="s">
        <v>128</v>
      </c>
      <c r="E424" s="4">
        <v>32</v>
      </c>
      <c r="F424" s="7" t="s">
        <v>11</v>
      </c>
      <c r="G424" s="4" t="s">
        <v>12</v>
      </c>
      <c r="H424" s="4">
        <v>4936</v>
      </c>
      <c r="I424" s="5">
        <f t="shared" si="19"/>
        <v>411.33333333333331</v>
      </c>
      <c r="J424" s="5">
        <f t="shared" si="18"/>
        <v>452.46666666666664</v>
      </c>
      <c r="K424" s="5">
        <f t="shared" si="20"/>
        <v>37.705555555555556</v>
      </c>
      <c r="L424" t="s">
        <v>726</v>
      </c>
    </row>
    <row r="425" spans="1:12" hidden="1" x14ac:dyDescent="0.25">
      <c r="A425" s="4" t="s">
        <v>119</v>
      </c>
      <c r="B425" s="4" t="s">
        <v>152</v>
      </c>
      <c r="C425" s="4" t="s">
        <v>163</v>
      </c>
      <c r="D425" s="4" t="s">
        <v>21</v>
      </c>
      <c r="E425" s="4">
        <v>32</v>
      </c>
      <c r="F425" s="7" t="s">
        <v>11</v>
      </c>
      <c r="G425" s="4" t="s">
        <v>12</v>
      </c>
      <c r="H425" s="4">
        <v>1061</v>
      </c>
      <c r="I425" s="5">
        <f t="shared" si="19"/>
        <v>88.416666666666671</v>
      </c>
      <c r="J425" s="5">
        <f t="shared" si="18"/>
        <v>97.25833333333334</v>
      </c>
      <c r="K425" s="5">
        <f t="shared" si="20"/>
        <v>8.1048611111111111</v>
      </c>
      <c r="L425" t="s">
        <v>726</v>
      </c>
    </row>
    <row r="426" spans="1:12" hidden="1" x14ac:dyDescent="0.25">
      <c r="A426" s="4" t="s">
        <v>119</v>
      </c>
      <c r="B426" s="4" t="s">
        <v>152</v>
      </c>
      <c r="C426" s="4" t="s">
        <v>164</v>
      </c>
      <c r="D426" s="4" t="s">
        <v>127</v>
      </c>
      <c r="E426" s="4">
        <v>38</v>
      </c>
      <c r="F426" s="7" t="s">
        <v>11</v>
      </c>
      <c r="G426" s="4" t="s">
        <v>12</v>
      </c>
      <c r="H426" s="4">
        <v>0</v>
      </c>
      <c r="I426" s="5">
        <f t="shared" si="19"/>
        <v>0</v>
      </c>
      <c r="J426" s="5">
        <f t="shared" si="18"/>
        <v>0</v>
      </c>
      <c r="K426" s="5">
        <f t="shared" si="20"/>
        <v>0</v>
      </c>
      <c r="L426" t="s">
        <v>726</v>
      </c>
    </row>
    <row r="427" spans="1:12" hidden="1" x14ac:dyDescent="0.25">
      <c r="A427" s="4" t="s">
        <v>119</v>
      </c>
      <c r="B427" s="4" t="s">
        <v>152</v>
      </c>
      <c r="C427" s="4" t="s">
        <v>164</v>
      </c>
      <c r="D427" s="4" t="s">
        <v>53</v>
      </c>
      <c r="E427" s="4">
        <v>38</v>
      </c>
      <c r="F427" s="7" t="s">
        <v>11</v>
      </c>
      <c r="G427" s="4" t="s">
        <v>12</v>
      </c>
      <c r="H427" s="4">
        <v>259</v>
      </c>
      <c r="I427" s="5">
        <f t="shared" si="19"/>
        <v>21.583333333333332</v>
      </c>
      <c r="J427" s="5">
        <f t="shared" si="18"/>
        <v>23.741666666666667</v>
      </c>
      <c r="K427" s="5">
        <f t="shared" si="20"/>
        <v>1.9784722222222222</v>
      </c>
      <c r="L427" t="s">
        <v>726</v>
      </c>
    </row>
    <row r="428" spans="1:12" hidden="1" x14ac:dyDescent="0.25">
      <c r="A428" s="4" t="s">
        <v>119</v>
      </c>
      <c r="B428" s="4" t="s">
        <v>152</v>
      </c>
      <c r="C428" s="4" t="s">
        <v>164</v>
      </c>
      <c r="D428" s="4" t="s">
        <v>165</v>
      </c>
      <c r="E428" s="4">
        <v>38</v>
      </c>
      <c r="F428" s="7" t="s">
        <v>11</v>
      </c>
      <c r="G428" s="4" t="s">
        <v>12</v>
      </c>
      <c r="H428" s="4">
        <v>471</v>
      </c>
      <c r="I428" s="5">
        <f t="shared" si="19"/>
        <v>39.25</v>
      </c>
      <c r="J428" s="5">
        <f t="shared" si="18"/>
        <v>43.174999999999997</v>
      </c>
      <c r="K428" s="5">
        <f t="shared" si="20"/>
        <v>3.5979166666666664</v>
      </c>
      <c r="L428" t="s">
        <v>726</v>
      </c>
    </row>
    <row r="429" spans="1:12" hidden="1" x14ac:dyDescent="0.25">
      <c r="A429" s="4" t="s">
        <v>119</v>
      </c>
      <c r="B429" s="4" t="s">
        <v>152</v>
      </c>
      <c r="C429" s="4" t="s">
        <v>164</v>
      </c>
      <c r="D429" s="4" t="s">
        <v>128</v>
      </c>
      <c r="E429" s="4">
        <v>38</v>
      </c>
      <c r="F429" s="7" t="s">
        <v>11</v>
      </c>
      <c r="G429" s="4" t="s">
        <v>12</v>
      </c>
      <c r="H429" s="4">
        <v>9628</v>
      </c>
      <c r="I429" s="5">
        <f t="shared" si="19"/>
        <v>802.33333333333337</v>
      </c>
      <c r="J429" s="5">
        <f t="shared" si="18"/>
        <v>882.56666666666672</v>
      </c>
      <c r="K429" s="5">
        <f t="shared" si="20"/>
        <v>73.547222222222231</v>
      </c>
      <c r="L429" t="s">
        <v>726</v>
      </c>
    </row>
    <row r="430" spans="1:12" hidden="1" x14ac:dyDescent="0.25">
      <c r="A430" s="4" t="s">
        <v>119</v>
      </c>
      <c r="B430" s="4" t="s">
        <v>152</v>
      </c>
      <c r="C430" s="4" t="s">
        <v>164</v>
      </c>
      <c r="D430" s="4" t="s">
        <v>102</v>
      </c>
      <c r="E430" s="4">
        <v>38</v>
      </c>
      <c r="F430" s="7" t="s">
        <v>11</v>
      </c>
      <c r="G430" s="4" t="s">
        <v>12</v>
      </c>
      <c r="H430" s="4">
        <v>3</v>
      </c>
      <c r="I430" s="5">
        <f t="shared" si="19"/>
        <v>0.25</v>
      </c>
      <c r="J430" s="5">
        <f t="shared" si="18"/>
        <v>0.27500000000000002</v>
      </c>
      <c r="K430" s="5">
        <f t="shared" si="20"/>
        <v>2.2916666666666669E-2</v>
      </c>
      <c r="L430" t="s">
        <v>726</v>
      </c>
    </row>
    <row r="431" spans="1:12" hidden="1" x14ac:dyDescent="0.25">
      <c r="A431" s="4" t="s">
        <v>119</v>
      </c>
      <c r="B431" s="4" t="s">
        <v>152</v>
      </c>
      <c r="C431" s="4" t="s">
        <v>164</v>
      </c>
      <c r="D431" s="4" t="s">
        <v>18</v>
      </c>
      <c r="E431" s="4">
        <v>38</v>
      </c>
      <c r="F431" s="7" t="s">
        <v>11</v>
      </c>
      <c r="G431" s="4" t="s">
        <v>12</v>
      </c>
      <c r="H431" s="4">
        <v>1</v>
      </c>
      <c r="I431" s="5">
        <f t="shared" si="19"/>
        <v>8.3333333333333329E-2</v>
      </c>
      <c r="J431" s="5">
        <f t="shared" si="18"/>
        <v>9.166666666666666E-2</v>
      </c>
      <c r="K431" s="5">
        <f t="shared" si="20"/>
        <v>7.6388888888888886E-3</v>
      </c>
      <c r="L431" t="s">
        <v>726</v>
      </c>
    </row>
    <row r="432" spans="1:12" hidden="1" x14ac:dyDescent="0.25">
      <c r="A432" s="4" t="s">
        <v>119</v>
      </c>
      <c r="B432" s="4" t="s">
        <v>152</v>
      </c>
      <c r="C432" s="4" t="s">
        <v>164</v>
      </c>
      <c r="D432" s="4" t="s">
        <v>21</v>
      </c>
      <c r="E432" s="4">
        <v>38</v>
      </c>
      <c r="F432" s="7" t="s">
        <v>11</v>
      </c>
      <c r="G432" s="4" t="s">
        <v>12</v>
      </c>
      <c r="H432" s="4">
        <v>693</v>
      </c>
      <c r="I432" s="5">
        <f t="shared" si="19"/>
        <v>57.75</v>
      </c>
      <c r="J432" s="5">
        <f t="shared" si="18"/>
        <v>63.524999999999999</v>
      </c>
      <c r="K432" s="5">
        <f t="shared" si="20"/>
        <v>5.2937500000000002</v>
      </c>
      <c r="L432" t="s">
        <v>726</v>
      </c>
    </row>
    <row r="433" spans="1:12" hidden="1" x14ac:dyDescent="0.25">
      <c r="A433" s="4" t="s">
        <v>119</v>
      </c>
      <c r="B433" s="4" t="s">
        <v>152</v>
      </c>
      <c r="C433" s="4" t="s">
        <v>166</v>
      </c>
      <c r="D433" s="4" t="s">
        <v>21</v>
      </c>
      <c r="E433" s="4">
        <v>25</v>
      </c>
      <c r="F433" s="7" t="s">
        <v>11</v>
      </c>
      <c r="G433" s="4" t="s">
        <v>12</v>
      </c>
      <c r="H433" s="4">
        <v>3849</v>
      </c>
      <c r="I433" s="5">
        <f t="shared" si="19"/>
        <v>320.75</v>
      </c>
      <c r="J433" s="5">
        <f t="shared" si="18"/>
        <v>352.82499999999999</v>
      </c>
      <c r="K433" s="5">
        <f t="shared" si="20"/>
        <v>29.402083333333334</v>
      </c>
      <c r="L433" t="s">
        <v>726</v>
      </c>
    </row>
    <row r="434" spans="1:12" hidden="1" x14ac:dyDescent="0.25">
      <c r="A434" s="4" t="s">
        <v>119</v>
      </c>
      <c r="B434" s="4" t="s">
        <v>152</v>
      </c>
      <c r="C434" s="4" t="s">
        <v>167</v>
      </c>
      <c r="D434" s="4" t="s">
        <v>127</v>
      </c>
      <c r="E434" s="4">
        <v>41</v>
      </c>
      <c r="F434" s="7" t="s">
        <v>11</v>
      </c>
      <c r="G434" s="4" t="s">
        <v>12</v>
      </c>
      <c r="H434" s="4">
        <v>0</v>
      </c>
      <c r="I434" s="5">
        <f t="shared" si="19"/>
        <v>0</v>
      </c>
      <c r="J434" s="5">
        <f t="shared" si="18"/>
        <v>0</v>
      </c>
      <c r="K434" s="5">
        <f t="shared" si="20"/>
        <v>0</v>
      </c>
      <c r="L434" t="s">
        <v>726</v>
      </c>
    </row>
    <row r="435" spans="1:12" hidden="1" x14ac:dyDescent="0.25">
      <c r="A435" s="4" t="s">
        <v>119</v>
      </c>
      <c r="B435" s="4" t="s">
        <v>152</v>
      </c>
      <c r="C435" s="4" t="s">
        <v>167</v>
      </c>
      <c r="D435" s="4" t="s">
        <v>35</v>
      </c>
      <c r="E435" s="4">
        <v>41</v>
      </c>
      <c r="F435" s="7" t="s">
        <v>11</v>
      </c>
      <c r="G435" s="4" t="s">
        <v>12</v>
      </c>
      <c r="H435" s="4">
        <v>153</v>
      </c>
      <c r="I435" s="5">
        <f t="shared" si="19"/>
        <v>12.75</v>
      </c>
      <c r="J435" s="5">
        <f t="shared" si="18"/>
        <v>14.025</v>
      </c>
      <c r="K435" s="5">
        <f t="shared" si="20"/>
        <v>1.16875</v>
      </c>
      <c r="L435" t="s">
        <v>726</v>
      </c>
    </row>
    <row r="436" spans="1:12" hidden="1" x14ac:dyDescent="0.25">
      <c r="A436" s="4" t="s">
        <v>119</v>
      </c>
      <c r="B436" s="4" t="s">
        <v>152</v>
      </c>
      <c r="C436" s="4" t="s">
        <v>167</v>
      </c>
      <c r="D436" s="4" t="s">
        <v>128</v>
      </c>
      <c r="E436" s="4">
        <v>41</v>
      </c>
      <c r="F436" s="7" t="s">
        <v>11</v>
      </c>
      <c r="G436" s="4" t="s">
        <v>12</v>
      </c>
      <c r="H436" s="4">
        <v>1635</v>
      </c>
      <c r="I436" s="5">
        <f t="shared" si="19"/>
        <v>136.25</v>
      </c>
      <c r="J436" s="5">
        <f t="shared" si="18"/>
        <v>149.875</v>
      </c>
      <c r="K436" s="5">
        <f t="shared" si="20"/>
        <v>12.489583333333334</v>
      </c>
      <c r="L436" t="s">
        <v>726</v>
      </c>
    </row>
    <row r="437" spans="1:12" hidden="1" x14ac:dyDescent="0.25">
      <c r="A437" s="4" t="s">
        <v>119</v>
      </c>
      <c r="B437" s="4" t="s">
        <v>152</v>
      </c>
      <c r="C437" s="4" t="s">
        <v>167</v>
      </c>
      <c r="D437" s="4" t="s">
        <v>18</v>
      </c>
      <c r="E437" s="4">
        <v>41</v>
      </c>
      <c r="F437" s="7" t="s">
        <v>11</v>
      </c>
      <c r="G437" s="4" t="s">
        <v>12</v>
      </c>
      <c r="H437" s="4">
        <v>35</v>
      </c>
      <c r="I437" s="5">
        <f t="shared" si="19"/>
        <v>2.9166666666666665</v>
      </c>
      <c r="J437" s="5">
        <f t="shared" si="18"/>
        <v>3.208333333333333</v>
      </c>
      <c r="K437" s="5">
        <f t="shared" si="20"/>
        <v>0.2673611111111111</v>
      </c>
      <c r="L437" t="s">
        <v>726</v>
      </c>
    </row>
    <row r="438" spans="1:12" hidden="1" x14ac:dyDescent="0.25">
      <c r="A438" s="4" t="s">
        <v>119</v>
      </c>
      <c r="B438" s="4" t="s">
        <v>152</v>
      </c>
      <c r="C438" s="4" t="s">
        <v>167</v>
      </c>
      <c r="D438" s="4" t="s">
        <v>21</v>
      </c>
      <c r="E438" s="4">
        <v>41</v>
      </c>
      <c r="F438" s="7" t="s">
        <v>11</v>
      </c>
      <c r="G438" s="4" t="s">
        <v>12</v>
      </c>
      <c r="H438" s="4">
        <v>3504</v>
      </c>
      <c r="I438" s="5">
        <f t="shared" si="19"/>
        <v>292</v>
      </c>
      <c r="J438" s="5">
        <f t="shared" si="18"/>
        <v>321.2</v>
      </c>
      <c r="K438" s="5">
        <f t="shared" si="20"/>
        <v>26.766666666666666</v>
      </c>
      <c r="L438" t="s">
        <v>726</v>
      </c>
    </row>
    <row r="439" spans="1:12" hidden="1" x14ac:dyDescent="0.25">
      <c r="A439" s="4" t="s">
        <v>119</v>
      </c>
      <c r="B439" s="4" t="s">
        <v>152</v>
      </c>
      <c r="C439" s="4" t="s">
        <v>167</v>
      </c>
      <c r="D439" s="4" t="s">
        <v>65</v>
      </c>
      <c r="E439" s="4">
        <v>41</v>
      </c>
      <c r="F439" s="7" t="s">
        <v>11</v>
      </c>
      <c r="G439" s="4" t="s">
        <v>12</v>
      </c>
      <c r="H439" s="4">
        <v>312</v>
      </c>
      <c r="I439" s="5">
        <f t="shared" si="19"/>
        <v>26</v>
      </c>
      <c r="J439" s="5">
        <f t="shared" si="18"/>
        <v>28.6</v>
      </c>
      <c r="K439" s="5">
        <f t="shared" si="20"/>
        <v>2.3833333333333333</v>
      </c>
      <c r="L439" t="s">
        <v>726</v>
      </c>
    </row>
    <row r="440" spans="1:12" hidden="1" x14ac:dyDescent="0.25">
      <c r="A440" s="4" t="s">
        <v>119</v>
      </c>
      <c r="B440" s="4" t="s">
        <v>152</v>
      </c>
      <c r="C440" s="4" t="s">
        <v>21</v>
      </c>
      <c r="D440" s="4" t="s">
        <v>53</v>
      </c>
      <c r="E440" s="4">
        <v>0</v>
      </c>
      <c r="F440" s="7" t="s">
        <v>11</v>
      </c>
      <c r="G440" s="4" t="s">
        <v>12</v>
      </c>
      <c r="H440" s="4">
        <v>71</v>
      </c>
      <c r="I440" s="5">
        <f t="shared" si="19"/>
        <v>5.916666666666667</v>
      </c>
      <c r="J440" s="5">
        <f t="shared" si="18"/>
        <v>6.5083333333333337</v>
      </c>
      <c r="K440" s="5">
        <f t="shared" si="20"/>
        <v>0.54236111111111118</v>
      </c>
      <c r="L440" t="s">
        <v>726</v>
      </c>
    </row>
    <row r="441" spans="1:12" hidden="1" x14ac:dyDescent="0.25">
      <c r="A441" s="4" t="s">
        <v>119</v>
      </c>
      <c r="B441" s="4" t="s">
        <v>152</v>
      </c>
      <c r="C441" s="4" t="s">
        <v>21</v>
      </c>
      <c r="D441" s="4" t="s">
        <v>73</v>
      </c>
      <c r="E441" s="4">
        <v>0</v>
      </c>
      <c r="F441" s="7" t="s">
        <v>11</v>
      </c>
      <c r="G441" s="4" t="s">
        <v>12</v>
      </c>
      <c r="H441" s="4">
        <v>1</v>
      </c>
      <c r="I441" s="5">
        <f t="shared" si="19"/>
        <v>8.3333333333333329E-2</v>
      </c>
      <c r="J441" s="5">
        <f t="shared" si="18"/>
        <v>9.166666666666666E-2</v>
      </c>
      <c r="K441" s="5">
        <f t="shared" si="20"/>
        <v>7.6388888888888886E-3</v>
      </c>
      <c r="L441" t="s">
        <v>726</v>
      </c>
    </row>
    <row r="442" spans="1:12" hidden="1" x14ac:dyDescent="0.25">
      <c r="A442" s="4" t="s">
        <v>119</v>
      </c>
      <c r="B442" s="4" t="s">
        <v>152</v>
      </c>
      <c r="C442" s="4" t="s">
        <v>21</v>
      </c>
      <c r="D442" s="4" t="s">
        <v>122</v>
      </c>
      <c r="E442" s="4">
        <v>0</v>
      </c>
      <c r="F442" s="7" t="s">
        <v>11</v>
      </c>
      <c r="G442" s="4" t="s">
        <v>12</v>
      </c>
      <c r="H442" s="4">
        <v>1</v>
      </c>
      <c r="I442" s="5">
        <f t="shared" si="19"/>
        <v>8.3333333333333329E-2</v>
      </c>
      <c r="J442" s="5">
        <f t="shared" si="18"/>
        <v>9.166666666666666E-2</v>
      </c>
      <c r="K442" s="5">
        <f t="shared" si="20"/>
        <v>7.6388888888888886E-3</v>
      </c>
      <c r="L442" t="s">
        <v>726</v>
      </c>
    </row>
    <row r="443" spans="1:12" hidden="1" x14ac:dyDescent="0.25">
      <c r="A443" s="4" t="s">
        <v>119</v>
      </c>
      <c r="B443" s="4" t="s">
        <v>152</v>
      </c>
      <c r="C443" s="4" t="s">
        <v>21</v>
      </c>
      <c r="D443" s="4" t="s">
        <v>128</v>
      </c>
      <c r="E443" s="4">
        <v>0</v>
      </c>
      <c r="F443" s="7" t="s">
        <v>11</v>
      </c>
      <c r="G443" s="4" t="s">
        <v>12</v>
      </c>
      <c r="H443" s="4">
        <v>183</v>
      </c>
      <c r="I443" s="5">
        <f t="shared" si="19"/>
        <v>15.25</v>
      </c>
      <c r="J443" s="5">
        <f t="shared" si="18"/>
        <v>16.774999999999999</v>
      </c>
      <c r="K443" s="5">
        <f t="shared" si="20"/>
        <v>1.3979166666666665</v>
      </c>
      <c r="L443" t="s">
        <v>726</v>
      </c>
    </row>
    <row r="444" spans="1:12" hidden="1" x14ac:dyDescent="0.25">
      <c r="A444" s="4" t="s">
        <v>119</v>
      </c>
      <c r="B444" s="4" t="s">
        <v>152</v>
      </c>
      <c r="C444" s="4" t="s">
        <v>21</v>
      </c>
      <c r="D444" s="4" t="s">
        <v>18</v>
      </c>
      <c r="E444" s="4">
        <v>0</v>
      </c>
      <c r="F444" s="7" t="s">
        <v>11</v>
      </c>
      <c r="G444" s="4" t="s">
        <v>12</v>
      </c>
      <c r="H444" s="4">
        <v>2</v>
      </c>
      <c r="I444" s="5">
        <f t="shared" si="19"/>
        <v>0.16666666666666666</v>
      </c>
      <c r="J444" s="5">
        <f t="shared" si="18"/>
        <v>0.18333333333333332</v>
      </c>
      <c r="K444" s="5">
        <f t="shared" si="20"/>
        <v>1.5277777777777777E-2</v>
      </c>
      <c r="L444" t="s">
        <v>726</v>
      </c>
    </row>
    <row r="445" spans="1:12" hidden="1" x14ac:dyDescent="0.25">
      <c r="A445" s="4" t="s">
        <v>119</v>
      </c>
      <c r="B445" s="4" t="s">
        <v>152</v>
      </c>
      <c r="C445" s="4" t="s">
        <v>21</v>
      </c>
      <c r="D445" s="4" t="s">
        <v>21</v>
      </c>
      <c r="E445" s="4">
        <v>0</v>
      </c>
      <c r="F445" s="7" t="s">
        <v>11</v>
      </c>
      <c r="G445" s="4" t="s">
        <v>12</v>
      </c>
      <c r="H445" s="4">
        <v>56059</v>
      </c>
      <c r="I445" s="5">
        <f t="shared" si="19"/>
        <v>4671.583333333333</v>
      </c>
      <c r="J445" s="5">
        <f t="shared" si="18"/>
        <v>5138.7416666666668</v>
      </c>
      <c r="K445" s="5">
        <f t="shared" si="20"/>
        <v>428.22847222222225</v>
      </c>
      <c r="L445" t="s">
        <v>726</v>
      </c>
    </row>
    <row r="446" spans="1:12" hidden="1" x14ac:dyDescent="0.25">
      <c r="A446" s="4" t="s">
        <v>119</v>
      </c>
      <c r="B446" s="4" t="s">
        <v>152</v>
      </c>
      <c r="C446" s="4" t="s">
        <v>168</v>
      </c>
      <c r="D446" s="4" t="s">
        <v>21</v>
      </c>
      <c r="E446" s="4">
        <v>68</v>
      </c>
      <c r="F446" s="7">
        <v>25</v>
      </c>
      <c r="G446" s="4" t="s">
        <v>105</v>
      </c>
      <c r="H446" s="4">
        <v>1774</v>
      </c>
      <c r="I446" s="5">
        <f t="shared" si="19"/>
        <v>147.83333333333334</v>
      </c>
      <c r="J446" s="5">
        <f t="shared" si="18"/>
        <v>162.61666666666667</v>
      </c>
      <c r="K446" s="5">
        <f t="shared" si="20"/>
        <v>13.551388888888889</v>
      </c>
      <c r="L446" t="s">
        <v>726</v>
      </c>
    </row>
    <row r="447" spans="1:12" hidden="1" x14ac:dyDescent="0.25">
      <c r="A447" s="4" t="s">
        <v>119</v>
      </c>
      <c r="B447" s="4" t="s">
        <v>152</v>
      </c>
      <c r="C447" s="4" t="s">
        <v>169</v>
      </c>
      <c r="D447" s="4" t="s">
        <v>128</v>
      </c>
      <c r="E447" s="4">
        <v>58</v>
      </c>
      <c r="F447" s="7">
        <v>25</v>
      </c>
      <c r="G447" s="4" t="s">
        <v>105</v>
      </c>
      <c r="H447" s="4">
        <v>759</v>
      </c>
      <c r="I447" s="5">
        <f t="shared" si="19"/>
        <v>63.25</v>
      </c>
      <c r="J447" s="5">
        <f t="shared" si="18"/>
        <v>69.575000000000003</v>
      </c>
      <c r="K447" s="5">
        <f t="shared" si="20"/>
        <v>5.7979166666666666</v>
      </c>
      <c r="L447" t="s">
        <v>726</v>
      </c>
    </row>
    <row r="448" spans="1:12" hidden="1" x14ac:dyDescent="0.25">
      <c r="A448" s="4" t="s">
        <v>119</v>
      </c>
      <c r="B448" s="4" t="s">
        <v>152</v>
      </c>
      <c r="C448" s="4" t="s">
        <v>169</v>
      </c>
      <c r="D448" s="4" t="s">
        <v>21</v>
      </c>
      <c r="E448" s="4">
        <v>58</v>
      </c>
      <c r="F448" s="7">
        <v>25</v>
      </c>
      <c r="G448" s="4" t="s">
        <v>105</v>
      </c>
      <c r="H448" s="4">
        <v>580</v>
      </c>
      <c r="I448" s="5">
        <f t="shared" si="19"/>
        <v>48.333333333333336</v>
      </c>
      <c r="J448" s="5">
        <f t="shared" si="18"/>
        <v>53.166666666666671</v>
      </c>
      <c r="K448" s="5">
        <f t="shared" si="20"/>
        <v>4.4305555555555562</v>
      </c>
      <c r="L448" t="s">
        <v>726</v>
      </c>
    </row>
    <row r="449" spans="1:12" hidden="1" x14ac:dyDescent="0.25">
      <c r="A449" s="4" t="s">
        <v>119</v>
      </c>
      <c r="B449" s="4" t="s">
        <v>152</v>
      </c>
      <c r="C449" s="4" t="s">
        <v>170</v>
      </c>
      <c r="D449" s="4" t="s">
        <v>21</v>
      </c>
      <c r="E449" s="4">
        <v>11</v>
      </c>
      <c r="F449" s="7" t="s">
        <v>11</v>
      </c>
      <c r="G449" s="4" t="s">
        <v>12</v>
      </c>
      <c r="H449" s="4">
        <v>7906</v>
      </c>
      <c r="I449" s="5">
        <f t="shared" si="19"/>
        <v>658.83333333333337</v>
      </c>
      <c r="J449" s="5">
        <f t="shared" si="18"/>
        <v>724.7166666666667</v>
      </c>
      <c r="K449" s="5">
        <f t="shared" si="20"/>
        <v>60.393055555555556</v>
      </c>
      <c r="L449" t="s">
        <v>726</v>
      </c>
    </row>
    <row r="450" spans="1:12" ht="30" hidden="1" x14ac:dyDescent="0.25">
      <c r="A450" s="4" t="s">
        <v>171</v>
      </c>
      <c r="B450" s="4" t="s">
        <v>172</v>
      </c>
      <c r="C450" s="4" t="s">
        <v>173</v>
      </c>
      <c r="D450" s="4" t="s">
        <v>82</v>
      </c>
      <c r="E450" s="4">
        <v>49</v>
      </c>
      <c r="F450" s="7" t="s">
        <v>11</v>
      </c>
      <c r="G450" s="4" t="s">
        <v>12</v>
      </c>
      <c r="H450" s="4">
        <v>409</v>
      </c>
      <c r="I450" s="5">
        <f t="shared" si="19"/>
        <v>34.083333333333336</v>
      </c>
      <c r="J450" s="5">
        <f t="shared" si="18"/>
        <v>37.491666666666667</v>
      </c>
      <c r="K450" s="5">
        <f t="shared" si="20"/>
        <v>3.1243055555555554</v>
      </c>
      <c r="L450" t="s">
        <v>726</v>
      </c>
    </row>
    <row r="451" spans="1:12" ht="30" hidden="1" x14ac:dyDescent="0.25">
      <c r="A451" s="4" t="s">
        <v>171</v>
      </c>
      <c r="B451" s="4" t="s">
        <v>172</v>
      </c>
      <c r="C451" s="4" t="s">
        <v>173</v>
      </c>
      <c r="D451" s="4" t="s">
        <v>127</v>
      </c>
      <c r="E451" s="4">
        <v>49</v>
      </c>
      <c r="F451" s="7" t="s">
        <v>11</v>
      </c>
      <c r="G451" s="4" t="s">
        <v>12</v>
      </c>
      <c r="H451" s="4">
        <v>155</v>
      </c>
      <c r="I451" s="5">
        <f t="shared" si="19"/>
        <v>12.916666666666666</v>
      </c>
      <c r="J451" s="5">
        <f t="shared" si="18"/>
        <v>14.208333333333332</v>
      </c>
      <c r="K451" s="5">
        <f t="shared" si="20"/>
        <v>1.1840277777777777</v>
      </c>
      <c r="L451" t="s">
        <v>726</v>
      </c>
    </row>
    <row r="452" spans="1:12" ht="30" hidden="1" x14ac:dyDescent="0.25">
      <c r="A452" s="4" t="s">
        <v>171</v>
      </c>
      <c r="B452" s="4" t="s">
        <v>172</v>
      </c>
      <c r="C452" s="4" t="s">
        <v>174</v>
      </c>
      <c r="D452" s="4" t="s">
        <v>82</v>
      </c>
      <c r="E452" s="4">
        <v>16</v>
      </c>
      <c r="F452" s="7" t="s">
        <v>11</v>
      </c>
      <c r="G452" s="4" t="s">
        <v>12</v>
      </c>
      <c r="H452" s="4">
        <v>763</v>
      </c>
      <c r="I452" s="5">
        <f t="shared" si="19"/>
        <v>63.583333333333336</v>
      </c>
      <c r="J452" s="5">
        <f t="shared" si="18"/>
        <v>69.941666666666663</v>
      </c>
      <c r="K452" s="5">
        <f t="shared" si="20"/>
        <v>5.8284722222222216</v>
      </c>
      <c r="L452" t="s">
        <v>726</v>
      </c>
    </row>
    <row r="453" spans="1:12" ht="30" hidden="1" x14ac:dyDescent="0.25">
      <c r="A453" s="4" t="s">
        <v>171</v>
      </c>
      <c r="B453" s="4" t="s">
        <v>172</v>
      </c>
      <c r="C453" s="4" t="s">
        <v>174</v>
      </c>
      <c r="D453" s="4" t="s">
        <v>127</v>
      </c>
      <c r="E453" s="4">
        <v>16</v>
      </c>
      <c r="F453" s="7" t="s">
        <v>11</v>
      </c>
      <c r="G453" s="4" t="s">
        <v>12</v>
      </c>
      <c r="H453" s="4">
        <v>0</v>
      </c>
      <c r="I453" s="5">
        <f t="shared" si="19"/>
        <v>0</v>
      </c>
      <c r="J453" s="5">
        <f t="shared" si="18"/>
        <v>0</v>
      </c>
      <c r="K453" s="5">
        <f t="shared" si="20"/>
        <v>0</v>
      </c>
      <c r="L453" t="s">
        <v>726</v>
      </c>
    </row>
    <row r="454" spans="1:12" ht="30" hidden="1" x14ac:dyDescent="0.25">
      <c r="A454" s="4" t="s">
        <v>171</v>
      </c>
      <c r="B454" s="4" t="s">
        <v>172</v>
      </c>
      <c r="C454" s="4" t="s">
        <v>82</v>
      </c>
      <c r="D454" s="4" t="s">
        <v>82</v>
      </c>
      <c r="E454" s="4">
        <v>0</v>
      </c>
      <c r="F454" s="7" t="s">
        <v>11</v>
      </c>
      <c r="G454" s="4" t="s">
        <v>12</v>
      </c>
      <c r="H454" s="4">
        <v>12241</v>
      </c>
      <c r="I454" s="5">
        <f t="shared" si="19"/>
        <v>1020.0833333333334</v>
      </c>
      <c r="J454" s="5">
        <f t="shared" si="18"/>
        <v>1122.0916666666667</v>
      </c>
      <c r="K454" s="5">
        <f t="shared" si="20"/>
        <v>93.507638888888891</v>
      </c>
      <c r="L454" t="s">
        <v>726</v>
      </c>
    </row>
    <row r="455" spans="1:12" ht="30" hidden="1" x14ac:dyDescent="0.25">
      <c r="A455" s="4" t="s">
        <v>171</v>
      </c>
      <c r="B455" s="4" t="s">
        <v>172</v>
      </c>
      <c r="C455" s="4" t="s">
        <v>82</v>
      </c>
      <c r="D455" s="4" t="s">
        <v>127</v>
      </c>
      <c r="E455" s="4">
        <v>0</v>
      </c>
      <c r="F455" s="7" t="s">
        <v>11</v>
      </c>
      <c r="G455" s="4" t="s">
        <v>12</v>
      </c>
      <c r="H455" s="4">
        <v>725</v>
      </c>
      <c r="I455" s="5">
        <f t="shared" si="19"/>
        <v>60.416666666666664</v>
      </c>
      <c r="J455" s="5">
        <f t="shared" si="18"/>
        <v>66.458333333333329</v>
      </c>
      <c r="K455" s="5">
        <f t="shared" si="20"/>
        <v>5.5381944444444438</v>
      </c>
      <c r="L455" t="s">
        <v>726</v>
      </c>
    </row>
    <row r="456" spans="1:12" ht="30" hidden="1" x14ac:dyDescent="0.25">
      <c r="A456" s="4" t="s">
        <v>171</v>
      </c>
      <c r="B456" s="4" t="s">
        <v>172</v>
      </c>
      <c r="C456" s="4" t="s">
        <v>175</v>
      </c>
      <c r="D456" s="4" t="s">
        <v>127</v>
      </c>
      <c r="E456" s="4">
        <v>116</v>
      </c>
      <c r="F456" s="7">
        <v>35</v>
      </c>
      <c r="G456" s="4" t="s">
        <v>105</v>
      </c>
      <c r="H456" s="4">
        <v>87</v>
      </c>
      <c r="I456" s="5">
        <f t="shared" si="19"/>
        <v>7.25</v>
      </c>
      <c r="J456" s="5">
        <f t="shared" ref="J456:J519" si="21">I456*10%+I456</f>
        <v>7.9749999999999996</v>
      </c>
      <c r="K456" s="5">
        <f t="shared" si="20"/>
        <v>0.6645833333333333</v>
      </c>
      <c r="L456" t="s">
        <v>726</v>
      </c>
    </row>
    <row r="457" spans="1:12" ht="30" hidden="1" x14ac:dyDescent="0.25">
      <c r="A457" s="4" t="s">
        <v>171</v>
      </c>
      <c r="B457" s="4" t="s">
        <v>172</v>
      </c>
      <c r="C457" s="4" t="s">
        <v>176</v>
      </c>
      <c r="D457" s="4" t="s">
        <v>82</v>
      </c>
      <c r="E457" s="4">
        <v>29</v>
      </c>
      <c r="F457" s="7" t="s">
        <v>11</v>
      </c>
      <c r="G457" s="4" t="s">
        <v>12</v>
      </c>
      <c r="H457" s="4">
        <v>1336</v>
      </c>
      <c r="I457" s="5">
        <f t="shared" ref="I457:I520" si="22">H457/12</f>
        <v>111.33333333333333</v>
      </c>
      <c r="J457" s="5">
        <f t="shared" si="21"/>
        <v>122.46666666666667</v>
      </c>
      <c r="K457" s="5">
        <f t="shared" ref="K457:K520" si="23">J457/12</f>
        <v>10.205555555555556</v>
      </c>
      <c r="L457" t="s">
        <v>726</v>
      </c>
    </row>
    <row r="458" spans="1:12" ht="30" hidden="1" x14ac:dyDescent="0.25">
      <c r="A458" s="4" t="s">
        <v>171</v>
      </c>
      <c r="B458" s="4" t="s">
        <v>172</v>
      </c>
      <c r="C458" s="4" t="s">
        <v>176</v>
      </c>
      <c r="D458" s="4" t="s">
        <v>127</v>
      </c>
      <c r="E458" s="4">
        <v>29</v>
      </c>
      <c r="F458" s="7" t="s">
        <v>11</v>
      </c>
      <c r="G458" s="4" t="s">
        <v>12</v>
      </c>
      <c r="H458" s="4">
        <v>300</v>
      </c>
      <c r="I458" s="5">
        <f t="shared" si="22"/>
        <v>25</v>
      </c>
      <c r="J458" s="5">
        <f t="shared" si="21"/>
        <v>27.5</v>
      </c>
      <c r="K458" s="5">
        <f t="shared" si="23"/>
        <v>2.2916666666666665</v>
      </c>
      <c r="L458" t="s">
        <v>726</v>
      </c>
    </row>
    <row r="459" spans="1:12" ht="30" hidden="1" x14ac:dyDescent="0.25">
      <c r="A459" s="4" t="s">
        <v>171</v>
      </c>
      <c r="B459" s="4" t="s">
        <v>172</v>
      </c>
      <c r="C459" s="4" t="s">
        <v>177</v>
      </c>
      <c r="D459" s="4" t="s">
        <v>82</v>
      </c>
      <c r="E459" s="4">
        <v>82</v>
      </c>
      <c r="F459" s="7">
        <v>25</v>
      </c>
      <c r="G459" s="4" t="s">
        <v>105</v>
      </c>
      <c r="H459" s="4">
        <v>245</v>
      </c>
      <c r="I459" s="5">
        <f t="shared" si="22"/>
        <v>20.416666666666668</v>
      </c>
      <c r="J459" s="5">
        <f t="shared" si="21"/>
        <v>22.458333333333336</v>
      </c>
      <c r="K459" s="5">
        <f t="shared" si="23"/>
        <v>1.8715277777777779</v>
      </c>
      <c r="L459" t="s">
        <v>726</v>
      </c>
    </row>
    <row r="460" spans="1:12" ht="30" hidden="1" x14ac:dyDescent="0.25">
      <c r="A460" s="4" t="s">
        <v>171</v>
      </c>
      <c r="B460" s="4" t="s">
        <v>172</v>
      </c>
      <c r="C460" s="4" t="s">
        <v>177</v>
      </c>
      <c r="D460" s="4" t="s">
        <v>127</v>
      </c>
      <c r="E460" s="4">
        <v>82</v>
      </c>
      <c r="F460" s="7">
        <v>25</v>
      </c>
      <c r="G460" s="4" t="s">
        <v>105</v>
      </c>
      <c r="H460" s="4">
        <v>157</v>
      </c>
      <c r="I460" s="5">
        <f t="shared" si="22"/>
        <v>13.083333333333334</v>
      </c>
      <c r="J460" s="5">
        <f t="shared" si="21"/>
        <v>14.391666666666667</v>
      </c>
      <c r="K460" s="5">
        <f t="shared" si="23"/>
        <v>1.1993055555555556</v>
      </c>
      <c r="L460" t="s">
        <v>726</v>
      </c>
    </row>
    <row r="461" spans="1:12" ht="30" hidden="1" x14ac:dyDescent="0.25">
      <c r="A461" s="4" t="s">
        <v>171</v>
      </c>
      <c r="B461" s="4" t="s">
        <v>172</v>
      </c>
      <c r="C461" s="4" t="s">
        <v>178</v>
      </c>
      <c r="D461" s="4" t="s">
        <v>82</v>
      </c>
      <c r="E461" s="4">
        <v>98</v>
      </c>
      <c r="F461" s="7">
        <v>25</v>
      </c>
      <c r="G461" s="4" t="s">
        <v>105</v>
      </c>
      <c r="H461" s="4">
        <v>787</v>
      </c>
      <c r="I461" s="5">
        <f t="shared" si="22"/>
        <v>65.583333333333329</v>
      </c>
      <c r="J461" s="5">
        <f t="shared" si="21"/>
        <v>72.141666666666666</v>
      </c>
      <c r="K461" s="5">
        <f t="shared" si="23"/>
        <v>6.0118055555555552</v>
      </c>
      <c r="L461" t="s">
        <v>726</v>
      </c>
    </row>
    <row r="462" spans="1:12" ht="30" hidden="1" x14ac:dyDescent="0.25">
      <c r="A462" s="4" t="s">
        <v>171</v>
      </c>
      <c r="B462" s="4" t="s">
        <v>172</v>
      </c>
      <c r="C462" s="4" t="s">
        <v>178</v>
      </c>
      <c r="D462" s="4" t="s">
        <v>127</v>
      </c>
      <c r="E462" s="4">
        <v>98</v>
      </c>
      <c r="F462" s="7">
        <v>25</v>
      </c>
      <c r="G462" s="4" t="s">
        <v>105</v>
      </c>
      <c r="H462" s="4">
        <v>588</v>
      </c>
      <c r="I462" s="5">
        <f t="shared" si="22"/>
        <v>49</v>
      </c>
      <c r="J462" s="5">
        <f t="shared" si="21"/>
        <v>53.9</v>
      </c>
      <c r="K462" s="5">
        <f t="shared" si="23"/>
        <v>4.4916666666666663</v>
      </c>
      <c r="L462" t="s">
        <v>726</v>
      </c>
    </row>
    <row r="463" spans="1:12" ht="30" hidden="1" x14ac:dyDescent="0.25">
      <c r="A463" s="4" t="s">
        <v>171</v>
      </c>
      <c r="B463" s="4" t="s">
        <v>172</v>
      </c>
      <c r="C463" s="4" t="s">
        <v>179</v>
      </c>
      <c r="D463" s="4" t="s">
        <v>82</v>
      </c>
      <c r="E463" s="4">
        <v>49</v>
      </c>
      <c r="F463" s="7" t="s">
        <v>11</v>
      </c>
      <c r="G463" s="4" t="s">
        <v>12</v>
      </c>
      <c r="H463" s="4">
        <v>525</v>
      </c>
      <c r="I463" s="5">
        <f t="shared" si="22"/>
        <v>43.75</v>
      </c>
      <c r="J463" s="5">
        <f t="shared" si="21"/>
        <v>48.125</v>
      </c>
      <c r="K463" s="5">
        <f t="shared" si="23"/>
        <v>4.010416666666667</v>
      </c>
      <c r="L463" t="s">
        <v>726</v>
      </c>
    </row>
    <row r="464" spans="1:12" ht="30" hidden="1" x14ac:dyDescent="0.25">
      <c r="A464" s="4" t="s">
        <v>171</v>
      </c>
      <c r="B464" s="4" t="s">
        <v>172</v>
      </c>
      <c r="C464" s="4" t="s">
        <v>179</v>
      </c>
      <c r="D464" s="4" t="s">
        <v>90</v>
      </c>
      <c r="E464" s="4">
        <v>49</v>
      </c>
      <c r="F464" s="7" t="s">
        <v>11</v>
      </c>
      <c r="G464" s="4" t="s">
        <v>12</v>
      </c>
      <c r="H464" s="4">
        <v>5</v>
      </c>
      <c r="I464" s="5">
        <f t="shared" si="22"/>
        <v>0.41666666666666669</v>
      </c>
      <c r="J464" s="5">
        <f t="shared" si="21"/>
        <v>0.45833333333333337</v>
      </c>
      <c r="K464" s="5">
        <f t="shared" si="23"/>
        <v>3.8194444444444448E-2</v>
      </c>
      <c r="L464" t="s">
        <v>726</v>
      </c>
    </row>
    <row r="465" spans="1:12" ht="30" hidden="1" x14ac:dyDescent="0.25">
      <c r="A465" s="4" t="s">
        <v>171</v>
      </c>
      <c r="B465" s="4" t="s">
        <v>172</v>
      </c>
      <c r="C465" s="4" t="s">
        <v>180</v>
      </c>
      <c r="D465" s="4" t="s">
        <v>82</v>
      </c>
      <c r="E465" s="4">
        <v>43</v>
      </c>
      <c r="F465" s="7" t="s">
        <v>11</v>
      </c>
      <c r="G465" s="4" t="s">
        <v>12</v>
      </c>
      <c r="H465" s="4">
        <v>871</v>
      </c>
      <c r="I465" s="5">
        <f t="shared" si="22"/>
        <v>72.583333333333329</v>
      </c>
      <c r="J465" s="5">
        <f t="shared" si="21"/>
        <v>79.841666666666669</v>
      </c>
      <c r="K465" s="5">
        <f t="shared" si="23"/>
        <v>6.6534722222222227</v>
      </c>
      <c r="L465" t="s">
        <v>726</v>
      </c>
    </row>
    <row r="466" spans="1:12" ht="30" hidden="1" x14ac:dyDescent="0.25">
      <c r="A466" s="4" t="s">
        <v>171</v>
      </c>
      <c r="B466" s="4" t="s">
        <v>172</v>
      </c>
      <c r="C466" s="4" t="s">
        <v>180</v>
      </c>
      <c r="D466" s="4" t="s">
        <v>127</v>
      </c>
      <c r="E466" s="4">
        <v>43</v>
      </c>
      <c r="F466" s="7" t="s">
        <v>11</v>
      </c>
      <c r="G466" s="4" t="s">
        <v>12</v>
      </c>
      <c r="H466" s="4">
        <v>26</v>
      </c>
      <c r="I466" s="5">
        <f t="shared" si="22"/>
        <v>2.1666666666666665</v>
      </c>
      <c r="J466" s="5">
        <f t="shared" si="21"/>
        <v>2.3833333333333333</v>
      </c>
      <c r="K466" s="5">
        <f t="shared" si="23"/>
        <v>0.1986111111111111</v>
      </c>
      <c r="L466" t="s">
        <v>726</v>
      </c>
    </row>
    <row r="467" spans="1:12" ht="30" hidden="1" x14ac:dyDescent="0.25">
      <c r="A467" s="4" t="s">
        <v>171</v>
      </c>
      <c r="B467" s="4" t="s">
        <v>172</v>
      </c>
      <c r="C467" s="4" t="s">
        <v>181</v>
      </c>
      <c r="D467" s="4" t="s">
        <v>82</v>
      </c>
      <c r="E467" s="4">
        <v>102</v>
      </c>
      <c r="F467" s="7">
        <v>35</v>
      </c>
      <c r="G467" s="4" t="s">
        <v>105</v>
      </c>
      <c r="H467" s="4">
        <v>1247</v>
      </c>
      <c r="I467" s="5">
        <f t="shared" si="22"/>
        <v>103.91666666666667</v>
      </c>
      <c r="J467" s="5">
        <f t="shared" si="21"/>
        <v>114.30833333333334</v>
      </c>
      <c r="K467" s="5">
        <f t="shared" si="23"/>
        <v>9.5256944444444454</v>
      </c>
      <c r="L467" t="s">
        <v>726</v>
      </c>
    </row>
    <row r="468" spans="1:12" ht="30" hidden="1" x14ac:dyDescent="0.25">
      <c r="A468" s="4" t="s">
        <v>171</v>
      </c>
      <c r="B468" s="4" t="s">
        <v>172</v>
      </c>
      <c r="C468" s="4" t="s">
        <v>181</v>
      </c>
      <c r="D468" s="4" t="s">
        <v>127</v>
      </c>
      <c r="E468" s="4">
        <v>102</v>
      </c>
      <c r="F468" s="7">
        <v>35</v>
      </c>
      <c r="G468" s="4" t="s">
        <v>105</v>
      </c>
      <c r="H468" s="4">
        <v>467</v>
      </c>
      <c r="I468" s="5">
        <f t="shared" si="22"/>
        <v>38.916666666666664</v>
      </c>
      <c r="J468" s="5">
        <f t="shared" si="21"/>
        <v>42.80833333333333</v>
      </c>
      <c r="K468" s="5">
        <f t="shared" si="23"/>
        <v>3.567361111111111</v>
      </c>
      <c r="L468" t="s">
        <v>726</v>
      </c>
    </row>
    <row r="469" spans="1:12" ht="30" hidden="1" x14ac:dyDescent="0.25">
      <c r="A469" s="4" t="s">
        <v>171</v>
      </c>
      <c r="B469" s="4" t="s">
        <v>172</v>
      </c>
      <c r="C469" s="4" t="s">
        <v>182</v>
      </c>
      <c r="D469" s="4" t="s">
        <v>82</v>
      </c>
      <c r="E469" s="4">
        <v>45</v>
      </c>
      <c r="F469" s="7" t="s">
        <v>11</v>
      </c>
      <c r="G469" s="4" t="s">
        <v>12</v>
      </c>
      <c r="H469" s="4">
        <v>335</v>
      </c>
      <c r="I469" s="5">
        <f t="shared" si="22"/>
        <v>27.916666666666668</v>
      </c>
      <c r="J469" s="5">
        <f t="shared" si="21"/>
        <v>30.708333333333336</v>
      </c>
      <c r="K469" s="5">
        <f t="shared" si="23"/>
        <v>2.5590277777777781</v>
      </c>
      <c r="L469" t="s">
        <v>726</v>
      </c>
    </row>
    <row r="470" spans="1:12" ht="30" hidden="1" x14ac:dyDescent="0.25">
      <c r="A470" s="4" t="s">
        <v>171</v>
      </c>
      <c r="B470" s="4" t="s">
        <v>172</v>
      </c>
      <c r="C470" s="4" t="s">
        <v>183</v>
      </c>
      <c r="D470" s="4" t="s">
        <v>82</v>
      </c>
      <c r="E470" s="4">
        <v>79</v>
      </c>
      <c r="F470" s="7">
        <v>25</v>
      </c>
      <c r="G470" s="4" t="s">
        <v>105</v>
      </c>
      <c r="H470" s="4">
        <v>525</v>
      </c>
      <c r="I470" s="5">
        <f t="shared" si="22"/>
        <v>43.75</v>
      </c>
      <c r="J470" s="5">
        <f t="shared" si="21"/>
        <v>48.125</v>
      </c>
      <c r="K470" s="5">
        <f t="shared" si="23"/>
        <v>4.010416666666667</v>
      </c>
      <c r="L470" t="s">
        <v>726</v>
      </c>
    </row>
    <row r="471" spans="1:12" ht="30" hidden="1" x14ac:dyDescent="0.25">
      <c r="A471" s="4" t="s">
        <v>171</v>
      </c>
      <c r="B471" s="4" t="s">
        <v>172</v>
      </c>
      <c r="C471" s="4" t="s">
        <v>183</v>
      </c>
      <c r="D471" s="4" t="s">
        <v>127</v>
      </c>
      <c r="E471" s="4">
        <v>79</v>
      </c>
      <c r="F471" s="7">
        <v>25</v>
      </c>
      <c r="G471" s="4" t="s">
        <v>105</v>
      </c>
      <c r="H471" s="4">
        <v>157</v>
      </c>
      <c r="I471" s="5">
        <f t="shared" si="22"/>
        <v>13.083333333333334</v>
      </c>
      <c r="J471" s="5">
        <f t="shared" si="21"/>
        <v>14.391666666666667</v>
      </c>
      <c r="K471" s="5">
        <f t="shared" si="23"/>
        <v>1.1993055555555556</v>
      </c>
      <c r="L471" t="s">
        <v>726</v>
      </c>
    </row>
    <row r="472" spans="1:12" ht="30" hidden="1" x14ac:dyDescent="0.25">
      <c r="A472" s="4" t="s">
        <v>171</v>
      </c>
      <c r="B472" s="4" t="s">
        <v>172</v>
      </c>
      <c r="C472" s="4" t="s">
        <v>184</v>
      </c>
      <c r="D472" s="4" t="s">
        <v>82</v>
      </c>
      <c r="E472" s="4">
        <v>69</v>
      </c>
      <c r="F472" s="7">
        <v>25</v>
      </c>
      <c r="G472" s="4" t="s">
        <v>105</v>
      </c>
      <c r="H472" s="4">
        <v>1698</v>
      </c>
      <c r="I472" s="5">
        <f t="shared" si="22"/>
        <v>141.5</v>
      </c>
      <c r="J472" s="5">
        <f t="shared" si="21"/>
        <v>155.65</v>
      </c>
      <c r="K472" s="5">
        <f t="shared" si="23"/>
        <v>12.970833333333333</v>
      </c>
      <c r="L472" t="s">
        <v>726</v>
      </c>
    </row>
    <row r="473" spans="1:12" ht="30" hidden="1" x14ac:dyDescent="0.25">
      <c r="A473" s="4" t="s">
        <v>171</v>
      </c>
      <c r="B473" s="4" t="s">
        <v>172</v>
      </c>
      <c r="C473" s="4" t="s">
        <v>184</v>
      </c>
      <c r="D473" s="4" t="s">
        <v>127</v>
      </c>
      <c r="E473" s="4">
        <v>69</v>
      </c>
      <c r="F473" s="7">
        <v>25</v>
      </c>
      <c r="G473" s="4" t="s">
        <v>105</v>
      </c>
      <c r="H473" s="4">
        <v>1137</v>
      </c>
      <c r="I473" s="5">
        <f t="shared" si="22"/>
        <v>94.75</v>
      </c>
      <c r="J473" s="5">
        <f t="shared" si="21"/>
        <v>104.22499999999999</v>
      </c>
      <c r="K473" s="5">
        <f t="shared" si="23"/>
        <v>8.6854166666666668</v>
      </c>
      <c r="L473" t="s">
        <v>726</v>
      </c>
    </row>
    <row r="474" spans="1:12" ht="30" hidden="1" x14ac:dyDescent="0.25">
      <c r="A474" s="4" t="s">
        <v>171</v>
      </c>
      <c r="B474" s="4" t="s">
        <v>172</v>
      </c>
      <c r="C474" s="4" t="s">
        <v>185</v>
      </c>
      <c r="D474" s="4" t="s">
        <v>127</v>
      </c>
      <c r="E474" s="4">
        <v>83</v>
      </c>
      <c r="F474" s="7">
        <v>25</v>
      </c>
      <c r="G474" s="4" t="s">
        <v>105</v>
      </c>
      <c r="H474" s="4">
        <v>155</v>
      </c>
      <c r="I474" s="5">
        <f t="shared" si="22"/>
        <v>12.916666666666666</v>
      </c>
      <c r="J474" s="5">
        <f t="shared" si="21"/>
        <v>14.208333333333332</v>
      </c>
      <c r="K474" s="5">
        <f t="shared" si="23"/>
        <v>1.1840277777777777</v>
      </c>
      <c r="L474" t="s">
        <v>726</v>
      </c>
    </row>
    <row r="475" spans="1:12" ht="30" hidden="1" x14ac:dyDescent="0.25">
      <c r="A475" s="4" t="s">
        <v>171</v>
      </c>
      <c r="B475" s="4" t="s">
        <v>172</v>
      </c>
      <c r="C475" s="4" t="s">
        <v>186</v>
      </c>
      <c r="D475" s="4" t="s">
        <v>82</v>
      </c>
      <c r="E475" s="4">
        <v>83</v>
      </c>
      <c r="F475" s="7">
        <v>25</v>
      </c>
      <c r="G475" s="4" t="s">
        <v>105</v>
      </c>
      <c r="H475" s="4">
        <v>347</v>
      </c>
      <c r="I475" s="5">
        <f t="shared" si="22"/>
        <v>28.916666666666668</v>
      </c>
      <c r="J475" s="5">
        <f t="shared" si="21"/>
        <v>31.808333333333334</v>
      </c>
      <c r="K475" s="5">
        <f t="shared" si="23"/>
        <v>2.6506944444444445</v>
      </c>
      <c r="L475" t="s">
        <v>726</v>
      </c>
    </row>
    <row r="476" spans="1:12" ht="30" hidden="1" x14ac:dyDescent="0.25">
      <c r="A476" s="4" t="s">
        <v>171</v>
      </c>
      <c r="B476" s="4" t="s">
        <v>172</v>
      </c>
      <c r="C476" s="4" t="s">
        <v>186</v>
      </c>
      <c r="D476" s="4" t="s">
        <v>187</v>
      </c>
      <c r="E476" s="4">
        <v>83</v>
      </c>
      <c r="F476" s="7">
        <v>25</v>
      </c>
      <c r="G476" s="4" t="s">
        <v>105</v>
      </c>
      <c r="H476" s="4">
        <v>74</v>
      </c>
      <c r="I476" s="5">
        <f t="shared" si="22"/>
        <v>6.166666666666667</v>
      </c>
      <c r="J476" s="5">
        <f t="shared" si="21"/>
        <v>6.7833333333333332</v>
      </c>
      <c r="K476" s="5">
        <f t="shared" si="23"/>
        <v>0.56527777777777777</v>
      </c>
      <c r="L476" t="s">
        <v>726</v>
      </c>
    </row>
    <row r="477" spans="1:12" ht="30" hidden="1" x14ac:dyDescent="0.25">
      <c r="A477" s="4" t="s">
        <v>171</v>
      </c>
      <c r="B477" s="4" t="s">
        <v>172</v>
      </c>
      <c r="C477" s="4" t="s">
        <v>186</v>
      </c>
      <c r="D477" s="4" t="s">
        <v>127</v>
      </c>
      <c r="E477" s="4">
        <v>83</v>
      </c>
      <c r="F477" s="7">
        <v>25</v>
      </c>
      <c r="G477" s="4" t="s">
        <v>105</v>
      </c>
      <c r="H477" s="4">
        <v>447</v>
      </c>
      <c r="I477" s="5">
        <f t="shared" si="22"/>
        <v>37.25</v>
      </c>
      <c r="J477" s="5">
        <f t="shared" si="21"/>
        <v>40.975000000000001</v>
      </c>
      <c r="K477" s="5">
        <f t="shared" si="23"/>
        <v>3.4145833333333333</v>
      </c>
      <c r="L477" t="s">
        <v>726</v>
      </c>
    </row>
    <row r="478" spans="1:12" ht="30" hidden="1" x14ac:dyDescent="0.25">
      <c r="A478" s="4" t="s">
        <v>171</v>
      </c>
      <c r="B478" s="4" t="s">
        <v>172</v>
      </c>
      <c r="C478" s="4" t="s">
        <v>188</v>
      </c>
      <c r="D478" s="4" t="s">
        <v>82</v>
      </c>
      <c r="E478" s="4">
        <v>62</v>
      </c>
      <c r="F478" s="7">
        <v>25</v>
      </c>
      <c r="G478" s="4" t="s">
        <v>105</v>
      </c>
      <c r="H478" s="4">
        <v>1138</v>
      </c>
      <c r="I478" s="5">
        <f t="shared" si="22"/>
        <v>94.833333333333329</v>
      </c>
      <c r="J478" s="5">
        <f t="shared" si="21"/>
        <v>104.31666666666666</v>
      </c>
      <c r="K478" s="5">
        <f t="shared" si="23"/>
        <v>8.6930555555555546</v>
      </c>
      <c r="L478" t="s">
        <v>726</v>
      </c>
    </row>
    <row r="479" spans="1:12" ht="30" hidden="1" x14ac:dyDescent="0.25">
      <c r="A479" s="4" t="s">
        <v>171</v>
      </c>
      <c r="B479" s="4" t="s">
        <v>172</v>
      </c>
      <c r="C479" s="4" t="s">
        <v>188</v>
      </c>
      <c r="D479" s="4" t="s">
        <v>127</v>
      </c>
      <c r="E479" s="4">
        <v>62</v>
      </c>
      <c r="F479" s="7">
        <v>25</v>
      </c>
      <c r="G479" s="4" t="s">
        <v>105</v>
      </c>
      <c r="H479" s="4">
        <v>498</v>
      </c>
      <c r="I479" s="5">
        <f t="shared" si="22"/>
        <v>41.5</v>
      </c>
      <c r="J479" s="5">
        <f t="shared" si="21"/>
        <v>45.65</v>
      </c>
      <c r="K479" s="5">
        <f t="shared" si="23"/>
        <v>3.8041666666666667</v>
      </c>
      <c r="L479" t="s">
        <v>726</v>
      </c>
    </row>
    <row r="480" spans="1:12" ht="30" hidden="1" x14ac:dyDescent="0.25">
      <c r="A480" s="4" t="s">
        <v>171</v>
      </c>
      <c r="B480" s="4" t="s">
        <v>172</v>
      </c>
      <c r="C480" s="4" t="s">
        <v>189</v>
      </c>
      <c r="D480" s="4" t="s">
        <v>82</v>
      </c>
      <c r="E480" s="4">
        <v>86</v>
      </c>
      <c r="F480" s="7">
        <v>25</v>
      </c>
      <c r="G480" s="4" t="s">
        <v>105</v>
      </c>
      <c r="H480" s="4">
        <v>305</v>
      </c>
      <c r="I480" s="5">
        <f t="shared" si="22"/>
        <v>25.416666666666668</v>
      </c>
      <c r="J480" s="5">
        <f t="shared" si="21"/>
        <v>27.958333333333336</v>
      </c>
      <c r="K480" s="5">
        <f t="shared" si="23"/>
        <v>2.3298611111111112</v>
      </c>
      <c r="L480" t="s">
        <v>726</v>
      </c>
    </row>
    <row r="481" spans="1:12" hidden="1" x14ac:dyDescent="0.25">
      <c r="A481" s="4" t="s">
        <v>171</v>
      </c>
      <c r="B481" s="4" t="s">
        <v>190</v>
      </c>
      <c r="C481" s="4" t="s">
        <v>191</v>
      </c>
      <c r="D481" s="4" t="s">
        <v>187</v>
      </c>
      <c r="E481" s="4">
        <v>22</v>
      </c>
      <c r="F481" s="7" t="s">
        <v>11</v>
      </c>
      <c r="G481" s="4" t="s">
        <v>12</v>
      </c>
      <c r="H481" s="4">
        <v>3648</v>
      </c>
      <c r="I481" s="5">
        <f t="shared" si="22"/>
        <v>304</v>
      </c>
      <c r="J481" s="5">
        <f t="shared" si="21"/>
        <v>334.4</v>
      </c>
      <c r="K481" s="5">
        <f t="shared" si="23"/>
        <v>27.866666666666664</v>
      </c>
      <c r="L481" t="s">
        <v>726</v>
      </c>
    </row>
    <row r="482" spans="1:12" hidden="1" x14ac:dyDescent="0.25">
      <c r="A482" s="4" t="s">
        <v>171</v>
      </c>
      <c r="B482" s="4" t="s">
        <v>190</v>
      </c>
      <c r="C482" s="4" t="s">
        <v>191</v>
      </c>
      <c r="D482" s="4" t="s">
        <v>90</v>
      </c>
      <c r="E482" s="4">
        <v>22</v>
      </c>
      <c r="F482" s="7" t="s">
        <v>11</v>
      </c>
      <c r="G482" s="4" t="s">
        <v>12</v>
      </c>
      <c r="H482" s="4">
        <v>431</v>
      </c>
      <c r="I482" s="5">
        <f t="shared" si="22"/>
        <v>35.916666666666664</v>
      </c>
      <c r="J482" s="5">
        <f t="shared" si="21"/>
        <v>39.508333333333333</v>
      </c>
      <c r="K482" s="5">
        <f t="shared" si="23"/>
        <v>3.2923611111111111</v>
      </c>
      <c r="L482" t="s">
        <v>726</v>
      </c>
    </row>
    <row r="483" spans="1:12" hidden="1" x14ac:dyDescent="0.25">
      <c r="A483" s="4" t="s">
        <v>171</v>
      </c>
      <c r="B483" s="4" t="s">
        <v>190</v>
      </c>
      <c r="C483" s="4" t="s">
        <v>191</v>
      </c>
      <c r="D483" s="4" t="s">
        <v>19</v>
      </c>
      <c r="E483" s="4">
        <v>22</v>
      </c>
      <c r="F483" s="7" t="s">
        <v>11</v>
      </c>
      <c r="G483" s="4" t="s">
        <v>12</v>
      </c>
      <c r="H483" s="4">
        <v>1</v>
      </c>
      <c r="I483" s="5">
        <f t="shared" si="22"/>
        <v>8.3333333333333329E-2</v>
      </c>
      <c r="J483" s="5">
        <f t="shared" si="21"/>
        <v>9.166666666666666E-2</v>
      </c>
      <c r="K483" s="5">
        <f t="shared" si="23"/>
        <v>7.6388888888888886E-3</v>
      </c>
      <c r="L483" t="s">
        <v>726</v>
      </c>
    </row>
    <row r="484" spans="1:12" hidden="1" x14ac:dyDescent="0.25">
      <c r="A484" s="4" t="s">
        <v>171</v>
      </c>
      <c r="B484" s="4" t="s">
        <v>190</v>
      </c>
      <c r="C484" s="4" t="s">
        <v>192</v>
      </c>
      <c r="D484" s="4" t="s">
        <v>187</v>
      </c>
      <c r="E484" s="4">
        <v>42</v>
      </c>
      <c r="F484" s="7" t="s">
        <v>11</v>
      </c>
      <c r="G484" s="4" t="s">
        <v>12</v>
      </c>
      <c r="H484" s="4">
        <v>773</v>
      </c>
      <c r="I484" s="5">
        <f t="shared" si="22"/>
        <v>64.416666666666671</v>
      </c>
      <c r="J484" s="5">
        <f t="shared" si="21"/>
        <v>70.858333333333334</v>
      </c>
      <c r="K484" s="5">
        <f t="shared" si="23"/>
        <v>5.9048611111111109</v>
      </c>
      <c r="L484" t="s">
        <v>726</v>
      </c>
    </row>
    <row r="485" spans="1:12" hidden="1" x14ac:dyDescent="0.25">
      <c r="A485" s="4" t="s">
        <v>171</v>
      </c>
      <c r="B485" s="4" t="s">
        <v>190</v>
      </c>
      <c r="C485" s="4" t="s">
        <v>193</v>
      </c>
      <c r="D485" s="4" t="s">
        <v>187</v>
      </c>
      <c r="E485" s="4">
        <v>39</v>
      </c>
      <c r="F485" s="7" t="s">
        <v>11</v>
      </c>
      <c r="G485" s="4" t="s">
        <v>12</v>
      </c>
      <c r="H485" s="4">
        <v>448</v>
      </c>
      <c r="I485" s="5">
        <f t="shared" si="22"/>
        <v>37.333333333333336</v>
      </c>
      <c r="J485" s="5">
        <f t="shared" si="21"/>
        <v>41.06666666666667</v>
      </c>
      <c r="K485" s="5">
        <f t="shared" si="23"/>
        <v>3.4222222222222225</v>
      </c>
      <c r="L485" t="s">
        <v>726</v>
      </c>
    </row>
    <row r="486" spans="1:12" hidden="1" x14ac:dyDescent="0.25">
      <c r="A486" s="4" t="s">
        <v>171</v>
      </c>
      <c r="B486" s="4" t="s">
        <v>190</v>
      </c>
      <c r="C486" s="4" t="s">
        <v>193</v>
      </c>
      <c r="D486" s="4" t="s">
        <v>90</v>
      </c>
      <c r="E486" s="4">
        <v>39</v>
      </c>
      <c r="F486" s="7" t="s">
        <v>11</v>
      </c>
      <c r="G486" s="4" t="s">
        <v>12</v>
      </c>
      <c r="H486" s="4">
        <v>272</v>
      </c>
      <c r="I486" s="5">
        <f t="shared" si="22"/>
        <v>22.666666666666668</v>
      </c>
      <c r="J486" s="5">
        <f t="shared" si="21"/>
        <v>24.933333333333334</v>
      </c>
      <c r="K486" s="5">
        <f t="shared" si="23"/>
        <v>2.0777777777777779</v>
      </c>
      <c r="L486" t="s">
        <v>726</v>
      </c>
    </row>
    <row r="487" spans="1:12" hidden="1" x14ac:dyDescent="0.25">
      <c r="A487" s="4" t="s">
        <v>171</v>
      </c>
      <c r="B487" s="4" t="s">
        <v>190</v>
      </c>
      <c r="C487" s="4" t="s">
        <v>194</v>
      </c>
      <c r="D487" s="4" t="s">
        <v>90</v>
      </c>
      <c r="E487" s="4">
        <v>73</v>
      </c>
      <c r="F487" s="7">
        <v>25</v>
      </c>
      <c r="G487" s="4" t="s">
        <v>105</v>
      </c>
      <c r="H487" s="4">
        <v>274</v>
      </c>
      <c r="I487" s="5">
        <f t="shared" si="22"/>
        <v>22.833333333333332</v>
      </c>
      <c r="J487" s="5">
        <f t="shared" si="21"/>
        <v>25.116666666666667</v>
      </c>
      <c r="K487" s="5">
        <f t="shared" si="23"/>
        <v>2.0930555555555554</v>
      </c>
      <c r="L487" t="s">
        <v>726</v>
      </c>
    </row>
    <row r="488" spans="1:12" hidden="1" x14ac:dyDescent="0.25">
      <c r="A488" s="4" t="s">
        <v>171</v>
      </c>
      <c r="B488" s="4" t="s">
        <v>190</v>
      </c>
      <c r="C488" s="4" t="s">
        <v>187</v>
      </c>
      <c r="D488" s="4" t="s">
        <v>187</v>
      </c>
      <c r="E488" s="4">
        <v>0</v>
      </c>
      <c r="F488" s="7" t="s">
        <v>11</v>
      </c>
      <c r="G488" s="4" t="s">
        <v>12</v>
      </c>
      <c r="H488" s="4">
        <v>30824</v>
      </c>
      <c r="I488" s="5">
        <f t="shared" si="22"/>
        <v>2568.6666666666665</v>
      </c>
      <c r="J488" s="5">
        <f t="shared" si="21"/>
        <v>2825.5333333333333</v>
      </c>
      <c r="K488" s="5">
        <f t="shared" si="23"/>
        <v>235.46111111111111</v>
      </c>
      <c r="L488" t="s">
        <v>726</v>
      </c>
    </row>
    <row r="489" spans="1:12" hidden="1" x14ac:dyDescent="0.25">
      <c r="A489" s="4" t="s">
        <v>171</v>
      </c>
      <c r="B489" s="4" t="s">
        <v>190</v>
      </c>
      <c r="C489" s="4" t="s">
        <v>187</v>
      </c>
      <c r="D489" s="4" t="s">
        <v>127</v>
      </c>
      <c r="E489" s="4">
        <v>0</v>
      </c>
      <c r="F489" s="7" t="s">
        <v>11</v>
      </c>
      <c r="G489" s="4" t="s">
        <v>12</v>
      </c>
      <c r="H489" s="4">
        <v>136</v>
      </c>
      <c r="I489" s="5">
        <f t="shared" si="22"/>
        <v>11.333333333333334</v>
      </c>
      <c r="J489" s="5">
        <f t="shared" si="21"/>
        <v>12.466666666666667</v>
      </c>
      <c r="K489" s="5">
        <f t="shared" si="23"/>
        <v>1.038888888888889</v>
      </c>
      <c r="L489" t="s">
        <v>726</v>
      </c>
    </row>
    <row r="490" spans="1:12" hidden="1" x14ac:dyDescent="0.25">
      <c r="A490" s="4" t="s">
        <v>171</v>
      </c>
      <c r="B490" s="4" t="s">
        <v>190</v>
      </c>
      <c r="C490" s="4" t="s">
        <v>187</v>
      </c>
      <c r="D490" s="4" t="s">
        <v>77</v>
      </c>
      <c r="E490" s="4">
        <v>0</v>
      </c>
      <c r="F490" s="7" t="s">
        <v>11</v>
      </c>
      <c r="G490" s="4" t="s">
        <v>12</v>
      </c>
      <c r="H490" s="4">
        <v>2</v>
      </c>
      <c r="I490" s="5">
        <f t="shared" si="22"/>
        <v>0.16666666666666666</v>
      </c>
      <c r="J490" s="5">
        <f t="shared" si="21"/>
        <v>0.18333333333333332</v>
      </c>
      <c r="K490" s="5">
        <f t="shared" si="23"/>
        <v>1.5277777777777777E-2</v>
      </c>
      <c r="L490" t="s">
        <v>726</v>
      </c>
    </row>
    <row r="491" spans="1:12" hidden="1" x14ac:dyDescent="0.25">
      <c r="A491" s="4" t="s">
        <v>171</v>
      </c>
      <c r="B491" s="4" t="s">
        <v>190</v>
      </c>
      <c r="C491" s="4" t="s">
        <v>187</v>
      </c>
      <c r="D491" s="4" t="s">
        <v>90</v>
      </c>
      <c r="E491" s="4">
        <v>0</v>
      </c>
      <c r="F491" s="7" t="s">
        <v>11</v>
      </c>
      <c r="G491" s="4" t="s">
        <v>12</v>
      </c>
      <c r="H491" s="4">
        <v>291</v>
      </c>
      <c r="I491" s="5">
        <f t="shared" si="22"/>
        <v>24.25</v>
      </c>
      <c r="J491" s="5">
        <f t="shared" si="21"/>
        <v>26.675000000000001</v>
      </c>
      <c r="K491" s="5">
        <f t="shared" si="23"/>
        <v>2.2229166666666669</v>
      </c>
      <c r="L491" t="s">
        <v>726</v>
      </c>
    </row>
    <row r="492" spans="1:12" hidden="1" x14ac:dyDescent="0.25">
      <c r="A492" s="4" t="s">
        <v>171</v>
      </c>
      <c r="B492" s="4" t="s">
        <v>190</v>
      </c>
      <c r="C492" s="4" t="s">
        <v>195</v>
      </c>
      <c r="D492" s="4" t="s">
        <v>187</v>
      </c>
      <c r="E492" s="4">
        <v>43</v>
      </c>
      <c r="F492" s="7" t="s">
        <v>11</v>
      </c>
      <c r="G492" s="4" t="s">
        <v>12</v>
      </c>
      <c r="H492" s="4">
        <v>155</v>
      </c>
      <c r="I492" s="5">
        <f t="shared" si="22"/>
        <v>12.916666666666666</v>
      </c>
      <c r="J492" s="5">
        <f t="shared" si="21"/>
        <v>14.208333333333332</v>
      </c>
      <c r="K492" s="5">
        <f t="shared" si="23"/>
        <v>1.1840277777777777</v>
      </c>
      <c r="L492" t="s">
        <v>726</v>
      </c>
    </row>
    <row r="493" spans="1:12" hidden="1" x14ac:dyDescent="0.25">
      <c r="A493" s="4" t="s">
        <v>171</v>
      </c>
      <c r="B493" s="4" t="s">
        <v>190</v>
      </c>
      <c r="C493" s="4" t="s">
        <v>196</v>
      </c>
      <c r="D493" s="4" t="s">
        <v>187</v>
      </c>
      <c r="E493" s="4">
        <v>49</v>
      </c>
      <c r="F493" s="7" t="s">
        <v>11</v>
      </c>
      <c r="G493" s="4" t="s">
        <v>12</v>
      </c>
      <c r="H493" s="4">
        <v>712</v>
      </c>
      <c r="I493" s="5">
        <f t="shared" si="22"/>
        <v>59.333333333333336</v>
      </c>
      <c r="J493" s="5">
        <f t="shared" si="21"/>
        <v>65.266666666666666</v>
      </c>
      <c r="K493" s="5">
        <f t="shared" si="23"/>
        <v>5.4388888888888891</v>
      </c>
      <c r="L493" t="s">
        <v>726</v>
      </c>
    </row>
    <row r="494" spans="1:12" hidden="1" x14ac:dyDescent="0.25">
      <c r="A494" s="4" t="s">
        <v>171</v>
      </c>
      <c r="B494" s="4" t="s">
        <v>190</v>
      </c>
      <c r="C494" s="4" t="s">
        <v>196</v>
      </c>
      <c r="D494" s="4" t="s">
        <v>39</v>
      </c>
      <c r="E494" s="4">
        <v>49</v>
      </c>
      <c r="F494" s="7" t="s">
        <v>11</v>
      </c>
      <c r="G494" s="4" t="s">
        <v>12</v>
      </c>
      <c r="H494" s="4">
        <v>0</v>
      </c>
      <c r="I494" s="5">
        <f t="shared" si="22"/>
        <v>0</v>
      </c>
      <c r="J494" s="5">
        <f t="shared" si="21"/>
        <v>0</v>
      </c>
      <c r="K494" s="5">
        <f t="shared" si="23"/>
        <v>0</v>
      </c>
      <c r="L494" t="s">
        <v>726</v>
      </c>
    </row>
    <row r="495" spans="1:12" hidden="1" x14ac:dyDescent="0.25">
      <c r="A495" s="4" t="s">
        <v>171</v>
      </c>
      <c r="B495" s="4" t="s">
        <v>190</v>
      </c>
      <c r="C495" s="4" t="s">
        <v>197</v>
      </c>
      <c r="D495" s="4" t="s">
        <v>187</v>
      </c>
      <c r="E495" s="4">
        <v>45</v>
      </c>
      <c r="F495" s="7" t="s">
        <v>11</v>
      </c>
      <c r="G495" s="4" t="s">
        <v>12</v>
      </c>
      <c r="H495" s="4">
        <v>1519</v>
      </c>
      <c r="I495" s="5">
        <f t="shared" si="22"/>
        <v>126.58333333333333</v>
      </c>
      <c r="J495" s="5">
        <f t="shared" si="21"/>
        <v>139.24166666666667</v>
      </c>
      <c r="K495" s="5">
        <f t="shared" si="23"/>
        <v>11.603472222222223</v>
      </c>
      <c r="L495" t="s">
        <v>726</v>
      </c>
    </row>
    <row r="496" spans="1:12" hidden="1" x14ac:dyDescent="0.25">
      <c r="A496" s="4" t="s">
        <v>171</v>
      </c>
      <c r="B496" s="4" t="s">
        <v>190</v>
      </c>
      <c r="C496" s="4" t="s">
        <v>197</v>
      </c>
      <c r="D496" s="4" t="s">
        <v>198</v>
      </c>
      <c r="E496" s="4">
        <v>45</v>
      </c>
      <c r="F496" s="7" t="s">
        <v>11</v>
      </c>
      <c r="G496" s="4" t="s">
        <v>12</v>
      </c>
      <c r="H496" s="4">
        <v>36</v>
      </c>
      <c r="I496" s="5">
        <f t="shared" si="22"/>
        <v>3</v>
      </c>
      <c r="J496" s="5">
        <f t="shared" si="21"/>
        <v>3.3</v>
      </c>
      <c r="K496" s="5">
        <f t="shared" si="23"/>
        <v>0.27499999999999997</v>
      </c>
      <c r="L496" t="s">
        <v>726</v>
      </c>
    </row>
    <row r="497" spans="1:12" hidden="1" x14ac:dyDescent="0.25">
      <c r="A497" s="4" t="s">
        <v>171</v>
      </c>
      <c r="B497" s="4" t="s">
        <v>190</v>
      </c>
      <c r="C497" s="4" t="s">
        <v>199</v>
      </c>
      <c r="D497" s="4" t="s">
        <v>187</v>
      </c>
      <c r="E497" s="4">
        <v>50</v>
      </c>
      <c r="F497" s="7">
        <v>25</v>
      </c>
      <c r="G497" s="4" t="s">
        <v>105</v>
      </c>
      <c r="H497" s="4">
        <v>1291</v>
      </c>
      <c r="I497" s="5">
        <f t="shared" si="22"/>
        <v>107.58333333333333</v>
      </c>
      <c r="J497" s="5">
        <f t="shared" si="21"/>
        <v>118.34166666666667</v>
      </c>
      <c r="K497" s="5">
        <f t="shared" si="23"/>
        <v>9.8618055555555557</v>
      </c>
      <c r="L497" t="s">
        <v>726</v>
      </c>
    </row>
    <row r="498" spans="1:12" hidden="1" x14ac:dyDescent="0.25">
      <c r="A498" s="4" t="s">
        <v>171</v>
      </c>
      <c r="B498" s="4" t="s">
        <v>190</v>
      </c>
      <c r="C498" s="4" t="s">
        <v>199</v>
      </c>
      <c r="D498" s="4" t="s">
        <v>200</v>
      </c>
      <c r="E498" s="4">
        <v>50</v>
      </c>
      <c r="F498" s="7">
        <v>25</v>
      </c>
      <c r="G498" s="4" t="s">
        <v>105</v>
      </c>
      <c r="H498" s="4">
        <v>29</v>
      </c>
      <c r="I498" s="5">
        <f t="shared" si="22"/>
        <v>2.4166666666666665</v>
      </c>
      <c r="J498" s="5">
        <f t="shared" si="21"/>
        <v>2.6583333333333332</v>
      </c>
      <c r="K498" s="5">
        <f t="shared" si="23"/>
        <v>0.22152777777777777</v>
      </c>
      <c r="L498" t="s">
        <v>726</v>
      </c>
    </row>
    <row r="499" spans="1:12" hidden="1" x14ac:dyDescent="0.25">
      <c r="A499" s="4" t="s">
        <v>171</v>
      </c>
      <c r="B499" s="4" t="s">
        <v>190</v>
      </c>
      <c r="C499" s="4" t="s">
        <v>201</v>
      </c>
      <c r="D499" s="4" t="s">
        <v>187</v>
      </c>
      <c r="E499" s="4">
        <v>45</v>
      </c>
      <c r="F499" s="7" t="s">
        <v>11</v>
      </c>
      <c r="G499" s="4" t="s">
        <v>12</v>
      </c>
      <c r="H499" s="4">
        <v>5119</v>
      </c>
      <c r="I499" s="5">
        <f t="shared" si="22"/>
        <v>426.58333333333331</v>
      </c>
      <c r="J499" s="5">
        <f t="shared" si="21"/>
        <v>469.24166666666667</v>
      </c>
      <c r="K499" s="5">
        <f t="shared" si="23"/>
        <v>39.103472222222223</v>
      </c>
      <c r="L499" t="s">
        <v>726</v>
      </c>
    </row>
    <row r="500" spans="1:12" hidden="1" x14ac:dyDescent="0.25">
      <c r="A500" s="4" t="s">
        <v>171</v>
      </c>
      <c r="B500" s="4" t="s">
        <v>190</v>
      </c>
      <c r="C500" s="4" t="s">
        <v>201</v>
      </c>
      <c r="D500" s="4" t="s">
        <v>127</v>
      </c>
      <c r="E500" s="4">
        <v>45</v>
      </c>
      <c r="F500" s="7" t="s">
        <v>11</v>
      </c>
      <c r="G500" s="4" t="s">
        <v>12</v>
      </c>
      <c r="H500" s="4">
        <v>353</v>
      </c>
      <c r="I500" s="5">
        <f t="shared" si="22"/>
        <v>29.416666666666668</v>
      </c>
      <c r="J500" s="5">
        <f t="shared" si="21"/>
        <v>32.358333333333334</v>
      </c>
      <c r="K500" s="5">
        <f t="shared" si="23"/>
        <v>2.6965277777777779</v>
      </c>
      <c r="L500" t="s">
        <v>726</v>
      </c>
    </row>
    <row r="501" spans="1:12" hidden="1" x14ac:dyDescent="0.25">
      <c r="A501" s="4" t="s">
        <v>171</v>
      </c>
      <c r="B501" s="4" t="s">
        <v>190</v>
      </c>
      <c r="C501" s="4" t="s">
        <v>201</v>
      </c>
      <c r="D501" s="4" t="s">
        <v>18</v>
      </c>
      <c r="E501" s="4">
        <v>45</v>
      </c>
      <c r="F501" s="7" t="s">
        <v>11</v>
      </c>
      <c r="G501" s="4" t="s">
        <v>12</v>
      </c>
      <c r="H501" s="4">
        <v>149</v>
      </c>
      <c r="I501" s="5">
        <f t="shared" si="22"/>
        <v>12.416666666666666</v>
      </c>
      <c r="J501" s="5">
        <f t="shared" si="21"/>
        <v>13.658333333333333</v>
      </c>
      <c r="K501" s="5">
        <f t="shared" si="23"/>
        <v>1.1381944444444445</v>
      </c>
      <c r="L501" t="s">
        <v>726</v>
      </c>
    </row>
    <row r="502" spans="1:12" hidden="1" x14ac:dyDescent="0.25">
      <c r="A502" s="4" t="s">
        <v>171</v>
      </c>
      <c r="B502" s="4" t="s">
        <v>190</v>
      </c>
      <c r="C502" s="4" t="s">
        <v>202</v>
      </c>
      <c r="D502" s="4" t="s">
        <v>187</v>
      </c>
      <c r="E502" s="4">
        <v>57</v>
      </c>
      <c r="F502" s="7">
        <v>25</v>
      </c>
      <c r="G502" s="4" t="s">
        <v>105</v>
      </c>
      <c r="H502" s="4">
        <v>189</v>
      </c>
      <c r="I502" s="5">
        <f t="shared" si="22"/>
        <v>15.75</v>
      </c>
      <c r="J502" s="5">
        <f t="shared" si="21"/>
        <v>17.324999999999999</v>
      </c>
      <c r="K502" s="5">
        <f t="shared" si="23"/>
        <v>1.4437499999999999</v>
      </c>
      <c r="L502" t="s">
        <v>726</v>
      </c>
    </row>
    <row r="503" spans="1:12" hidden="1" x14ac:dyDescent="0.25">
      <c r="A503" s="4" t="s">
        <v>171</v>
      </c>
      <c r="B503" s="4" t="s">
        <v>190</v>
      </c>
      <c r="C503" s="4" t="s">
        <v>203</v>
      </c>
      <c r="D503" s="4" t="s">
        <v>187</v>
      </c>
      <c r="E503" s="4">
        <v>53</v>
      </c>
      <c r="F503" s="7">
        <v>25</v>
      </c>
      <c r="G503" s="4" t="s">
        <v>105</v>
      </c>
      <c r="H503" s="4">
        <v>1856</v>
      </c>
      <c r="I503" s="5">
        <f t="shared" si="22"/>
        <v>154.66666666666666</v>
      </c>
      <c r="J503" s="5">
        <f t="shared" si="21"/>
        <v>170.13333333333333</v>
      </c>
      <c r="K503" s="5">
        <f t="shared" si="23"/>
        <v>14.177777777777777</v>
      </c>
      <c r="L503" t="s">
        <v>726</v>
      </c>
    </row>
    <row r="504" spans="1:12" hidden="1" x14ac:dyDescent="0.25">
      <c r="A504" s="4" t="s">
        <v>171</v>
      </c>
      <c r="B504" s="4" t="s">
        <v>190</v>
      </c>
      <c r="C504" s="4" t="s">
        <v>203</v>
      </c>
      <c r="D504" s="4" t="s">
        <v>88</v>
      </c>
      <c r="E504" s="4">
        <v>53</v>
      </c>
      <c r="F504" s="7">
        <v>25</v>
      </c>
      <c r="G504" s="4" t="s">
        <v>105</v>
      </c>
      <c r="H504" s="4">
        <v>153</v>
      </c>
      <c r="I504" s="5">
        <f t="shared" si="22"/>
        <v>12.75</v>
      </c>
      <c r="J504" s="5">
        <f t="shared" si="21"/>
        <v>14.025</v>
      </c>
      <c r="K504" s="5">
        <f t="shared" si="23"/>
        <v>1.16875</v>
      </c>
      <c r="L504" t="s">
        <v>726</v>
      </c>
    </row>
    <row r="505" spans="1:12" hidden="1" x14ac:dyDescent="0.25">
      <c r="A505" s="4" t="s">
        <v>171</v>
      </c>
      <c r="B505" s="4" t="s">
        <v>190</v>
      </c>
      <c r="C505" s="4" t="s">
        <v>204</v>
      </c>
      <c r="D505" s="4" t="s">
        <v>187</v>
      </c>
      <c r="E505" s="4">
        <v>50</v>
      </c>
      <c r="F505" s="7">
        <v>25</v>
      </c>
      <c r="G505" s="4" t="s">
        <v>105</v>
      </c>
      <c r="H505" s="4">
        <v>149</v>
      </c>
      <c r="I505" s="5">
        <f t="shared" si="22"/>
        <v>12.416666666666666</v>
      </c>
      <c r="J505" s="5">
        <f t="shared" si="21"/>
        <v>13.658333333333333</v>
      </c>
      <c r="K505" s="5">
        <f t="shared" si="23"/>
        <v>1.1381944444444445</v>
      </c>
      <c r="L505" t="s">
        <v>726</v>
      </c>
    </row>
    <row r="506" spans="1:12" hidden="1" x14ac:dyDescent="0.25">
      <c r="A506" s="4" t="s">
        <v>171</v>
      </c>
      <c r="B506" s="4" t="s">
        <v>190</v>
      </c>
      <c r="C506" s="4" t="s">
        <v>204</v>
      </c>
      <c r="D506" s="4" t="s">
        <v>205</v>
      </c>
      <c r="E506" s="4">
        <v>50</v>
      </c>
      <c r="F506" s="7">
        <v>25</v>
      </c>
      <c r="G506" s="4" t="s">
        <v>105</v>
      </c>
      <c r="H506" s="4">
        <v>84</v>
      </c>
      <c r="I506" s="5">
        <f t="shared" si="22"/>
        <v>7</v>
      </c>
      <c r="J506" s="5">
        <f t="shared" si="21"/>
        <v>7.7</v>
      </c>
      <c r="K506" s="5">
        <f t="shared" si="23"/>
        <v>0.64166666666666672</v>
      </c>
      <c r="L506" t="s">
        <v>726</v>
      </c>
    </row>
    <row r="507" spans="1:12" hidden="1" x14ac:dyDescent="0.25">
      <c r="A507" s="4" t="s">
        <v>171</v>
      </c>
      <c r="B507" s="4" t="s">
        <v>190</v>
      </c>
      <c r="C507" s="4" t="s">
        <v>206</v>
      </c>
      <c r="D507" s="4" t="s">
        <v>187</v>
      </c>
      <c r="E507" s="4">
        <v>32</v>
      </c>
      <c r="F507" s="7" t="s">
        <v>11</v>
      </c>
      <c r="G507" s="4" t="s">
        <v>12</v>
      </c>
      <c r="H507" s="4">
        <v>3126</v>
      </c>
      <c r="I507" s="5">
        <f t="shared" si="22"/>
        <v>260.5</v>
      </c>
      <c r="J507" s="5">
        <f t="shared" si="21"/>
        <v>286.55</v>
      </c>
      <c r="K507" s="5">
        <f t="shared" si="23"/>
        <v>23.879166666666666</v>
      </c>
      <c r="L507" t="s">
        <v>726</v>
      </c>
    </row>
    <row r="508" spans="1:12" hidden="1" x14ac:dyDescent="0.25">
      <c r="A508" s="4" t="s">
        <v>171</v>
      </c>
      <c r="B508" s="4" t="s">
        <v>190</v>
      </c>
      <c r="C508" s="4" t="s">
        <v>206</v>
      </c>
      <c r="D508" s="4" t="s">
        <v>127</v>
      </c>
      <c r="E508" s="4">
        <v>32</v>
      </c>
      <c r="F508" s="7" t="s">
        <v>11</v>
      </c>
      <c r="G508" s="4" t="s">
        <v>12</v>
      </c>
      <c r="H508" s="4">
        <v>154</v>
      </c>
      <c r="I508" s="5">
        <f t="shared" si="22"/>
        <v>12.833333333333334</v>
      </c>
      <c r="J508" s="5">
        <f t="shared" si="21"/>
        <v>14.116666666666667</v>
      </c>
      <c r="K508" s="5">
        <f t="shared" si="23"/>
        <v>1.1763888888888889</v>
      </c>
      <c r="L508" t="s">
        <v>726</v>
      </c>
    </row>
    <row r="509" spans="1:12" hidden="1" x14ac:dyDescent="0.25">
      <c r="A509" s="4" t="s">
        <v>171</v>
      </c>
      <c r="B509" s="4" t="s">
        <v>190</v>
      </c>
      <c r="C509" s="4" t="s">
        <v>206</v>
      </c>
      <c r="D509" s="4" t="s">
        <v>88</v>
      </c>
      <c r="E509" s="4">
        <v>32</v>
      </c>
      <c r="F509" s="7" t="s">
        <v>11</v>
      </c>
      <c r="G509" s="4" t="s">
        <v>12</v>
      </c>
      <c r="H509" s="4">
        <v>156</v>
      </c>
      <c r="I509" s="5">
        <f t="shared" si="22"/>
        <v>13</v>
      </c>
      <c r="J509" s="5">
        <f t="shared" si="21"/>
        <v>14.3</v>
      </c>
      <c r="K509" s="5">
        <f t="shared" si="23"/>
        <v>1.1916666666666667</v>
      </c>
      <c r="L509" t="s">
        <v>726</v>
      </c>
    </row>
    <row r="510" spans="1:12" hidden="1" x14ac:dyDescent="0.25">
      <c r="A510" s="4" t="s">
        <v>171</v>
      </c>
      <c r="B510" s="4" t="s">
        <v>190</v>
      </c>
      <c r="C510" s="4" t="s">
        <v>207</v>
      </c>
      <c r="D510" s="4" t="s">
        <v>187</v>
      </c>
      <c r="E510" s="4">
        <v>57</v>
      </c>
      <c r="F510" s="7">
        <v>25</v>
      </c>
      <c r="G510" s="4" t="s">
        <v>105</v>
      </c>
      <c r="H510" s="4">
        <v>1337</v>
      </c>
      <c r="I510" s="5">
        <f t="shared" si="22"/>
        <v>111.41666666666667</v>
      </c>
      <c r="J510" s="5">
        <f t="shared" si="21"/>
        <v>122.55833333333334</v>
      </c>
      <c r="K510" s="5">
        <f t="shared" si="23"/>
        <v>10.213194444444445</v>
      </c>
      <c r="L510" t="s">
        <v>726</v>
      </c>
    </row>
    <row r="511" spans="1:12" hidden="1" x14ac:dyDescent="0.25">
      <c r="A511" s="4" t="s">
        <v>171</v>
      </c>
      <c r="B511" s="4" t="s">
        <v>190</v>
      </c>
      <c r="C511" s="4" t="s">
        <v>207</v>
      </c>
      <c r="D511" s="4" t="s">
        <v>90</v>
      </c>
      <c r="E511" s="4">
        <v>57</v>
      </c>
      <c r="F511" s="7">
        <v>25</v>
      </c>
      <c r="G511" s="4" t="s">
        <v>105</v>
      </c>
      <c r="H511" s="4">
        <v>280</v>
      </c>
      <c r="I511" s="5">
        <f t="shared" si="22"/>
        <v>23.333333333333332</v>
      </c>
      <c r="J511" s="5">
        <f t="shared" si="21"/>
        <v>25.666666666666664</v>
      </c>
      <c r="K511" s="5">
        <f t="shared" si="23"/>
        <v>2.1388888888888888</v>
      </c>
      <c r="L511" t="s">
        <v>726</v>
      </c>
    </row>
    <row r="512" spans="1:12" hidden="1" x14ac:dyDescent="0.25">
      <c r="A512" s="4" t="s">
        <v>171</v>
      </c>
      <c r="B512" s="4" t="s">
        <v>190</v>
      </c>
      <c r="C512" s="4" t="s">
        <v>208</v>
      </c>
      <c r="D512" s="4" t="s">
        <v>187</v>
      </c>
      <c r="E512" s="4">
        <v>13</v>
      </c>
      <c r="F512" s="7" t="s">
        <v>11</v>
      </c>
      <c r="G512" s="4" t="s">
        <v>12</v>
      </c>
      <c r="H512" s="4">
        <v>625</v>
      </c>
      <c r="I512" s="5">
        <f t="shared" si="22"/>
        <v>52.083333333333336</v>
      </c>
      <c r="J512" s="5">
        <f t="shared" si="21"/>
        <v>57.291666666666671</v>
      </c>
      <c r="K512" s="5">
        <f t="shared" si="23"/>
        <v>4.7743055555555562</v>
      </c>
      <c r="L512" t="s">
        <v>726</v>
      </c>
    </row>
    <row r="513" spans="1:12" hidden="1" x14ac:dyDescent="0.25">
      <c r="A513" s="4" t="s">
        <v>171</v>
      </c>
      <c r="B513" s="4" t="s">
        <v>190</v>
      </c>
      <c r="C513" s="4" t="s">
        <v>209</v>
      </c>
      <c r="D513" s="4" t="s">
        <v>187</v>
      </c>
      <c r="E513" s="4">
        <v>56</v>
      </c>
      <c r="F513" s="7">
        <v>25</v>
      </c>
      <c r="G513" s="4" t="s">
        <v>105</v>
      </c>
      <c r="H513" s="4">
        <v>450</v>
      </c>
      <c r="I513" s="5">
        <f t="shared" si="22"/>
        <v>37.5</v>
      </c>
      <c r="J513" s="5">
        <f t="shared" si="21"/>
        <v>41.25</v>
      </c>
      <c r="K513" s="5">
        <f t="shared" si="23"/>
        <v>3.4375</v>
      </c>
      <c r="L513" t="s">
        <v>726</v>
      </c>
    </row>
    <row r="514" spans="1:12" hidden="1" x14ac:dyDescent="0.25">
      <c r="A514" s="4" t="s">
        <v>171</v>
      </c>
      <c r="B514" s="4" t="s">
        <v>190</v>
      </c>
      <c r="C514" s="4" t="s">
        <v>209</v>
      </c>
      <c r="D514" s="4" t="s">
        <v>90</v>
      </c>
      <c r="E514" s="4">
        <v>56</v>
      </c>
      <c r="F514" s="7">
        <v>25</v>
      </c>
      <c r="G514" s="4" t="s">
        <v>105</v>
      </c>
      <c r="H514" s="4">
        <v>150</v>
      </c>
      <c r="I514" s="5">
        <f t="shared" si="22"/>
        <v>12.5</v>
      </c>
      <c r="J514" s="5">
        <f t="shared" si="21"/>
        <v>13.75</v>
      </c>
      <c r="K514" s="5">
        <f t="shared" si="23"/>
        <v>1.1458333333333333</v>
      </c>
      <c r="L514" t="s">
        <v>726</v>
      </c>
    </row>
    <row r="515" spans="1:12" hidden="1" x14ac:dyDescent="0.25">
      <c r="A515" s="4" t="s">
        <v>171</v>
      </c>
      <c r="B515" s="4" t="s">
        <v>190</v>
      </c>
      <c r="C515" s="4" t="s">
        <v>210</v>
      </c>
      <c r="D515" s="4" t="s">
        <v>187</v>
      </c>
      <c r="E515" s="4">
        <v>70</v>
      </c>
      <c r="F515" s="7">
        <v>25</v>
      </c>
      <c r="G515" s="4" t="s">
        <v>105</v>
      </c>
      <c r="H515" s="4">
        <v>312</v>
      </c>
      <c r="I515" s="5">
        <f t="shared" si="22"/>
        <v>26</v>
      </c>
      <c r="J515" s="5">
        <f t="shared" si="21"/>
        <v>28.6</v>
      </c>
      <c r="K515" s="5">
        <f t="shared" si="23"/>
        <v>2.3833333333333333</v>
      </c>
      <c r="L515" t="s">
        <v>726</v>
      </c>
    </row>
    <row r="516" spans="1:12" hidden="1" x14ac:dyDescent="0.25">
      <c r="A516" s="4" t="s">
        <v>171</v>
      </c>
      <c r="B516" s="4" t="s">
        <v>190</v>
      </c>
      <c r="C516" s="4" t="s">
        <v>210</v>
      </c>
      <c r="D516" s="4" t="s">
        <v>127</v>
      </c>
      <c r="E516" s="4">
        <v>70</v>
      </c>
      <c r="F516" s="7">
        <v>25</v>
      </c>
      <c r="G516" s="4" t="s">
        <v>105</v>
      </c>
      <c r="H516" s="4">
        <v>91</v>
      </c>
      <c r="I516" s="5">
        <f t="shared" si="22"/>
        <v>7.583333333333333</v>
      </c>
      <c r="J516" s="5">
        <f t="shared" si="21"/>
        <v>8.3416666666666668</v>
      </c>
      <c r="K516" s="5">
        <f t="shared" si="23"/>
        <v>0.69513888888888886</v>
      </c>
      <c r="L516" t="s">
        <v>726</v>
      </c>
    </row>
    <row r="517" spans="1:12" hidden="1" x14ac:dyDescent="0.25">
      <c r="A517" s="4" t="s">
        <v>171</v>
      </c>
      <c r="B517" s="4" t="s">
        <v>190</v>
      </c>
      <c r="C517" s="4" t="s">
        <v>210</v>
      </c>
      <c r="D517" s="4" t="s">
        <v>90</v>
      </c>
      <c r="E517" s="4">
        <v>70</v>
      </c>
      <c r="F517" s="7">
        <v>25</v>
      </c>
      <c r="G517" s="4" t="s">
        <v>105</v>
      </c>
      <c r="H517" s="4">
        <v>158</v>
      </c>
      <c r="I517" s="5">
        <f t="shared" si="22"/>
        <v>13.166666666666666</v>
      </c>
      <c r="J517" s="5">
        <f t="shared" si="21"/>
        <v>14.483333333333333</v>
      </c>
      <c r="K517" s="5">
        <f t="shared" si="23"/>
        <v>1.2069444444444444</v>
      </c>
      <c r="L517" t="s">
        <v>726</v>
      </c>
    </row>
    <row r="518" spans="1:12" hidden="1" x14ac:dyDescent="0.25">
      <c r="A518" s="4" t="s">
        <v>171</v>
      </c>
      <c r="B518" s="4" t="s">
        <v>211</v>
      </c>
      <c r="C518" s="4" t="s">
        <v>212</v>
      </c>
      <c r="D518" s="4" t="s">
        <v>213</v>
      </c>
      <c r="E518" s="4">
        <v>53</v>
      </c>
      <c r="F518" s="7">
        <v>25</v>
      </c>
      <c r="G518" s="4" t="s">
        <v>105</v>
      </c>
      <c r="H518" s="4">
        <v>269</v>
      </c>
      <c r="I518" s="5">
        <f t="shared" si="22"/>
        <v>22.416666666666668</v>
      </c>
      <c r="J518" s="5">
        <f t="shared" si="21"/>
        <v>24.658333333333335</v>
      </c>
      <c r="K518" s="5">
        <f t="shared" si="23"/>
        <v>2.0548611111111112</v>
      </c>
      <c r="L518" t="s">
        <v>726</v>
      </c>
    </row>
    <row r="519" spans="1:12" hidden="1" x14ac:dyDescent="0.25">
      <c r="A519" s="4" t="s">
        <v>171</v>
      </c>
      <c r="B519" s="4" t="s">
        <v>211</v>
      </c>
      <c r="C519" s="4" t="s">
        <v>212</v>
      </c>
      <c r="D519" s="4" t="s">
        <v>127</v>
      </c>
      <c r="E519" s="4">
        <v>53</v>
      </c>
      <c r="F519" s="7">
        <v>25</v>
      </c>
      <c r="G519" s="4" t="s">
        <v>105</v>
      </c>
      <c r="H519" s="4">
        <v>120</v>
      </c>
      <c r="I519" s="5">
        <f t="shared" si="22"/>
        <v>10</v>
      </c>
      <c r="J519" s="5">
        <f t="shared" si="21"/>
        <v>11</v>
      </c>
      <c r="K519" s="5">
        <f t="shared" si="23"/>
        <v>0.91666666666666663</v>
      </c>
      <c r="L519" t="s">
        <v>726</v>
      </c>
    </row>
    <row r="520" spans="1:12" hidden="1" x14ac:dyDescent="0.25">
      <c r="A520" s="4" t="s">
        <v>171</v>
      </c>
      <c r="B520" s="4" t="s">
        <v>211</v>
      </c>
      <c r="C520" s="4" t="s">
        <v>214</v>
      </c>
      <c r="D520" s="4" t="s">
        <v>187</v>
      </c>
      <c r="E520" s="4">
        <v>38</v>
      </c>
      <c r="F520" s="7" t="s">
        <v>11</v>
      </c>
      <c r="G520" s="4" t="s">
        <v>12</v>
      </c>
      <c r="H520" s="4">
        <v>19</v>
      </c>
      <c r="I520" s="5">
        <f t="shared" si="22"/>
        <v>1.5833333333333333</v>
      </c>
      <c r="J520" s="5">
        <f t="shared" ref="J520:J583" si="24">I520*10%+I520</f>
        <v>1.7416666666666667</v>
      </c>
      <c r="K520" s="5">
        <f t="shared" si="23"/>
        <v>0.1451388888888889</v>
      </c>
      <c r="L520" t="s">
        <v>726</v>
      </c>
    </row>
    <row r="521" spans="1:12" hidden="1" x14ac:dyDescent="0.25">
      <c r="A521" s="4" t="s">
        <v>171</v>
      </c>
      <c r="B521" s="4" t="s">
        <v>211</v>
      </c>
      <c r="C521" s="4" t="s">
        <v>214</v>
      </c>
      <c r="D521" s="4" t="s">
        <v>127</v>
      </c>
      <c r="E521" s="4">
        <v>38</v>
      </c>
      <c r="F521" s="7" t="s">
        <v>11</v>
      </c>
      <c r="G521" s="4" t="s">
        <v>12</v>
      </c>
      <c r="H521" s="4">
        <v>442</v>
      </c>
      <c r="I521" s="5">
        <f t="shared" ref="I521:I584" si="25">H521/12</f>
        <v>36.833333333333336</v>
      </c>
      <c r="J521" s="5">
        <f t="shared" si="24"/>
        <v>40.516666666666666</v>
      </c>
      <c r="K521" s="5">
        <f t="shared" ref="K521:K584" si="26">J521/12</f>
        <v>3.3763888888888887</v>
      </c>
      <c r="L521" t="s">
        <v>726</v>
      </c>
    </row>
    <row r="522" spans="1:12" hidden="1" x14ac:dyDescent="0.25">
      <c r="A522" s="4" t="s">
        <v>171</v>
      </c>
      <c r="B522" s="4" t="s">
        <v>211</v>
      </c>
      <c r="C522" s="4" t="s">
        <v>215</v>
      </c>
      <c r="D522" s="4" t="s">
        <v>127</v>
      </c>
      <c r="E522" s="4">
        <v>46</v>
      </c>
      <c r="F522" s="7" t="s">
        <v>11</v>
      </c>
      <c r="G522" s="4" t="s">
        <v>12</v>
      </c>
      <c r="H522" s="4">
        <v>851</v>
      </c>
      <c r="I522" s="5">
        <f t="shared" si="25"/>
        <v>70.916666666666671</v>
      </c>
      <c r="J522" s="5">
        <f t="shared" si="24"/>
        <v>78.00833333333334</v>
      </c>
      <c r="K522" s="5">
        <f t="shared" si="26"/>
        <v>6.500694444444445</v>
      </c>
      <c r="L522" t="s">
        <v>726</v>
      </c>
    </row>
    <row r="523" spans="1:12" hidden="1" x14ac:dyDescent="0.25">
      <c r="A523" s="4" t="s">
        <v>171</v>
      </c>
      <c r="B523" s="4" t="s">
        <v>211</v>
      </c>
      <c r="C523" s="4" t="s">
        <v>127</v>
      </c>
      <c r="D523" s="4" t="s">
        <v>82</v>
      </c>
      <c r="E523" s="4">
        <v>0</v>
      </c>
      <c r="F523" s="7" t="s">
        <v>11</v>
      </c>
      <c r="G523" s="4" t="s">
        <v>12</v>
      </c>
      <c r="H523" s="4">
        <v>91</v>
      </c>
      <c r="I523" s="5">
        <f t="shared" si="25"/>
        <v>7.583333333333333</v>
      </c>
      <c r="J523" s="5">
        <f t="shared" si="24"/>
        <v>8.3416666666666668</v>
      </c>
      <c r="K523" s="5">
        <f t="shared" si="26"/>
        <v>0.69513888888888886</v>
      </c>
      <c r="L523" t="s">
        <v>726</v>
      </c>
    </row>
    <row r="524" spans="1:12" hidden="1" x14ac:dyDescent="0.25">
      <c r="A524" s="4" t="s">
        <v>171</v>
      </c>
      <c r="B524" s="4" t="s">
        <v>211</v>
      </c>
      <c r="C524" s="4" t="s">
        <v>127</v>
      </c>
      <c r="D524" s="4" t="s">
        <v>127</v>
      </c>
      <c r="E524" s="4">
        <v>0</v>
      </c>
      <c r="F524" s="7" t="s">
        <v>11</v>
      </c>
      <c r="G524" s="4" t="s">
        <v>12</v>
      </c>
      <c r="H524" s="4">
        <v>10800</v>
      </c>
      <c r="I524" s="5">
        <f t="shared" si="25"/>
        <v>900</v>
      </c>
      <c r="J524" s="5">
        <f t="shared" si="24"/>
        <v>990</v>
      </c>
      <c r="K524" s="5">
        <f t="shared" si="26"/>
        <v>82.5</v>
      </c>
      <c r="L524" t="s">
        <v>726</v>
      </c>
    </row>
    <row r="525" spans="1:12" hidden="1" x14ac:dyDescent="0.25">
      <c r="A525" s="4" t="s">
        <v>171</v>
      </c>
      <c r="B525" s="4" t="s">
        <v>211</v>
      </c>
      <c r="C525" s="4" t="s">
        <v>216</v>
      </c>
      <c r="D525" s="4" t="s">
        <v>127</v>
      </c>
      <c r="E525" s="4">
        <v>58</v>
      </c>
      <c r="F525" s="7">
        <v>25</v>
      </c>
      <c r="G525" s="4" t="s">
        <v>105</v>
      </c>
      <c r="H525" s="4">
        <v>1440</v>
      </c>
      <c r="I525" s="5">
        <f t="shared" si="25"/>
        <v>120</v>
      </c>
      <c r="J525" s="5">
        <f t="shared" si="24"/>
        <v>132</v>
      </c>
      <c r="K525" s="5">
        <f t="shared" si="26"/>
        <v>11</v>
      </c>
      <c r="L525" t="s">
        <v>726</v>
      </c>
    </row>
    <row r="526" spans="1:12" hidden="1" x14ac:dyDescent="0.25">
      <c r="A526" s="4" t="s">
        <v>171</v>
      </c>
      <c r="B526" s="4" t="s">
        <v>211</v>
      </c>
      <c r="C526" s="4" t="s">
        <v>217</v>
      </c>
      <c r="D526" s="4" t="s">
        <v>127</v>
      </c>
      <c r="E526" s="4">
        <v>38</v>
      </c>
      <c r="F526" s="7" t="s">
        <v>11</v>
      </c>
      <c r="G526" s="4" t="s">
        <v>12</v>
      </c>
      <c r="H526" s="4">
        <v>1952</v>
      </c>
      <c r="I526" s="5">
        <f t="shared" si="25"/>
        <v>162.66666666666666</v>
      </c>
      <c r="J526" s="5">
        <f t="shared" si="24"/>
        <v>178.93333333333334</v>
      </c>
      <c r="K526" s="5">
        <f t="shared" si="26"/>
        <v>14.911111111111111</v>
      </c>
      <c r="L526" t="s">
        <v>726</v>
      </c>
    </row>
    <row r="527" spans="1:12" hidden="1" x14ac:dyDescent="0.25">
      <c r="A527" s="4" t="s">
        <v>171</v>
      </c>
      <c r="B527" s="4" t="s">
        <v>211</v>
      </c>
      <c r="C527" s="4" t="s">
        <v>218</v>
      </c>
      <c r="D527" s="4" t="s">
        <v>127</v>
      </c>
      <c r="E527" s="4">
        <v>79</v>
      </c>
      <c r="F527" s="7">
        <v>25</v>
      </c>
      <c r="G527" s="4" t="s">
        <v>105</v>
      </c>
      <c r="H527" s="4">
        <v>675</v>
      </c>
      <c r="I527" s="5">
        <f t="shared" si="25"/>
        <v>56.25</v>
      </c>
      <c r="J527" s="5">
        <f t="shared" si="24"/>
        <v>61.875</v>
      </c>
      <c r="K527" s="5">
        <f t="shared" si="26"/>
        <v>5.15625</v>
      </c>
      <c r="L527" t="s">
        <v>726</v>
      </c>
    </row>
    <row r="528" spans="1:12" hidden="1" x14ac:dyDescent="0.25">
      <c r="A528" s="4" t="s">
        <v>171</v>
      </c>
      <c r="B528" s="4" t="s">
        <v>211</v>
      </c>
      <c r="C528" s="4" t="s">
        <v>219</v>
      </c>
      <c r="D528" s="4" t="s">
        <v>127</v>
      </c>
      <c r="E528" s="4">
        <v>30</v>
      </c>
      <c r="F528" s="7" t="s">
        <v>11</v>
      </c>
      <c r="G528" s="4" t="s">
        <v>12</v>
      </c>
      <c r="H528" s="4">
        <v>696</v>
      </c>
      <c r="I528" s="5">
        <f t="shared" si="25"/>
        <v>58</v>
      </c>
      <c r="J528" s="5">
        <f t="shared" si="24"/>
        <v>63.8</v>
      </c>
      <c r="K528" s="5">
        <f t="shared" si="26"/>
        <v>5.3166666666666664</v>
      </c>
      <c r="L528" t="s">
        <v>726</v>
      </c>
    </row>
    <row r="529" spans="1:12" hidden="1" x14ac:dyDescent="0.25">
      <c r="A529" s="4" t="s">
        <v>171</v>
      </c>
      <c r="B529" s="4" t="s">
        <v>211</v>
      </c>
      <c r="C529" s="4" t="s">
        <v>220</v>
      </c>
      <c r="D529" s="4" t="s">
        <v>127</v>
      </c>
      <c r="E529" s="4">
        <v>69</v>
      </c>
      <c r="F529" s="7">
        <v>25</v>
      </c>
      <c r="G529" s="4" t="s">
        <v>105</v>
      </c>
      <c r="H529" s="4">
        <v>1113</v>
      </c>
      <c r="I529" s="5">
        <f t="shared" si="25"/>
        <v>92.75</v>
      </c>
      <c r="J529" s="5">
        <f t="shared" si="24"/>
        <v>102.02500000000001</v>
      </c>
      <c r="K529" s="5">
        <f t="shared" si="26"/>
        <v>8.5020833333333332</v>
      </c>
      <c r="L529" t="s">
        <v>726</v>
      </c>
    </row>
    <row r="530" spans="1:12" hidden="1" x14ac:dyDescent="0.25">
      <c r="A530" s="4" t="s">
        <v>171</v>
      </c>
      <c r="B530" s="4" t="s">
        <v>211</v>
      </c>
      <c r="C530" s="4" t="s">
        <v>220</v>
      </c>
      <c r="D530" s="4" t="s">
        <v>221</v>
      </c>
      <c r="E530" s="4">
        <v>69</v>
      </c>
      <c r="F530" s="7">
        <v>25</v>
      </c>
      <c r="G530" s="4" t="s">
        <v>105</v>
      </c>
      <c r="H530" s="4">
        <v>33</v>
      </c>
      <c r="I530" s="5">
        <f t="shared" si="25"/>
        <v>2.75</v>
      </c>
      <c r="J530" s="5">
        <f t="shared" si="24"/>
        <v>3.0249999999999999</v>
      </c>
      <c r="K530" s="5">
        <f t="shared" si="26"/>
        <v>0.25208333333333333</v>
      </c>
      <c r="L530" t="s">
        <v>726</v>
      </c>
    </row>
    <row r="531" spans="1:12" hidden="1" x14ac:dyDescent="0.25">
      <c r="A531" s="4" t="s">
        <v>171</v>
      </c>
      <c r="B531" s="4" t="s">
        <v>211</v>
      </c>
      <c r="C531" s="4" t="s">
        <v>222</v>
      </c>
      <c r="D531" s="4" t="s">
        <v>127</v>
      </c>
      <c r="E531" s="4">
        <v>65</v>
      </c>
      <c r="F531" s="7">
        <v>25</v>
      </c>
      <c r="G531" s="4" t="s">
        <v>105</v>
      </c>
      <c r="H531" s="4">
        <v>1311</v>
      </c>
      <c r="I531" s="5">
        <f t="shared" si="25"/>
        <v>109.25</v>
      </c>
      <c r="J531" s="5">
        <f t="shared" si="24"/>
        <v>120.175</v>
      </c>
      <c r="K531" s="5">
        <f t="shared" si="26"/>
        <v>10.014583333333333</v>
      </c>
      <c r="L531" t="s">
        <v>726</v>
      </c>
    </row>
    <row r="532" spans="1:12" hidden="1" x14ac:dyDescent="0.25">
      <c r="A532" s="4" t="s">
        <v>171</v>
      </c>
      <c r="B532" s="4" t="s">
        <v>211</v>
      </c>
      <c r="C532" s="4" t="s">
        <v>223</v>
      </c>
      <c r="D532" s="4" t="s">
        <v>127</v>
      </c>
      <c r="E532" s="4">
        <v>36</v>
      </c>
      <c r="F532" s="7" t="s">
        <v>11</v>
      </c>
      <c r="G532" s="4" t="s">
        <v>12</v>
      </c>
      <c r="H532" s="4">
        <v>719</v>
      </c>
      <c r="I532" s="5">
        <f t="shared" si="25"/>
        <v>59.916666666666664</v>
      </c>
      <c r="J532" s="5">
        <f t="shared" si="24"/>
        <v>65.908333333333331</v>
      </c>
      <c r="K532" s="5">
        <f t="shared" si="26"/>
        <v>5.4923611111111112</v>
      </c>
      <c r="L532" t="s">
        <v>726</v>
      </c>
    </row>
    <row r="533" spans="1:12" hidden="1" x14ac:dyDescent="0.25">
      <c r="A533" s="4" t="s">
        <v>171</v>
      </c>
      <c r="B533" s="4" t="s">
        <v>211</v>
      </c>
      <c r="C533" s="4" t="s">
        <v>224</v>
      </c>
      <c r="D533" s="4" t="s">
        <v>127</v>
      </c>
      <c r="E533" s="4">
        <v>25</v>
      </c>
      <c r="F533" s="7" t="s">
        <v>11</v>
      </c>
      <c r="G533" s="4" t="s">
        <v>12</v>
      </c>
      <c r="H533" s="4">
        <v>3787</v>
      </c>
      <c r="I533" s="5">
        <f t="shared" si="25"/>
        <v>315.58333333333331</v>
      </c>
      <c r="J533" s="5">
        <f t="shared" si="24"/>
        <v>347.14166666666665</v>
      </c>
      <c r="K533" s="5">
        <f t="shared" si="26"/>
        <v>28.928472222222222</v>
      </c>
      <c r="L533" t="s">
        <v>726</v>
      </c>
    </row>
    <row r="534" spans="1:12" hidden="1" x14ac:dyDescent="0.25">
      <c r="A534" s="4" t="s">
        <v>171</v>
      </c>
      <c r="B534" s="4" t="s">
        <v>211</v>
      </c>
      <c r="C534" s="4" t="s">
        <v>225</v>
      </c>
      <c r="D534" s="4" t="s">
        <v>127</v>
      </c>
      <c r="E534" s="4">
        <v>71</v>
      </c>
      <c r="F534" s="7">
        <v>25</v>
      </c>
      <c r="G534" s="4" t="s">
        <v>105</v>
      </c>
      <c r="H534" s="4">
        <v>156</v>
      </c>
      <c r="I534" s="5">
        <f t="shared" si="25"/>
        <v>13</v>
      </c>
      <c r="J534" s="5">
        <f t="shared" si="24"/>
        <v>14.3</v>
      </c>
      <c r="K534" s="5">
        <f t="shared" si="26"/>
        <v>1.1916666666666667</v>
      </c>
      <c r="L534" t="s">
        <v>726</v>
      </c>
    </row>
    <row r="535" spans="1:12" hidden="1" x14ac:dyDescent="0.25">
      <c r="A535" s="4" t="s">
        <v>171</v>
      </c>
      <c r="B535" s="4" t="s">
        <v>226</v>
      </c>
      <c r="C535" s="4" t="s">
        <v>227</v>
      </c>
      <c r="D535" s="4" t="s">
        <v>127</v>
      </c>
      <c r="E535" s="4">
        <v>36</v>
      </c>
      <c r="F535" s="7" t="s">
        <v>11</v>
      </c>
      <c r="G535" s="4" t="s">
        <v>12</v>
      </c>
      <c r="H535" s="4">
        <v>0</v>
      </c>
      <c r="I535" s="5">
        <f t="shared" si="25"/>
        <v>0</v>
      </c>
      <c r="J535" s="5">
        <f t="shared" si="24"/>
        <v>0</v>
      </c>
      <c r="K535" s="5">
        <f t="shared" si="26"/>
        <v>0</v>
      </c>
      <c r="L535" t="s">
        <v>726</v>
      </c>
    </row>
    <row r="536" spans="1:12" hidden="1" x14ac:dyDescent="0.25">
      <c r="A536" s="4" t="s">
        <v>171</v>
      </c>
      <c r="B536" s="4" t="s">
        <v>226</v>
      </c>
      <c r="C536" s="4" t="s">
        <v>227</v>
      </c>
      <c r="D536" s="4" t="s">
        <v>88</v>
      </c>
      <c r="E536" s="4">
        <v>36</v>
      </c>
      <c r="F536" s="7" t="s">
        <v>11</v>
      </c>
      <c r="G536" s="4" t="s">
        <v>12</v>
      </c>
      <c r="H536" s="4">
        <v>2015</v>
      </c>
      <c r="I536" s="5">
        <f t="shared" si="25"/>
        <v>167.91666666666666</v>
      </c>
      <c r="J536" s="5">
        <f t="shared" si="24"/>
        <v>184.70833333333331</v>
      </c>
      <c r="K536" s="5">
        <f t="shared" si="26"/>
        <v>15.392361111111109</v>
      </c>
      <c r="L536" t="s">
        <v>726</v>
      </c>
    </row>
    <row r="537" spans="1:12" hidden="1" x14ac:dyDescent="0.25">
      <c r="A537" s="4" t="s">
        <v>171</v>
      </c>
      <c r="B537" s="4" t="s">
        <v>226</v>
      </c>
      <c r="C537" s="4" t="s">
        <v>228</v>
      </c>
      <c r="D537" s="4" t="s">
        <v>127</v>
      </c>
      <c r="E537" s="4">
        <v>144</v>
      </c>
      <c r="F537" s="7">
        <v>35</v>
      </c>
      <c r="G537" s="4" t="s">
        <v>105</v>
      </c>
      <c r="H537" s="4">
        <v>212</v>
      </c>
      <c r="I537" s="5">
        <f t="shared" si="25"/>
        <v>17.666666666666668</v>
      </c>
      <c r="J537" s="5">
        <f t="shared" si="24"/>
        <v>19.433333333333334</v>
      </c>
      <c r="K537" s="5">
        <f t="shared" si="26"/>
        <v>1.6194444444444445</v>
      </c>
      <c r="L537" t="s">
        <v>726</v>
      </c>
    </row>
    <row r="538" spans="1:12" hidden="1" x14ac:dyDescent="0.25">
      <c r="A538" s="4" t="s">
        <v>171</v>
      </c>
      <c r="B538" s="4" t="s">
        <v>226</v>
      </c>
      <c r="C538" s="4" t="s">
        <v>228</v>
      </c>
      <c r="D538" s="4" t="s">
        <v>88</v>
      </c>
      <c r="E538" s="4">
        <v>144</v>
      </c>
      <c r="F538" s="7">
        <v>35</v>
      </c>
      <c r="G538" s="4" t="s">
        <v>105</v>
      </c>
      <c r="H538" s="4">
        <v>3347</v>
      </c>
      <c r="I538" s="5">
        <f t="shared" si="25"/>
        <v>278.91666666666669</v>
      </c>
      <c r="J538" s="5">
        <f t="shared" si="24"/>
        <v>306.80833333333334</v>
      </c>
      <c r="K538" s="5">
        <f t="shared" si="26"/>
        <v>25.567361111111111</v>
      </c>
      <c r="L538" t="s">
        <v>726</v>
      </c>
    </row>
    <row r="539" spans="1:12" hidden="1" x14ac:dyDescent="0.25">
      <c r="A539" s="4" t="s">
        <v>171</v>
      </c>
      <c r="B539" s="4" t="s">
        <v>226</v>
      </c>
      <c r="C539" s="4" t="s">
        <v>229</v>
      </c>
      <c r="D539" s="4" t="s">
        <v>127</v>
      </c>
      <c r="E539" s="4">
        <v>22</v>
      </c>
      <c r="F539" s="7" t="s">
        <v>11</v>
      </c>
      <c r="G539" s="4" t="s">
        <v>12</v>
      </c>
      <c r="H539" s="4">
        <v>109</v>
      </c>
      <c r="I539" s="5">
        <f t="shared" si="25"/>
        <v>9.0833333333333339</v>
      </c>
      <c r="J539" s="5">
        <f t="shared" si="24"/>
        <v>9.9916666666666671</v>
      </c>
      <c r="K539" s="5">
        <f t="shared" si="26"/>
        <v>0.83263888888888893</v>
      </c>
      <c r="L539" t="s">
        <v>726</v>
      </c>
    </row>
    <row r="540" spans="1:12" hidden="1" x14ac:dyDescent="0.25">
      <c r="A540" s="4" t="s">
        <v>171</v>
      </c>
      <c r="B540" s="4" t="s">
        <v>226</v>
      </c>
      <c r="C540" s="4" t="s">
        <v>229</v>
      </c>
      <c r="D540" s="4" t="s">
        <v>88</v>
      </c>
      <c r="E540" s="4">
        <v>22</v>
      </c>
      <c r="F540" s="7" t="s">
        <v>11</v>
      </c>
      <c r="G540" s="4" t="s">
        <v>12</v>
      </c>
      <c r="H540" s="4">
        <v>940</v>
      </c>
      <c r="I540" s="5">
        <f t="shared" si="25"/>
        <v>78.333333333333329</v>
      </c>
      <c r="J540" s="5">
        <f t="shared" si="24"/>
        <v>86.166666666666657</v>
      </c>
      <c r="K540" s="5">
        <f t="shared" si="26"/>
        <v>7.1805555555555545</v>
      </c>
      <c r="L540" t="s">
        <v>726</v>
      </c>
    </row>
    <row r="541" spans="1:12" hidden="1" x14ac:dyDescent="0.25">
      <c r="A541" s="4" t="s">
        <v>171</v>
      </c>
      <c r="B541" s="4" t="s">
        <v>226</v>
      </c>
      <c r="C541" s="4" t="s">
        <v>230</v>
      </c>
      <c r="D541" s="4" t="s">
        <v>127</v>
      </c>
      <c r="E541" s="4">
        <v>42</v>
      </c>
      <c r="F541" s="7" t="s">
        <v>11</v>
      </c>
      <c r="G541" s="4" t="s">
        <v>12</v>
      </c>
      <c r="H541" s="4">
        <v>157</v>
      </c>
      <c r="I541" s="5">
        <f t="shared" si="25"/>
        <v>13.083333333333334</v>
      </c>
      <c r="J541" s="5">
        <f t="shared" si="24"/>
        <v>14.391666666666667</v>
      </c>
      <c r="K541" s="5">
        <f t="shared" si="26"/>
        <v>1.1993055555555556</v>
      </c>
      <c r="L541" t="s">
        <v>726</v>
      </c>
    </row>
    <row r="542" spans="1:12" hidden="1" x14ac:dyDescent="0.25">
      <c r="A542" s="4" t="s">
        <v>171</v>
      </c>
      <c r="B542" s="4" t="s">
        <v>226</v>
      </c>
      <c r="C542" s="4" t="s">
        <v>230</v>
      </c>
      <c r="D542" s="4" t="s">
        <v>88</v>
      </c>
      <c r="E542" s="4">
        <v>42</v>
      </c>
      <c r="F542" s="7" t="s">
        <v>11</v>
      </c>
      <c r="G542" s="4" t="s">
        <v>12</v>
      </c>
      <c r="H542" s="4">
        <v>168</v>
      </c>
      <c r="I542" s="5">
        <f t="shared" si="25"/>
        <v>14</v>
      </c>
      <c r="J542" s="5">
        <f t="shared" si="24"/>
        <v>15.4</v>
      </c>
      <c r="K542" s="5">
        <f t="shared" si="26"/>
        <v>1.2833333333333334</v>
      </c>
      <c r="L542" t="s">
        <v>726</v>
      </c>
    </row>
    <row r="543" spans="1:12" hidden="1" x14ac:dyDescent="0.25">
      <c r="A543" s="4" t="s">
        <v>171</v>
      </c>
      <c r="B543" s="4" t="s">
        <v>226</v>
      </c>
      <c r="C543" s="4" t="s">
        <v>231</v>
      </c>
      <c r="D543" s="4" t="s">
        <v>81</v>
      </c>
      <c r="E543" s="4">
        <v>56</v>
      </c>
      <c r="F543" s="7">
        <v>25</v>
      </c>
      <c r="G543" s="4" t="s">
        <v>105</v>
      </c>
      <c r="H543" s="4">
        <v>62</v>
      </c>
      <c r="I543" s="5">
        <f t="shared" si="25"/>
        <v>5.166666666666667</v>
      </c>
      <c r="J543" s="5">
        <f t="shared" si="24"/>
        <v>5.6833333333333336</v>
      </c>
      <c r="K543" s="5">
        <f t="shared" si="26"/>
        <v>0.47361111111111115</v>
      </c>
      <c r="L543" t="s">
        <v>726</v>
      </c>
    </row>
    <row r="544" spans="1:12" hidden="1" x14ac:dyDescent="0.25">
      <c r="A544" s="4" t="s">
        <v>171</v>
      </c>
      <c r="B544" s="4" t="s">
        <v>226</v>
      </c>
      <c r="C544" s="4" t="s">
        <v>231</v>
      </c>
      <c r="D544" s="4" t="s">
        <v>187</v>
      </c>
      <c r="E544" s="4">
        <v>56</v>
      </c>
      <c r="F544" s="7">
        <v>25</v>
      </c>
      <c r="G544" s="4" t="s">
        <v>105</v>
      </c>
      <c r="H544" s="4">
        <v>288</v>
      </c>
      <c r="I544" s="5">
        <f t="shared" si="25"/>
        <v>24</v>
      </c>
      <c r="J544" s="5">
        <f t="shared" si="24"/>
        <v>26.4</v>
      </c>
      <c r="K544" s="5">
        <f t="shared" si="26"/>
        <v>2.1999999999999997</v>
      </c>
      <c r="L544" t="s">
        <v>726</v>
      </c>
    </row>
    <row r="545" spans="1:12" hidden="1" x14ac:dyDescent="0.25">
      <c r="A545" s="4" t="s">
        <v>171</v>
      </c>
      <c r="B545" s="4" t="s">
        <v>226</v>
      </c>
      <c r="C545" s="4" t="s">
        <v>231</v>
      </c>
      <c r="D545" s="4" t="s">
        <v>88</v>
      </c>
      <c r="E545" s="4">
        <v>56</v>
      </c>
      <c r="F545" s="7">
        <v>25</v>
      </c>
      <c r="G545" s="4" t="s">
        <v>105</v>
      </c>
      <c r="H545" s="4">
        <v>2414</v>
      </c>
      <c r="I545" s="5">
        <f t="shared" si="25"/>
        <v>201.16666666666666</v>
      </c>
      <c r="J545" s="5">
        <f t="shared" si="24"/>
        <v>221.28333333333333</v>
      </c>
      <c r="K545" s="5">
        <f t="shared" si="26"/>
        <v>18.440277777777776</v>
      </c>
      <c r="L545" t="s">
        <v>726</v>
      </c>
    </row>
    <row r="546" spans="1:12" hidden="1" x14ac:dyDescent="0.25">
      <c r="A546" s="4" t="s">
        <v>171</v>
      </c>
      <c r="B546" s="4" t="s">
        <v>226</v>
      </c>
      <c r="C546" s="4" t="s">
        <v>232</v>
      </c>
      <c r="D546" s="4" t="s">
        <v>127</v>
      </c>
      <c r="E546" s="4">
        <v>28</v>
      </c>
      <c r="F546" s="7" t="s">
        <v>11</v>
      </c>
      <c r="G546" s="4" t="s">
        <v>12</v>
      </c>
      <c r="H546" s="4">
        <v>157</v>
      </c>
      <c r="I546" s="5">
        <f t="shared" si="25"/>
        <v>13.083333333333334</v>
      </c>
      <c r="J546" s="5">
        <f t="shared" si="24"/>
        <v>14.391666666666667</v>
      </c>
      <c r="K546" s="5">
        <f t="shared" si="26"/>
        <v>1.1993055555555556</v>
      </c>
      <c r="L546" t="s">
        <v>726</v>
      </c>
    </row>
    <row r="547" spans="1:12" hidden="1" x14ac:dyDescent="0.25">
      <c r="A547" s="4" t="s">
        <v>171</v>
      </c>
      <c r="B547" s="4" t="s">
        <v>226</v>
      </c>
      <c r="C547" s="4" t="s">
        <v>232</v>
      </c>
      <c r="D547" s="4" t="s">
        <v>88</v>
      </c>
      <c r="E547" s="4">
        <v>28</v>
      </c>
      <c r="F547" s="7" t="s">
        <v>11</v>
      </c>
      <c r="G547" s="4" t="s">
        <v>12</v>
      </c>
      <c r="H547" s="4">
        <v>2898</v>
      </c>
      <c r="I547" s="5">
        <f t="shared" si="25"/>
        <v>241.5</v>
      </c>
      <c r="J547" s="5">
        <f t="shared" si="24"/>
        <v>265.64999999999998</v>
      </c>
      <c r="K547" s="5">
        <f t="shared" si="26"/>
        <v>22.137499999999999</v>
      </c>
      <c r="L547" t="s">
        <v>726</v>
      </c>
    </row>
    <row r="548" spans="1:12" hidden="1" x14ac:dyDescent="0.25">
      <c r="A548" s="4" t="s">
        <v>171</v>
      </c>
      <c r="B548" s="4" t="s">
        <v>226</v>
      </c>
      <c r="C548" s="4" t="s">
        <v>232</v>
      </c>
      <c r="D548" s="4" t="s">
        <v>90</v>
      </c>
      <c r="E548" s="4">
        <v>28</v>
      </c>
      <c r="F548" s="7" t="s">
        <v>11</v>
      </c>
      <c r="G548" s="4" t="s">
        <v>12</v>
      </c>
      <c r="H548" s="4">
        <v>10</v>
      </c>
      <c r="I548" s="5">
        <f t="shared" si="25"/>
        <v>0.83333333333333337</v>
      </c>
      <c r="J548" s="5">
        <f t="shared" si="24"/>
        <v>0.91666666666666674</v>
      </c>
      <c r="K548" s="5">
        <f t="shared" si="26"/>
        <v>7.6388888888888895E-2</v>
      </c>
      <c r="L548" t="s">
        <v>726</v>
      </c>
    </row>
    <row r="549" spans="1:12" hidden="1" x14ac:dyDescent="0.25">
      <c r="A549" s="4" t="s">
        <v>171</v>
      </c>
      <c r="B549" s="4" t="s">
        <v>226</v>
      </c>
      <c r="C549" s="4" t="s">
        <v>233</v>
      </c>
      <c r="D549" s="4" t="s">
        <v>127</v>
      </c>
      <c r="E549" s="4">
        <v>26</v>
      </c>
      <c r="F549" s="7" t="s">
        <v>11</v>
      </c>
      <c r="G549" s="4" t="s">
        <v>12</v>
      </c>
      <c r="H549" s="4">
        <v>142</v>
      </c>
      <c r="I549" s="5">
        <f t="shared" si="25"/>
        <v>11.833333333333334</v>
      </c>
      <c r="J549" s="5">
        <f t="shared" si="24"/>
        <v>13.016666666666667</v>
      </c>
      <c r="K549" s="5">
        <f t="shared" si="26"/>
        <v>1.0847222222222224</v>
      </c>
      <c r="L549" t="s">
        <v>726</v>
      </c>
    </row>
    <row r="550" spans="1:12" hidden="1" x14ac:dyDescent="0.25">
      <c r="A550" s="4" t="s">
        <v>171</v>
      </c>
      <c r="B550" s="4" t="s">
        <v>226</v>
      </c>
      <c r="C550" s="4" t="s">
        <v>233</v>
      </c>
      <c r="D550" s="4" t="s">
        <v>88</v>
      </c>
      <c r="E550" s="4">
        <v>26</v>
      </c>
      <c r="F550" s="7" t="s">
        <v>11</v>
      </c>
      <c r="G550" s="4" t="s">
        <v>12</v>
      </c>
      <c r="H550" s="4">
        <v>993</v>
      </c>
      <c r="I550" s="5">
        <f t="shared" si="25"/>
        <v>82.75</v>
      </c>
      <c r="J550" s="5">
        <f t="shared" si="24"/>
        <v>91.025000000000006</v>
      </c>
      <c r="K550" s="5">
        <f t="shared" si="26"/>
        <v>7.5854166666666671</v>
      </c>
      <c r="L550" t="s">
        <v>726</v>
      </c>
    </row>
    <row r="551" spans="1:12" hidden="1" x14ac:dyDescent="0.25">
      <c r="A551" s="4" t="s">
        <v>171</v>
      </c>
      <c r="B551" s="4" t="s">
        <v>226</v>
      </c>
      <c r="C551" s="4" t="s">
        <v>234</v>
      </c>
      <c r="D551" s="4" t="s">
        <v>187</v>
      </c>
      <c r="E551" s="4">
        <v>21</v>
      </c>
      <c r="F551" s="7" t="s">
        <v>11</v>
      </c>
      <c r="G551" s="4" t="s">
        <v>12</v>
      </c>
      <c r="H551" s="4">
        <v>156</v>
      </c>
      <c r="I551" s="5">
        <f t="shared" si="25"/>
        <v>13</v>
      </c>
      <c r="J551" s="5">
        <f t="shared" si="24"/>
        <v>14.3</v>
      </c>
      <c r="K551" s="5">
        <f t="shared" si="26"/>
        <v>1.1916666666666667</v>
      </c>
      <c r="L551" t="s">
        <v>726</v>
      </c>
    </row>
    <row r="552" spans="1:12" hidden="1" x14ac:dyDescent="0.25">
      <c r="A552" s="4" t="s">
        <v>171</v>
      </c>
      <c r="B552" s="4" t="s">
        <v>226</v>
      </c>
      <c r="C552" s="4" t="s">
        <v>234</v>
      </c>
      <c r="D552" s="4" t="s">
        <v>88</v>
      </c>
      <c r="E552" s="4">
        <v>21</v>
      </c>
      <c r="F552" s="7" t="s">
        <v>11</v>
      </c>
      <c r="G552" s="4" t="s">
        <v>12</v>
      </c>
      <c r="H552" s="4">
        <v>1068</v>
      </c>
      <c r="I552" s="5">
        <f t="shared" si="25"/>
        <v>89</v>
      </c>
      <c r="J552" s="5">
        <f t="shared" si="24"/>
        <v>97.9</v>
      </c>
      <c r="K552" s="5">
        <f t="shared" si="26"/>
        <v>8.1583333333333332</v>
      </c>
      <c r="L552" t="s">
        <v>726</v>
      </c>
    </row>
    <row r="553" spans="1:12" hidden="1" x14ac:dyDescent="0.25">
      <c r="A553" s="4" t="s">
        <v>171</v>
      </c>
      <c r="B553" s="4" t="s">
        <v>226</v>
      </c>
      <c r="C553" s="4" t="s">
        <v>88</v>
      </c>
      <c r="D553" s="4" t="s">
        <v>127</v>
      </c>
      <c r="E553" s="4">
        <v>0</v>
      </c>
      <c r="F553" s="7" t="s">
        <v>11</v>
      </c>
      <c r="G553" s="4" t="s">
        <v>12</v>
      </c>
      <c r="H553" s="4">
        <v>157</v>
      </c>
      <c r="I553" s="5">
        <f t="shared" si="25"/>
        <v>13.083333333333334</v>
      </c>
      <c r="J553" s="5">
        <f t="shared" si="24"/>
        <v>14.391666666666667</v>
      </c>
      <c r="K553" s="5">
        <f t="shared" si="26"/>
        <v>1.1993055555555556</v>
      </c>
      <c r="L553" t="s">
        <v>726</v>
      </c>
    </row>
    <row r="554" spans="1:12" hidden="1" x14ac:dyDescent="0.25">
      <c r="A554" s="4" t="s">
        <v>171</v>
      </c>
      <c r="B554" s="4" t="s">
        <v>226</v>
      </c>
      <c r="C554" s="4" t="s">
        <v>88</v>
      </c>
      <c r="D554" s="4" t="s">
        <v>88</v>
      </c>
      <c r="E554" s="4">
        <v>0</v>
      </c>
      <c r="F554" s="7" t="s">
        <v>11</v>
      </c>
      <c r="G554" s="4" t="s">
        <v>12</v>
      </c>
      <c r="H554" s="4">
        <v>12953</v>
      </c>
      <c r="I554" s="5">
        <f t="shared" si="25"/>
        <v>1079.4166666666667</v>
      </c>
      <c r="J554" s="5">
        <f t="shared" si="24"/>
        <v>1187.3583333333333</v>
      </c>
      <c r="K554" s="5">
        <f t="shared" si="26"/>
        <v>98.946527777777774</v>
      </c>
      <c r="L554" t="s">
        <v>726</v>
      </c>
    </row>
    <row r="555" spans="1:12" hidden="1" x14ac:dyDescent="0.25">
      <c r="A555" s="4" t="s">
        <v>171</v>
      </c>
      <c r="B555" s="4" t="s">
        <v>226</v>
      </c>
      <c r="C555" s="4" t="s">
        <v>88</v>
      </c>
      <c r="D555" s="4" t="s">
        <v>19</v>
      </c>
      <c r="E555" s="4">
        <v>0</v>
      </c>
      <c r="F555" s="7" t="s">
        <v>11</v>
      </c>
      <c r="G555" s="4" t="s">
        <v>12</v>
      </c>
      <c r="H555" s="4">
        <v>6</v>
      </c>
      <c r="I555" s="5">
        <f t="shared" si="25"/>
        <v>0.5</v>
      </c>
      <c r="J555" s="5">
        <f t="shared" si="24"/>
        <v>0.55000000000000004</v>
      </c>
      <c r="K555" s="5">
        <f t="shared" si="26"/>
        <v>4.5833333333333337E-2</v>
      </c>
      <c r="L555" t="s">
        <v>726</v>
      </c>
    </row>
    <row r="556" spans="1:12" hidden="1" x14ac:dyDescent="0.25">
      <c r="A556" s="4" t="s">
        <v>171</v>
      </c>
      <c r="B556" s="4" t="s">
        <v>226</v>
      </c>
      <c r="C556" s="4" t="s">
        <v>235</v>
      </c>
      <c r="D556" s="4" t="s">
        <v>127</v>
      </c>
      <c r="E556" s="4">
        <v>20</v>
      </c>
      <c r="F556" s="7" t="s">
        <v>11</v>
      </c>
      <c r="G556" s="4" t="s">
        <v>12</v>
      </c>
      <c r="H556" s="4">
        <v>157</v>
      </c>
      <c r="I556" s="5">
        <f t="shared" si="25"/>
        <v>13.083333333333334</v>
      </c>
      <c r="J556" s="5">
        <f t="shared" si="24"/>
        <v>14.391666666666667</v>
      </c>
      <c r="K556" s="5">
        <f t="shared" si="26"/>
        <v>1.1993055555555556</v>
      </c>
      <c r="L556" t="s">
        <v>726</v>
      </c>
    </row>
    <row r="557" spans="1:12" hidden="1" x14ac:dyDescent="0.25">
      <c r="A557" s="4" t="s">
        <v>171</v>
      </c>
      <c r="B557" s="4" t="s">
        <v>226</v>
      </c>
      <c r="C557" s="4" t="s">
        <v>235</v>
      </c>
      <c r="D557" s="4" t="s">
        <v>88</v>
      </c>
      <c r="E557" s="4">
        <v>20</v>
      </c>
      <c r="F557" s="7" t="s">
        <v>11</v>
      </c>
      <c r="G557" s="4" t="s">
        <v>12</v>
      </c>
      <c r="H557" s="4">
        <v>1257</v>
      </c>
      <c r="I557" s="5">
        <f t="shared" si="25"/>
        <v>104.75</v>
      </c>
      <c r="J557" s="5">
        <f t="shared" si="24"/>
        <v>115.22499999999999</v>
      </c>
      <c r="K557" s="5">
        <f t="shared" si="26"/>
        <v>9.6020833333333329</v>
      </c>
      <c r="L557" t="s">
        <v>726</v>
      </c>
    </row>
    <row r="558" spans="1:12" hidden="1" x14ac:dyDescent="0.25">
      <c r="A558" s="4" t="s">
        <v>171</v>
      </c>
      <c r="B558" s="4" t="s">
        <v>226</v>
      </c>
      <c r="C558" s="4" t="s">
        <v>236</v>
      </c>
      <c r="D558" s="4" t="s">
        <v>127</v>
      </c>
      <c r="E558" s="4">
        <v>52</v>
      </c>
      <c r="F558" s="7">
        <v>25</v>
      </c>
      <c r="G558" s="4" t="s">
        <v>105</v>
      </c>
      <c r="H558" s="4">
        <v>0</v>
      </c>
      <c r="I558" s="5">
        <f t="shared" si="25"/>
        <v>0</v>
      </c>
      <c r="J558" s="5">
        <f t="shared" si="24"/>
        <v>0</v>
      </c>
      <c r="K558" s="5">
        <f t="shared" si="26"/>
        <v>0</v>
      </c>
      <c r="L558" t="s">
        <v>726</v>
      </c>
    </row>
    <row r="559" spans="1:12" hidden="1" x14ac:dyDescent="0.25">
      <c r="A559" s="4" t="s">
        <v>171</v>
      </c>
      <c r="B559" s="4" t="s">
        <v>226</v>
      </c>
      <c r="C559" s="4" t="s">
        <v>236</v>
      </c>
      <c r="D559" s="4" t="s">
        <v>88</v>
      </c>
      <c r="E559" s="4">
        <v>52</v>
      </c>
      <c r="F559" s="7">
        <v>25</v>
      </c>
      <c r="G559" s="4" t="s">
        <v>105</v>
      </c>
      <c r="H559" s="4">
        <v>430</v>
      </c>
      <c r="I559" s="5">
        <f t="shared" si="25"/>
        <v>35.833333333333336</v>
      </c>
      <c r="J559" s="5">
        <f t="shared" si="24"/>
        <v>39.416666666666671</v>
      </c>
      <c r="K559" s="5">
        <f t="shared" si="26"/>
        <v>3.2847222222222228</v>
      </c>
      <c r="L559" t="s">
        <v>726</v>
      </c>
    </row>
    <row r="560" spans="1:12" hidden="1" x14ac:dyDescent="0.25">
      <c r="A560" s="4" t="s">
        <v>171</v>
      </c>
      <c r="B560" s="4" t="s">
        <v>237</v>
      </c>
      <c r="C560" s="4" t="s">
        <v>238</v>
      </c>
      <c r="D560" s="4" t="s">
        <v>198</v>
      </c>
      <c r="E560" s="4">
        <v>45</v>
      </c>
      <c r="F560" s="7" t="s">
        <v>11</v>
      </c>
      <c r="G560" s="4" t="s">
        <v>12</v>
      </c>
      <c r="H560" s="4">
        <v>35</v>
      </c>
      <c r="I560" s="5">
        <f t="shared" si="25"/>
        <v>2.9166666666666665</v>
      </c>
      <c r="J560" s="5">
        <f t="shared" si="24"/>
        <v>3.208333333333333</v>
      </c>
      <c r="K560" s="5">
        <f t="shared" si="26"/>
        <v>0.2673611111111111</v>
      </c>
      <c r="L560" t="s">
        <v>726</v>
      </c>
    </row>
    <row r="561" spans="1:12" hidden="1" x14ac:dyDescent="0.25">
      <c r="A561" s="4" t="s">
        <v>171</v>
      </c>
      <c r="B561" s="4" t="s">
        <v>237</v>
      </c>
      <c r="C561" s="4" t="s">
        <v>238</v>
      </c>
      <c r="D561" s="4" t="s">
        <v>90</v>
      </c>
      <c r="E561" s="4">
        <v>45</v>
      </c>
      <c r="F561" s="7" t="s">
        <v>11</v>
      </c>
      <c r="G561" s="4" t="s">
        <v>12</v>
      </c>
      <c r="H561" s="4">
        <v>1091</v>
      </c>
      <c r="I561" s="5">
        <f t="shared" si="25"/>
        <v>90.916666666666671</v>
      </c>
      <c r="J561" s="5">
        <f t="shared" si="24"/>
        <v>100.00833333333334</v>
      </c>
      <c r="K561" s="5">
        <f t="shared" si="26"/>
        <v>8.3340277777777789</v>
      </c>
      <c r="L561" t="s">
        <v>726</v>
      </c>
    </row>
    <row r="562" spans="1:12" hidden="1" x14ac:dyDescent="0.25">
      <c r="A562" s="4" t="s">
        <v>171</v>
      </c>
      <c r="B562" s="4" t="s">
        <v>237</v>
      </c>
      <c r="C562" s="4" t="s">
        <v>238</v>
      </c>
      <c r="D562" s="4" t="s">
        <v>239</v>
      </c>
      <c r="E562" s="4">
        <v>45</v>
      </c>
      <c r="F562" s="7" t="s">
        <v>11</v>
      </c>
      <c r="G562" s="4" t="s">
        <v>12</v>
      </c>
      <c r="H562" s="4">
        <v>115</v>
      </c>
      <c r="I562" s="5">
        <f t="shared" si="25"/>
        <v>9.5833333333333339</v>
      </c>
      <c r="J562" s="5">
        <f t="shared" si="24"/>
        <v>10.541666666666668</v>
      </c>
      <c r="K562" s="5">
        <f t="shared" si="26"/>
        <v>0.87847222222222232</v>
      </c>
      <c r="L562" t="s">
        <v>726</v>
      </c>
    </row>
    <row r="563" spans="1:12" hidden="1" x14ac:dyDescent="0.25">
      <c r="A563" s="4" t="s">
        <v>171</v>
      </c>
      <c r="B563" s="4" t="s">
        <v>237</v>
      </c>
      <c r="C563" s="4" t="s">
        <v>240</v>
      </c>
      <c r="D563" s="4" t="s">
        <v>198</v>
      </c>
      <c r="E563" s="4">
        <v>42</v>
      </c>
      <c r="F563" s="7" t="s">
        <v>11</v>
      </c>
      <c r="G563" s="4" t="s">
        <v>12</v>
      </c>
      <c r="H563" s="4">
        <v>251</v>
      </c>
      <c r="I563" s="5">
        <f t="shared" si="25"/>
        <v>20.916666666666668</v>
      </c>
      <c r="J563" s="5">
        <f t="shared" si="24"/>
        <v>23.008333333333333</v>
      </c>
      <c r="K563" s="5">
        <f t="shared" si="26"/>
        <v>1.9173611111111111</v>
      </c>
      <c r="L563" t="s">
        <v>726</v>
      </c>
    </row>
    <row r="564" spans="1:12" hidden="1" x14ac:dyDescent="0.25">
      <c r="A564" s="4" t="s">
        <v>171</v>
      </c>
      <c r="B564" s="4" t="s">
        <v>237</v>
      </c>
      <c r="C564" s="4" t="s">
        <v>240</v>
      </c>
      <c r="D564" s="4" t="s">
        <v>90</v>
      </c>
      <c r="E564" s="4">
        <v>42</v>
      </c>
      <c r="F564" s="7" t="s">
        <v>11</v>
      </c>
      <c r="G564" s="4" t="s">
        <v>12</v>
      </c>
      <c r="H564" s="4">
        <v>169</v>
      </c>
      <c r="I564" s="5">
        <f t="shared" si="25"/>
        <v>14.083333333333334</v>
      </c>
      <c r="J564" s="5">
        <f t="shared" si="24"/>
        <v>15.491666666666667</v>
      </c>
      <c r="K564" s="5">
        <f t="shared" si="26"/>
        <v>1.2909722222222222</v>
      </c>
      <c r="L564" t="s">
        <v>726</v>
      </c>
    </row>
    <row r="565" spans="1:12" hidden="1" x14ac:dyDescent="0.25">
      <c r="A565" s="4" t="s">
        <v>171</v>
      </c>
      <c r="B565" s="4" t="s">
        <v>237</v>
      </c>
      <c r="C565" s="4" t="s">
        <v>241</v>
      </c>
      <c r="D565" s="4" t="s">
        <v>187</v>
      </c>
      <c r="E565" s="4">
        <v>13</v>
      </c>
      <c r="F565" s="7" t="s">
        <v>11</v>
      </c>
      <c r="G565" s="4" t="s">
        <v>12</v>
      </c>
      <c r="H565" s="4">
        <v>151</v>
      </c>
      <c r="I565" s="5">
        <f t="shared" si="25"/>
        <v>12.583333333333334</v>
      </c>
      <c r="J565" s="5">
        <f t="shared" si="24"/>
        <v>13.841666666666667</v>
      </c>
      <c r="K565" s="5">
        <f t="shared" si="26"/>
        <v>1.1534722222222222</v>
      </c>
      <c r="L565" t="s">
        <v>726</v>
      </c>
    </row>
    <row r="566" spans="1:12" hidden="1" x14ac:dyDescent="0.25">
      <c r="A566" s="4" t="s">
        <v>171</v>
      </c>
      <c r="B566" s="4" t="s">
        <v>237</v>
      </c>
      <c r="C566" s="4" t="s">
        <v>241</v>
      </c>
      <c r="D566" s="4" t="s">
        <v>90</v>
      </c>
      <c r="E566" s="4">
        <v>13</v>
      </c>
      <c r="F566" s="7" t="s">
        <v>11</v>
      </c>
      <c r="G566" s="4" t="s">
        <v>12</v>
      </c>
      <c r="H566" s="4">
        <v>643</v>
      </c>
      <c r="I566" s="5">
        <f t="shared" si="25"/>
        <v>53.583333333333336</v>
      </c>
      <c r="J566" s="5">
        <f t="shared" si="24"/>
        <v>58.94166666666667</v>
      </c>
      <c r="K566" s="5">
        <f t="shared" si="26"/>
        <v>4.9118055555555555</v>
      </c>
      <c r="L566" t="s">
        <v>726</v>
      </c>
    </row>
    <row r="567" spans="1:12" hidden="1" x14ac:dyDescent="0.25">
      <c r="A567" s="4" t="s">
        <v>171</v>
      </c>
      <c r="B567" s="4" t="s">
        <v>237</v>
      </c>
      <c r="C567" s="4" t="s">
        <v>242</v>
      </c>
      <c r="D567" s="4" t="s">
        <v>187</v>
      </c>
      <c r="E567" s="4">
        <v>27</v>
      </c>
      <c r="F567" s="7" t="s">
        <v>11</v>
      </c>
      <c r="G567" s="4" t="s">
        <v>12</v>
      </c>
      <c r="H567" s="4">
        <v>82</v>
      </c>
      <c r="I567" s="5">
        <f t="shared" si="25"/>
        <v>6.833333333333333</v>
      </c>
      <c r="J567" s="5">
        <f t="shared" si="24"/>
        <v>7.5166666666666666</v>
      </c>
      <c r="K567" s="5">
        <f t="shared" si="26"/>
        <v>0.62638888888888888</v>
      </c>
      <c r="L567" t="s">
        <v>726</v>
      </c>
    </row>
    <row r="568" spans="1:12" hidden="1" x14ac:dyDescent="0.25">
      <c r="A568" s="4" t="s">
        <v>171</v>
      </c>
      <c r="B568" s="4" t="s">
        <v>237</v>
      </c>
      <c r="C568" s="4" t="s">
        <v>242</v>
      </c>
      <c r="D568" s="4" t="s">
        <v>198</v>
      </c>
      <c r="E568" s="4">
        <v>27</v>
      </c>
      <c r="F568" s="7" t="s">
        <v>11</v>
      </c>
      <c r="G568" s="4" t="s">
        <v>12</v>
      </c>
      <c r="H568" s="4">
        <v>151</v>
      </c>
      <c r="I568" s="5">
        <f t="shared" si="25"/>
        <v>12.583333333333334</v>
      </c>
      <c r="J568" s="5">
        <f t="shared" si="24"/>
        <v>13.841666666666667</v>
      </c>
      <c r="K568" s="5">
        <f t="shared" si="26"/>
        <v>1.1534722222222222</v>
      </c>
      <c r="L568" t="s">
        <v>726</v>
      </c>
    </row>
    <row r="569" spans="1:12" hidden="1" x14ac:dyDescent="0.25">
      <c r="A569" s="4" t="s">
        <v>171</v>
      </c>
      <c r="B569" s="4" t="s">
        <v>237</v>
      </c>
      <c r="C569" s="4" t="s">
        <v>242</v>
      </c>
      <c r="D569" s="4" t="s">
        <v>90</v>
      </c>
      <c r="E569" s="4">
        <v>27</v>
      </c>
      <c r="F569" s="7" t="s">
        <v>11</v>
      </c>
      <c r="G569" s="4" t="s">
        <v>12</v>
      </c>
      <c r="H569" s="4">
        <v>4982</v>
      </c>
      <c r="I569" s="5">
        <f t="shared" si="25"/>
        <v>415.16666666666669</v>
      </c>
      <c r="J569" s="5">
        <f t="shared" si="24"/>
        <v>456.68333333333334</v>
      </c>
      <c r="K569" s="5">
        <f t="shared" si="26"/>
        <v>38.056944444444447</v>
      </c>
      <c r="L569" t="s">
        <v>726</v>
      </c>
    </row>
    <row r="570" spans="1:12" hidden="1" x14ac:dyDescent="0.25">
      <c r="A570" s="4" t="s">
        <v>171</v>
      </c>
      <c r="B570" s="4" t="s">
        <v>237</v>
      </c>
      <c r="C570" s="4" t="s">
        <v>90</v>
      </c>
      <c r="D570" s="4" t="s">
        <v>127</v>
      </c>
      <c r="E570" s="4">
        <v>0</v>
      </c>
      <c r="F570" s="7" t="s">
        <v>11</v>
      </c>
      <c r="G570" s="4" t="s">
        <v>12</v>
      </c>
      <c r="H570" s="4">
        <v>0</v>
      </c>
      <c r="I570" s="5">
        <f t="shared" si="25"/>
        <v>0</v>
      </c>
      <c r="J570" s="5">
        <f t="shared" si="24"/>
        <v>0</v>
      </c>
      <c r="K570" s="5">
        <f t="shared" si="26"/>
        <v>0</v>
      </c>
      <c r="L570" t="s">
        <v>726</v>
      </c>
    </row>
    <row r="571" spans="1:12" hidden="1" x14ac:dyDescent="0.25">
      <c r="A571" s="4" t="s">
        <v>171</v>
      </c>
      <c r="B571" s="4" t="s">
        <v>237</v>
      </c>
      <c r="C571" s="4" t="s">
        <v>90</v>
      </c>
      <c r="D571" s="4" t="s">
        <v>90</v>
      </c>
      <c r="E571" s="4">
        <v>0</v>
      </c>
      <c r="F571" s="7" t="s">
        <v>11</v>
      </c>
      <c r="G571" s="4" t="s">
        <v>12</v>
      </c>
      <c r="H571" s="4">
        <v>3866</v>
      </c>
      <c r="I571" s="5">
        <f t="shared" si="25"/>
        <v>322.16666666666669</v>
      </c>
      <c r="J571" s="5">
        <f t="shared" si="24"/>
        <v>354.38333333333333</v>
      </c>
      <c r="K571" s="5">
        <f t="shared" si="26"/>
        <v>29.531944444444445</v>
      </c>
      <c r="L571" t="s">
        <v>726</v>
      </c>
    </row>
    <row r="572" spans="1:12" hidden="1" x14ac:dyDescent="0.25">
      <c r="A572" s="4" t="s">
        <v>171</v>
      </c>
      <c r="B572" s="4" t="s">
        <v>237</v>
      </c>
      <c r="C572" s="4" t="s">
        <v>243</v>
      </c>
      <c r="D572" s="4" t="s">
        <v>90</v>
      </c>
      <c r="E572" s="4">
        <v>45</v>
      </c>
      <c r="F572" s="7" t="s">
        <v>11</v>
      </c>
      <c r="G572" s="4" t="s">
        <v>12</v>
      </c>
      <c r="H572" s="4">
        <v>814</v>
      </c>
      <c r="I572" s="5">
        <f t="shared" si="25"/>
        <v>67.833333333333329</v>
      </c>
      <c r="J572" s="5">
        <f t="shared" si="24"/>
        <v>74.61666666666666</v>
      </c>
      <c r="K572" s="5">
        <f t="shared" si="26"/>
        <v>6.218055555555555</v>
      </c>
      <c r="L572" t="s">
        <v>726</v>
      </c>
    </row>
    <row r="573" spans="1:12" hidden="1" x14ac:dyDescent="0.25">
      <c r="A573" s="4" t="s">
        <v>171</v>
      </c>
      <c r="B573" s="4" t="s">
        <v>237</v>
      </c>
      <c r="C573" s="4" t="s">
        <v>244</v>
      </c>
      <c r="D573" s="4" t="s">
        <v>187</v>
      </c>
      <c r="E573" s="4">
        <v>91</v>
      </c>
      <c r="F573" s="7">
        <v>25</v>
      </c>
      <c r="G573" s="4" t="s">
        <v>105</v>
      </c>
      <c r="H573" s="4">
        <v>155</v>
      </c>
      <c r="I573" s="5">
        <f t="shared" si="25"/>
        <v>12.916666666666666</v>
      </c>
      <c r="J573" s="5">
        <f t="shared" si="24"/>
        <v>14.208333333333332</v>
      </c>
      <c r="K573" s="5">
        <f t="shared" si="26"/>
        <v>1.1840277777777777</v>
      </c>
      <c r="L573" t="s">
        <v>726</v>
      </c>
    </row>
    <row r="574" spans="1:12" hidden="1" x14ac:dyDescent="0.25">
      <c r="A574" s="4" t="s">
        <v>171</v>
      </c>
      <c r="B574" s="4" t="s">
        <v>237</v>
      </c>
      <c r="C574" s="4" t="s">
        <v>244</v>
      </c>
      <c r="D574" s="4" t="s">
        <v>90</v>
      </c>
      <c r="E574" s="4">
        <v>91</v>
      </c>
      <c r="F574" s="7">
        <v>25</v>
      </c>
      <c r="G574" s="4" t="s">
        <v>105</v>
      </c>
      <c r="H574" s="4">
        <v>86</v>
      </c>
      <c r="I574" s="5">
        <f t="shared" si="25"/>
        <v>7.166666666666667</v>
      </c>
      <c r="J574" s="5">
        <f t="shared" si="24"/>
        <v>7.8833333333333337</v>
      </c>
      <c r="K574" s="5">
        <f t="shared" si="26"/>
        <v>0.65694444444444444</v>
      </c>
      <c r="L574" t="s">
        <v>726</v>
      </c>
    </row>
    <row r="575" spans="1:12" hidden="1" x14ac:dyDescent="0.25">
      <c r="A575" s="4" t="s">
        <v>245</v>
      </c>
      <c r="B575" s="4" t="s">
        <v>246</v>
      </c>
      <c r="C575" s="4" t="s">
        <v>38</v>
      </c>
      <c r="D575" s="4" t="s">
        <v>38</v>
      </c>
      <c r="E575" s="4">
        <v>0</v>
      </c>
      <c r="F575" s="7" t="s">
        <v>11</v>
      </c>
      <c r="G575" s="4" t="s">
        <v>12</v>
      </c>
      <c r="H575" s="4">
        <v>4507</v>
      </c>
      <c r="I575" s="5">
        <f t="shared" si="25"/>
        <v>375.58333333333331</v>
      </c>
      <c r="J575" s="5">
        <f t="shared" si="24"/>
        <v>413.14166666666665</v>
      </c>
      <c r="K575" s="5">
        <f t="shared" si="26"/>
        <v>34.428472222222219</v>
      </c>
      <c r="L575" t="s">
        <v>726</v>
      </c>
    </row>
    <row r="576" spans="1:12" hidden="1" x14ac:dyDescent="0.25">
      <c r="A576" s="4" t="s">
        <v>245</v>
      </c>
      <c r="B576" s="4" t="s">
        <v>246</v>
      </c>
      <c r="C576" s="4" t="s">
        <v>247</v>
      </c>
      <c r="D576" s="4" t="s">
        <v>38</v>
      </c>
      <c r="E576" s="4">
        <v>17</v>
      </c>
      <c r="F576" s="7" t="s">
        <v>11</v>
      </c>
      <c r="G576" s="4" t="s">
        <v>12</v>
      </c>
      <c r="H576" s="4">
        <v>368</v>
      </c>
      <c r="I576" s="5">
        <f t="shared" si="25"/>
        <v>30.666666666666668</v>
      </c>
      <c r="J576" s="5">
        <f t="shared" si="24"/>
        <v>33.733333333333334</v>
      </c>
      <c r="K576" s="5">
        <f t="shared" si="26"/>
        <v>2.8111111111111113</v>
      </c>
      <c r="L576" t="s">
        <v>726</v>
      </c>
    </row>
    <row r="577" spans="1:12" hidden="1" x14ac:dyDescent="0.25">
      <c r="A577" s="4" t="s">
        <v>245</v>
      </c>
      <c r="B577" s="4" t="s">
        <v>246</v>
      </c>
      <c r="C577" s="4" t="s">
        <v>247</v>
      </c>
      <c r="D577" s="4" t="s">
        <v>198</v>
      </c>
      <c r="E577" s="4">
        <v>17</v>
      </c>
      <c r="F577" s="7" t="s">
        <v>11</v>
      </c>
      <c r="G577" s="4" t="s">
        <v>12</v>
      </c>
      <c r="H577" s="4">
        <v>246</v>
      </c>
      <c r="I577" s="5">
        <f t="shared" si="25"/>
        <v>20.5</v>
      </c>
      <c r="J577" s="5">
        <f t="shared" si="24"/>
        <v>22.55</v>
      </c>
      <c r="K577" s="5">
        <f t="shared" si="26"/>
        <v>1.8791666666666667</v>
      </c>
      <c r="L577" t="s">
        <v>726</v>
      </c>
    </row>
    <row r="578" spans="1:12" hidden="1" x14ac:dyDescent="0.25">
      <c r="A578" s="4" t="s">
        <v>245</v>
      </c>
      <c r="B578" s="4" t="s">
        <v>246</v>
      </c>
      <c r="C578" s="4" t="s">
        <v>248</v>
      </c>
      <c r="D578" s="4" t="s">
        <v>38</v>
      </c>
      <c r="E578" s="4">
        <v>19</v>
      </c>
      <c r="F578" s="7" t="s">
        <v>11</v>
      </c>
      <c r="G578" s="4" t="s">
        <v>12</v>
      </c>
      <c r="H578" s="4">
        <v>244</v>
      </c>
      <c r="I578" s="5">
        <f t="shared" si="25"/>
        <v>20.333333333333332</v>
      </c>
      <c r="J578" s="5">
        <f t="shared" si="24"/>
        <v>22.366666666666667</v>
      </c>
      <c r="K578" s="5">
        <f t="shared" si="26"/>
        <v>1.8638888888888889</v>
      </c>
      <c r="L578" t="s">
        <v>726</v>
      </c>
    </row>
    <row r="579" spans="1:12" hidden="1" x14ac:dyDescent="0.25">
      <c r="A579" s="4" t="s">
        <v>245</v>
      </c>
      <c r="B579" s="4" t="s">
        <v>246</v>
      </c>
      <c r="C579" s="4" t="s">
        <v>249</v>
      </c>
      <c r="D579" s="4" t="s">
        <v>38</v>
      </c>
      <c r="E579" s="4">
        <v>8</v>
      </c>
      <c r="F579" s="7" t="s">
        <v>11</v>
      </c>
      <c r="G579" s="4" t="s">
        <v>12</v>
      </c>
      <c r="H579" s="4">
        <v>2289</v>
      </c>
      <c r="I579" s="5">
        <f t="shared" si="25"/>
        <v>190.75</v>
      </c>
      <c r="J579" s="5">
        <f t="shared" si="24"/>
        <v>209.82499999999999</v>
      </c>
      <c r="K579" s="5">
        <f t="shared" si="26"/>
        <v>17.485416666666666</v>
      </c>
      <c r="L579" t="s">
        <v>726</v>
      </c>
    </row>
    <row r="580" spans="1:12" hidden="1" x14ac:dyDescent="0.25">
      <c r="A580" s="4" t="s">
        <v>245</v>
      </c>
      <c r="B580" s="4" t="s">
        <v>246</v>
      </c>
      <c r="C580" s="4" t="s">
        <v>250</v>
      </c>
      <c r="D580" s="4" t="s">
        <v>38</v>
      </c>
      <c r="E580" s="4">
        <v>18</v>
      </c>
      <c r="F580" s="7" t="s">
        <v>11</v>
      </c>
      <c r="G580" s="4" t="s">
        <v>12</v>
      </c>
      <c r="H580" s="4">
        <v>314</v>
      </c>
      <c r="I580" s="5">
        <f t="shared" si="25"/>
        <v>26.166666666666668</v>
      </c>
      <c r="J580" s="5">
        <f t="shared" si="24"/>
        <v>28.783333333333335</v>
      </c>
      <c r="K580" s="5">
        <f t="shared" si="26"/>
        <v>2.3986111111111112</v>
      </c>
      <c r="L580" t="s">
        <v>726</v>
      </c>
    </row>
    <row r="581" spans="1:12" hidden="1" x14ac:dyDescent="0.25">
      <c r="A581" s="4" t="s">
        <v>245</v>
      </c>
      <c r="B581" s="4" t="s">
        <v>246</v>
      </c>
      <c r="C581" s="4" t="s">
        <v>251</v>
      </c>
      <c r="D581" s="4" t="s">
        <v>38</v>
      </c>
      <c r="E581" s="4">
        <v>29</v>
      </c>
      <c r="F581" s="7" t="s">
        <v>11</v>
      </c>
      <c r="G581" s="4" t="s">
        <v>12</v>
      </c>
      <c r="H581" s="4">
        <v>2284</v>
      </c>
      <c r="I581" s="5">
        <f t="shared" si="25"/>
        <v>190.33333333333334</v>
      </c>
      <c r="J581" s="5">
        <f t="shared" si="24"/>
        <v>209.36666666666667</v>
      </c>
      <c r="K581" s="5">
        <f t="shared" si="26"/>
        <v>17.447222222222223</v>
      </c>
      <c r="L581" t="s">
        <v>726</v>
      </c>
    </row>
    <row r="582" spans="1:12" hidden="1" x14ac:dyDescent="0.25">
      <c r="A582" s="4" t="s">
        <v>245</v>
      </c>
      <c r="B582" s="4" t="s">
        <v>246</v>
      </c>
      <c r="C582" s="4" t="s">
        <v>252</v>
      </c>
      <c r="D582" s="4" t="s">
        <v>38</v>
      </c>
      <c r="E582" s="4">
        <v>28</v>
      </c>
      <c r="F582" s="7" t="s">
        <v>11</v>
      </c>
      <c r="G582" s="4" t="s">
        <v>12</v>
      </c>
      <c r="H582" s="4">
        <v>359</v>
      </c>
      <c r="I582" s="5">
        <f t="shared" si="25"/>
        <v>29.916666666666668</v>
      </c>
      <c r="J582" s="5">
        <f t="shared" si="24"/>
        <v>32.908333333333331</v>
      </c>
      <c r="K582" s="5">
        <f t="shared" si="26"/>
        <v>2.7423611111111108</v>
      </c>
      <c r="L582" t="s">
        <v>726</v>
      </c>
    </row>
    <row r="583" spans="1:12" hidden="1" x14ac:dyDescent="0.25">
      <c r="A583" s="4" t="s">
        <v>245</v>
      </c>
      <c r="B583" s="4" t="s">
        <v>246</v>
      </c>
      <c r="C583" s="4" t="s">
        <v>253</v>
      </c>
      <c r="D583" s="4" t="s">
        <v>38</v>
      </c>
      <c r="E583" s="4">
        <v>23</v>
      </c>
      <c r="F583" s="7" t="s">
        <v>11</v>
      </c>
      <c r="G583" s="4" t="s">
        <v>12</v>
      </c>
      <c r="H583" s="4">
        <v>326</v>
      </c>
      <c r="I583" s="5">
        <f t="shared" si="25"/>
        <v>27.166666666666668</v>
      </c>
      <c r="J583" s="5">
        <f t="shared" si="24"/>
        <v>29.883333333333333</v>
      </c>
      <c r="K583" s="5">
        <f t="shared" si="26"/>
        <v>2.4902777777777776</v>
      </c>
      <c r="L583" t="s">
        <v>726</v>
      </c>
    </row>
    <row r="584" spans="1:12" hidden="1" x14ac:dyDescent="0.25">
      <c r="A584" s="4" t="s">
        <v>245</v>
      </c>
      <c r="B584" s="4" t="s">
        <v>246</v>
      </c>
      <c r="C584" s="4" t="s">
        <v>254</v>
      </c>
      <c r="D584" s="4" t="s">
        <v>38</v>
      </c>
      <c r="E584" s="4">
        <v>37</v>
      </c>
      <c r="F584" s="7" t="s">
        <v>11</v>
      </c>
      <c r="G584" s="4" t="s">
        <v>12</v>
      </c>
      <c r="H584" s="4">
        <v>159</v>
      </c>
      <c r="I584" s="5">
        <f t="shared" si="25"/>
        <v>13.25</v>
      </c>
      <c r="J584" s="5">
        <f t="shared" ref="J584:J647" si="27">I584*10%+I584</f>
        <v>14.574999999999999</v>
      </c>
      <c r="K584" s="5">
        <f t="shared" si="26"/>
        <v>1.2145833333333333</v>
      </c>
      <c r="L584" t="s">
        <v>726</v>
      </c>
    </row>
    <row r="585" spans="1:12" hidden="1" x14ac:dyDescent="0.25">
      <c r="A585" s="4" t="s">
        <v>245</v>
      </c>
      <c r="B585" s="4" t="s">
        <v>246</v>
      </c>
      <c r="C585" s="4" t="s">
        <v>255</v>
      </c>
      <c r="D585" s="4" t="s">
        <v>38</v>
      </c>
      <c r="E585" s="4">
        <v>40</v>
      </c>
      <c r="F585" s="7" t="s">
        <v>11</v>
      </c>
      <c r="G585" s="4" t="s">
        <v>12</v>
      </c>
      <c r="H585" s="4">
        <v>499</v>
      </c>
      <c r="I585" s="5">
        <f t="shared" ref="I585:I648" si="28">H585/12</f>
        <v>41.583333333333336</v>
      </c>
      <c r="J585" s="5">
        <f t="shared" si="27"/>
        <v>45.741666666666667</v>
      </c>
      <c r="K585" s="5">
        <f t="shared" ref="K585:K648" si="29">J585/12</f>
        <v>3.8118055555555554</v>
      </c>
      <c r="L585" t="s">
        <v>726</v>
      </c>
    </row>
    <row r="586" spans="1:12" hidden="1" x14ac:dyDescent="0.25">
      <c r="A586" s="4" t="s">
        <v>245</v>
      </c>
      <c r="B586" s="4" t="s">
        <v>256</v>
      </c>
      <c r="C586" s="4" t="s">
        <v>257</v>
      </c>
      <c r="D586" s="4" t="s">
        <v>257</v>
      </c>
      <c r="E586" s="4">
        <v>0</v>
      </c>
      <c r="F586" s="7" t="s">
        <v>11</v>
      </c>
      <c r="G586" s="4" t="s">
        <v>12</v>
      </c>
      <c r="H586" s="4">
        <v>8757</v>
      </c>
      <c r="I586" s="5">
        <f t="shared" si="28"/>
        <v>729.75</v>
      </c>
      <c r="J586" s="5">
        <f t="shared" si="27"/>
        <v>802.72500000000002</v>
      </c>
      <c r="K586" s="5">
        <f t="shared" si="29"/>
        <v>66.893749999999997</v>
      </c>
      <c r="L586" t="s">
        <v>726</v>
      </c>
    </row>
    <row r="587" spans="1:12" hidden="1" x14ac:dyDescent="0.25">
      <c r="A587" s="4" t="s">
        <v>245</v>
      </c>
      <c r="B587" s="4" t="s">
        <v>256</v>
      </c>
      <c r="C587" s="4" t="s">
        <v>257</v>
      </c>
      <c r="D587" s="4" t="s">
        <v>198</v>
      </c>
      <c r="E587" s="4">
        <v>0</v>
      </c>
      <c r="F587" s="7" t="s">
        <v>11</v>
      </c>
      <c r="G587" s="4" t="s">
        <v>12</v>
      </c>
      <c r="H587" s="4">
        <v>66</v>
      </c>
      <c r="I587" s="5">
        <f t="shared" si="28"/>
        <v>5.5</v>
      </c>
      <c r="J587" s="5">
        <f t="shared" si="27"/>
        <v>6.05</v>
      </c>
      <c r="K587" s="5">
        <f t="shared" si="29"/>
        <v>0.50416666666666665</v>
      </c>
      <c r="L587" t="s">
        <v>726</v>
      </c>
    </row>
    <row r="588" spans="1:12" hidden="1" x14ac:dyDescent="0.25">
      <c r="A588" s="4" t="s">
        <v>245</v>
      </c>
      <c r="B588" s="4" t="s">
        <v>256</v>
      </c>
      <c r="C588" s="4" t="s">
        <v>823</v>
      </c>
      <c r="D588" s="4" t="s">
        <v>257</v>
      </c>
      <c r="E588" s="4">
        <v>55</v>
      </c>
      <c r="F588" s="7">
        <v>25</v>
      </c>
      <c r="G588" s="4" t="s">
        <v>105</v>
      </c>
      <c r="H588" s="4">
        <v>36</v>
      </c>
      <c r="I588" s="5">
        <f t="shared" si="28"/>
        <v>3</v>
      </c>
      <c r="J588" s="5">
        <f t="shared" si="27"/>
        <v>3.3</v>
      </c>
      <c r="K588" s="5">
        <f t="shared" si="29"/>
        <v>0.27499999999999997</v>
      </c>
      <c r="L588" t="s">
        <v>726</v>
      </c>
    </row>
    <row r="589" spans="1:12" hidden="1" x14ac:dyDescent="0.25">
      <c r="A589" s="4" t="s">
        <v>245</v>
      </c>
      <c r="B589" s="4" t="s">
        <v>256</v>
      </c>
      <c r="C589" s="4" t="s">
        <v>258</v>
      </c>
      <c r="D589" s="4" t="s">
        <v>257</v>
      </c>
      <c r="E589" s="4">
        <v>10</v>
      </c>
      <c r="F589" s="7" t="s">
        <v>11</v>
      </c>
      <c r="G589" s="4" t="s">
        <v>12</v>
      </c>
      <c r="H589" s="4">
        <v>3249</v>
      </c>
      <c r="I589" s="5">
        <f t="shared" si="28"/>
        <v>270.75</v>
      </c>
      <c r="J589" s="5">
        <f t="shared" si="27"/>
        <v>297.82499999999999</v>
      </c>
      <c r="K589" s="5">
        <f t="shared" si="29"/>
        <v>24.818749999999998</v>
      </c>
      <c r="L589" t="s">
        <v>726</v>
      </c>
    </row>
    <row r="590" spans="1:12" hidden="1" x14ac:dyDescent="0.25">
      <c r="A590" s="4" t="s">
        <v>245</v>
      </c>
      <c r="B590" s="4" t="s">
        <v>256</v>
      </c>
      <c r="C590" s="4" t="s">
        <v>258</v>
      </c>
      <c r="D590" s="4" t="s">
        <v>74</v>
      </c>
      <c r="E590" s="4">
        <v>10</v>
      </c>
      <c r="F590" s="7" t="s">
        <v>11</v>
      </c>
      <c r="G590" s="4" t="s">
        <v>12</v>
      </c>
      <c r="H590" s="4">
        <v>40</v>
      </c>
      <c r="I590" s="5">
        <f t="shared" si="28"/>
        <v>3.3333333333333335</v>
      </c>
      <c r="J590" s="5">
        <f t="shared" si="27"/>
        <v>3.666666666666667</v>
      </c>
      <c r="K590" s="5">
        <f t="shared" si="29"/>
        <v>0.30555555555555558</v>
      </c>
      <c r="L590" t="s">
        <v>726</v>
      </c>
    </row>
    <row r="591" spans="1:12" hidden="1" x14ac:dyDescent="0.25">
      <c r="A591" s="4" t="s">
        <v>245</v>
      </c>
      <c r="B591" s="4" t="s">
        <v>256</v>
      </c>
      <c r="C591" s="4" t="s">
        <v>259</v>
      </c>
      <c r="D591" s="4" t="s">
        <v>257</v>
      </c>
      <c r="E591" s="4">
        <v>47</v>
      </c>
      <c r="F591" s="7" t="s">
        <v>11</v>
      </c>
      <c r="G591" s="4" t="s">
        <v>12</v>
      </c>
      <c r="H591" s="4">
        <v>1</v>
      </c>
      <c r="I591" s="5">
        <f t="shared" si="28"/>
        <v>8.3333333333333329E-2</v>
      </c>
      <c r="J591" s="5">
        <f t="shared" si="27"/>
        <v>9.166666666666666E-2</v>
      </c>
      <c r="K591" s="5">
        <f t="shared" si="29"/>
        <v>7.6388888888888886E-3</v>
      </c>
      <c r="L591" t="s">
        <v>726</v>
      </c>
    </row>
    <row r="592" spans="1:12" hidden="1" x14ac:dyDescent="0.25">
      <c r="A592" s="4" t="s">
        <v>245</v>
      </c>
      <c r="B592" s="4" t="s">
        <v>256</v>
      </c>
      <c r="C592" s="4" t="s">
        <v>259</v>
      </c>
      <c r="D592" s="4" t="s">
        <v>127</v>
      </c>
      <c r="E592" s="4">
        <v>47</v>
      </c>
      <c r="F592" s="7" t="s">
        <v>11</v>
      </c>
      <c r="G592" s="4" t="s">
        <v>12</v>
      </c>
      <c r="H592" s="4">
        <v>0</v>
      </c>
      <c r="I592" s="5">
        <f t="shared" si="28"/>
        <v>0</v>
      </c>
      <c r="J592" s="5">
        <f t="shared" si="27"/>
        <v>0</v>
      </c>
      <c r="K592" s="5">
        <f t="shared" si="29"/>
        <v>0</v>
      </c>
      <c r="L592" t="s">
        <v>726</v>
      </c>
    </row>
    <row r="593" spans="1:12" ht="30" hidden="1" x14ac:dyDescent="0.25">
      <c r="A593" s="4" t="s">
        <v>245</v>
      </c>
      <c r="B593" s="4" t="s">
        <v>256</v>
      </c>
      <c r="C593" s="4" t="s">
        <v>259</v>
      </c>
      <c r="D593" s="4" t="s">
        <v>260</v>
      </c>
      <c r="E593" s="4">
        <v>47</v>
      </c>
      <c r="F593" s="7" t="s">
        <v>11</v>
      </c>
      <c r="G593" s="4" t="s">
        <v>12</v>
      </c>
      <c r="H593" s="4">
        <v>8</v>
      </c>
      <c r="I593" s="5">
        <f t="shared" si="28"/>
        <v>0.66666666666666663</v>
      </c>
      <c r="J593" s="5">
        <f t="shared" si="27"/>
        <v>0.73333333333333328</v>
      </c>
      <c r="K593" s="5">
        <f t="shared" si="29"/>
        <v>6.1111111111111109E-2</v>
      </c>
      <c r="L593" t="s">
        <v>726</v>
      </c>
    </row>
    <row r="594" spans="1:12" hidden="1" x14ac:dyDescent="0.25">
      <c r="A594" s="4" t="s">
        <v>245</v>
      </c>
      <c r="B594" s="4" t="s">
        <v>256</v>
      </c>
      <c r="C594" s="4" t="s">
        <v>261</v>
      </c>
      <c r="D594" s="4" t="s">
        <v>257</v>
      </c>
      <c r="E594" s="4">
        <v>41</v>
      </c>
      <c r="F594" s="7" t="s">
        <v>11</v>
      </c>
      <c r="G594" s="4" t="s">
        <v>12</v>
      </c>
      <c r="H594" s="4">
        <v>314</v>
      </c>
      <c r="I594" s="5">
        <f t="shared" si="28"/>
        <v>26.166666666666668</v>
      </c>
      <c r="J594" s="5">
        <f t="shared" si="27"/>
        <v>28.783333333333335</v>
      </c>
      <c r="K594" s="5">
        <f t="shared" si="29"/>
        <v>2.3986111111111112</v>
      </c>
      <c r="L594" t="s">
        <v>726</v>
      </c>
    </row>
    <row r="595" spans="1:12" hidden="1" x14ac:dyDescent="0.25">
      <c r="A595" s="4" t="s">
        <v>245</v>
      </c>
      <c r="B595" s="4" t="s">
        <v>256</v>
      </c>
      <c r="C595" s="4" t="s">
        <v>262</v>
      </c>
      <c r="D595" s="4" t="s">
        <v>257</v>
      </c>
      <c r="E595" s="4">
        <v>30</v>
      </c>
      <c r="F595" s="7" t="s">
        <v>11</v>
      </c>
      <c r="G595" s="4" t="s">
        <v>12</v>
      </c>
      <c r="H595" s="4">
        <v>1109</v>
      </c>
      <c r="I595" s="5">
        <f t="shared" si="28"/>
        <v>92.416666666666671</v>
      </c>
      <c r="J595" s="5">
        <f t="shared" si="27"/>
        <v>101.65833333333333</v>
      </c>
      <c r="K595" s="5">
        <f t="shared" si="29"/>
        <v>8.4715277777777782</v>
      </c>
      <c r="L595" t="s">
        <v>726</v>
      </c>
    </row>
    <row r="596" spans="1:12" hidden="1" x14ac:dyDescent="0.25">
      <c r="A596" s="4" t="s">
        <v>245</v>
      </c>
      <c r="B596" s="4" t="s">
        <v>256</v>
      </c>
      <c r="C596" s="4" t="s">
        <v>263</v>
      </c>
      <c r="D596" s="4" t="s">
        <v>257</v>
      </c>
      <c r="E596" s="4">
        <v>31</v>
      </c>
      <c r="F596" s="7" t="s">
        <v>11</v>
      </c>
      <c r="G596" s="4" t="s">
        <v>12</v>
      </c>
      <c r="H596" s="4">
        <v>1694</v>
      </c>
      <c r="I596" s="5">
        <f t="shared" si="28"/>
        <v>141.16666666666666</v>
      </c>
      <c r="J596" s="5">
        <f t="shared" si="27"/>
        <v>155.28333333333333</v>
      </c>
      <c r="K596" s="5">
        <f t="shared" si="29"/>
        <v>12.940277777777778</v>
      </c>
      <c r="L596" t="s">
        <v>726</v>
      </c>
    </row>
    <row r="597" spans="1:12" ht="30" hidden="1" x14ac:dyDescent="0.25">
      <c r="A597" s="4" t="s">
        <v>245</v>
      </c>
      <c r="B597" s="4" t="s">
        <v>256</v>
      </c>
      <c r="C597" s="4" t="s">
        <v>264</v>
      </c>
      <c r="D597" s="4" t="s">
        <v>38</v>
      </c>
      <c r="E597" s="4">
        <v>36</v>
      </c>
      <c r="F597" s="7" t="s">
        <v>11</v>
      </c>
      <c r="G597" s="4" t="s">
        <v>12</v>
      </c>
      <c r="H597" s="4">
        <v>133</v>
      </c>
      <c r="I597" s="5">
        <f t="shared" si="28"/>
        <v>11.083333333333334</v>
      </c>
      <c r="J597" s="5">
        <f t="shared" si="27"/>
        <v>12.191666666666666</v>
      </c>
      <c r="K597" s="5">
        <f t="shared" si="29"/>
        <v>1.0159722222222223</v>
      </c>
      <c r="L597" t="s">
        <v>726</v>
      </c>
    </row>
    <row r="598" spans="1:12" ht="30" hidden="1" x14ac:dyDescent="0.25">
      <c r="A598" s="4" t="s">
        <v>245</v>
      </c>
      <c r="B598" s="4" t="s">
        <v>256</v>
      </c>
      <c r="C598" s="4" t="s">
        <v>264</v>
      </c>
      <c r="D598" s="4" t="s">
        <v>257</v>
      </c>
      <c r="E598" s="4">
        <v>36</v>
      </c>
      <c r="F598" s="7" t="s">
        <v>11</v>
      </c>
      <c r="G598" s="4" t="s">
        <v>12</v>
      </c>
      <c r="H598" s="4">
        <v>1849</v>
      </c>
      <c r="I598" s="5">
        <f t="shared" si="28"/>
        <v>154.08333333333334</v>
      </c>
      <c r="J598" s="5">
        <f t="shared" si="27"/>
        <v>169.49166666666667</v>
      </c>
      <c r="K598" s="5">
        <f t="shared" si="29"/>
        <v>14.124305555555557</v>
      </c>
      <c r="L598" t="s">
        <v>726</v>
      </c>
    </row>
    <row r="599" spans="1:12" ht="30" hidden="1" x14ac:dyDescent="0.25">
      <c r="A599" s="4" t="s">
        <v>245</v>
      </c>
      <c r="B599" s="4" t="s">
        <v>256</v>
      </c>
      <c r="C599" s="4" t="s">
        <v>264</v>
      </c>
      <c r="D599" s="4" t="s">
        <v>198</v>
      </c>
      <c r="E599" s="4">
        <v>36</v>
      </c>
      <c r="F599" s="7" t="s">
        <v>11</v>
      </c>
      <c r="G599" s="4" t="s">
        <v>12</v>
      </c>
      <c r="H599" s="4">
        <v>41</v>
      </c>
      <c r="I599" s="5">
        <f t="shared" si="28"/>
        <v>3.4166666666666665</v>
      </c>
      <c r="J599" s="5">
        <f t="shared" si="27"/>
        <v>3.7583333333333333</v>
      </c>
      <c r="K599" s="5">
        <f t="shared" si="29"/>
        <v>0.31319444444444444</v>
      </c>
      <c r="L599" t="s">
        <v>726</v>
      </c>
    </row>
    <row r="600" spans="1:12" hidden="1" x14ac:dyDescent="0.25">
      <c r="A600" s="4" t="s">
        <v>245</v>
      </c>
      <c r="B600" s="4" t="s">
        <v>256</v>
      </c>
      <c r="C600" s="4" t="s">
        <v>265</v>
      </c>
      <c r="D600" s="4" t="s">
        <v>257</v>
      </c>
      <c r="E600" s="4">
        <v>48</v>
      </c>
      <c r="F600" s="7" t="s">
        <v>11</v>
      </c>
      <c r="G600" s="4" t="s">
        <v>12</v>
      </c>
      <c r="H600" s="4">
        <v>151</v>
      </c>
      <c r="I600" s="5">
        <f t="shared" si="28"/>
        <v>12.583333333333334</v>
      </c>
      <c r="J600" s="5">
        <f t="shared" si="27"/>
        <v>13.841666666666667</v>
      </c>
      <c r="K600" s="5">
        <f t="shared" si="29"/>
        <v>1.1534722222222222</v>
      </c>
      <c r="L600" t="s">
        <v>726</v>
      </c>
    </row>
    <row r="601" spans="1:12" hidden="1" x14ac:dyDescent="0.25">
      <c r="A601" s="4" t="s">
        <v>245</v>
      </c>
      <c r="B601" s="4" t="s">
        <v>256</v>
      </c>
      <c r="C601" s="4" t="s">
        <v>266</v>
      </c>
      <c r="D601" s="4" t="s">
        <v>257</v>
      </c>
      <c r="E601" s="4">
        <v>23</v>
      </c>
      <c r="F601" s="7" t="s">
        <v>11</v>
      </c>
      <c r="G601" s="4" t="s">
        <v>12</v>
      </c>
      <c r="H601" s="4">
        <v>434</v>
      </c>
      <c r="I601" s="5">
        <f t="shared" si="28"/>
        <v>36.166666666666664</v>
      </c>
      <c r="J601" s="5">
        <f t="shared" si="27"/>
        <v>39.783333333333331</v>
      </c>
      <c r="K601" s="5">
        <f t="shared" si="29"/>
        <v>3.3152777777777778</v>
      </c>
      <c r="L601" t="s">
        <v>726</v>
      </c>
    </row>
    <row r="602" spans="1:12" hidden="1" x14ac:dyDescent="0.25">
      <c r="A602" s="4" t="s">
        <v>245</v>
      </c>
      <c r="B602" s="4" t="s">
        <v>256</v>
      </c>
      <c r="C602" s="4" t="s">
        <v>267</v>
      </c>
      <c r="D602" s="4" t="s">
        <v>257</v>
      </c>
      <c r="E602" s="4">
        <v>23</v>
      </c>
      <c r="F602" s="7" t="s">
        <v>11</v>
      </c>
      <c r="G602" s="4" t="s">
        <v>12</v>
      </c>
      <c r="H602" s="4">
        <v>1457</v>
      </c>
      <c r="I602" s="5">
        <f t="shared" si="28"/>
        <v>121.41666666666667</v>
      </c>
      <c r="J602" s="5">
        <f t="shared" si="27"/>
        <v>133.55833333333334</v>
      </c>
      <c r="K602" s="5">
        <f t="shared" si="29"/>
        <v>11.129861111111111</v>
      </c>
      <c r="L602" t="s">
        <v>726</v>
      </c>
    </row>
    <row r="603" spans="1:12" ht="30" hidden="1" x14ac:dyDescent="0.25">
      <c r="A603" s="4" t="s">
        <v>245</v>
      </c>
      <c r="B603" s="4" t="s">
        <v>268</v>
      </c>
      <c r="C603" s="4" t="s">
        <v>269</v>
      </c>
      <c r="D603" s="4" t="s">
        <v>198</v>
      </c>
      <c r="E603" s="4">
        <v>45</v>
      </c>
      <c r="F603" s="7" t="s">
        <v>11</v>
      </c>
      <c r="G603" s="4" t="s">
        <v>12</v>
      </c>
      <c r="H603" s="4">
        <v>217</v>
      </c>
      <c r="I603" s="5">
        <f t="shared" si="28"/>
        <v>18.083333333333332</v>
      </c>
      <c r="J603" s="5">
        <f t="shared" si="27"/>
        <v>19.891666666666666</v>
      </c>
      <c r="K603" s="5">
        <f t="shared" si="29"/>
        <v>1.6576388888888889</v>
      </c>
      <c r="L603" t="s">
        <v>726</v>
      </c>
    </row>
    <row r="604" spans="1:12" hidden="1" x14ac:dyDescent="0.25">
      <c r="A604" s="4" t="s">
        <v>245</v>
      </c>
      <c r="B604" s="4" t="s">
        <v>268</v>
      </c>
      <c r="C604" s="4" t="s">
        <v>270</v>
      </c>
      <c r="D604" s="4" t="s">
        <v>38</v>
      </c>
      <c r="E604" s="4">
        <v>44</v>
      </c>
      <c r="F604" s="7" t="s">
        <v>11</v>
      </c>
      <c r="G604" s="4" t="s">
        <v>12</v>
      </c>
      <c r="H604" s="4">
        <v>6</v>
      </c>
      <c r="I604" s="5">
        <f t="shared" si="28"/>
        <v>0.5</v>
      </c>
      <c r="J604" s="5">
        <f t="shared" si="27"/>
        <v>0.55000000000000004</v>
      </c>
      <c r="K604" s="5">
        <f t="shared" si="29"/>
        <v>4.5833333333333337E-2</v>
      </c>
      <c r="L604" t="s">
        <v>726</v>
      </c>
    </row>
    <row r="605" spans="1:12" hidden="1" x14ac:dyDescent="0.25">
      <c r="A605" s="4" t="s">
        <v>245</v>
      </c>
      <c r="B605" s="4" t="s">
        <v>268</v>
      </c>
      <c r="C605" s="4" t="s">
        <v>270</v>
      </c>
      <c r="D605" s="4" t="s">
        <v>198</v>
      </c>
      <c r="E605" s="4">
        <v>44</v>
      </c>
      <c r="F605" s="7" t="s">
        <v>11</v>
      </c>
      <c r="G605" s="4" t="s">
        <v>12</v>
      </c>
      <c r="H605" s="4">
        <v>588</v>
      </c>
      <c r="I605" s="5">
        <f t="shared" si="28"/>
        <v>49</v>
      </c>
      <c r="J605" s="5">
        <f t="shared" si="27"/>
        <v>53.9</v>
      </c>
      <c r="K605" s="5">
        <f t="shared" si="29"/>
        <v>4.4916666666666663</v>
      </c>
      <c r="L605" t="s">
        <v>726</v>
      </c>
    </row>
    <row r="606" spans="1:12" ht="30" hidden="1" x14ac:dyDescent="0.25">
      <c r="A606" s="4" t="s">
        <v>245</v>
      </c>
      <c r="B606" s="4" t="s">
        <v>268</v>
      </c>
      <c r="C606" s="4" t="s">
        <v>271</v>
      </c>
      <c r="D606" s="4" t="s">
        <v>198</v>
      </c>
      <c r="E606" s="4">
        <v>63</v>
      </c>
      <c r="F606" s="7">
        <v>25</v>
      </c>
      <c r="G606" s="4" t="s">
        <v>105</v>
      </c>
      <c r="H606" s="4">
        <v>139</v>
      </c>
      <c r="I606" s="5">
        <f t="shared" si="28"/>
        <v>11.583333333333334</v>
      </c>
      <c r="J606" s="5">
        <f t="shared" si="27"/>
        <v>12.741666666666667</v>
      </c>
      <c r="K606" s="5">
        <f t="shared" si="29"/>
        <v>1.0618055555555557</v>
      </c>
      <c r="L606" t="s">
        <v>726</v>
      </c>
    </row>
    <row r="607" spans="1:12" hidden="1" x14ac:dyDescent="0.25">
      <c r="A607" s="4" t="s">
        <v>245</v>
      </c>
      <c r="B607" s="4" t="s">
        <v>268</v>
      </c>
      <c r="C607" s="4" t="s">
        <v>272</v>
      </c>
      <c r="D607" s="4" t="s">
        <v>198</v>
      </c>
      <c r="E607" s="4">
        <v>40</v>
      </c>
      <c r="F607" s="7" t="s">
        <v>11</v>
      </c>
      <c r="G607" s="4" t="s">
        <v>12</v>
      </c>
      <c r="H607" s="4">
        <v>454</v>
      </c>
      <c r="I607" s="5">
        <f t="shared" si="28"/>
        <v>37.833333333333336</v>
      </c>
      <c r="J607" s="5">
        <f t="shared" si="27"/>
        <v>41.616666666666667</v>
      </c>
      <c r="K607" s="5">
        <f t="shared" si="29"/>
        <v>3.4680555555555554</v>
      </c>
      <c r="L607" t="s">
        <v>726</v>
      </c>
    </row>
    <row r="608" spans="1:12" hidden="1" x14ac:dyDescent="0.25">
      <c r="A608" s="4" t="s">
        <v>245</v>
      </c>
      <c r="B608" s="4" t="s">
        <v>268</v>
      </c>
      <c r="C608" s="4" t="s">
        <v>273</v>
      </c>
      <c r="D608" s="4" t="s">
        <v>198</v>
      </c>
      <c r="E608" s="4">
        <v>61</v>
      </c>
      <c r="F608" s="7">
        <v>25</v>
      </c>
      <c r="G608" s="4" t="s">
        <v>105</v>
      </c>
      <c r="H608" s="4">
        <v>185</v>
      </c>
      <c r="I608" s="5">
        <f t="shared" si="28"/>
        <v>15.416666666666666</v>
      </c>
      <c r="J608" s="5">
        <f t="shared" si="27"/>
        <v>16.958333333333332</v>
      </c>
      <c r="K608" s="5">
        <f t="shared" si="29"/>
        <v>1.4131944444444444</v>
      </c>
      <c r="L608" t="s">
        <v>726</v>
      </c>
    </row>
    <row r="609" spans="1:12" hidden="1" x14ac:dyDescent="0.25">
      <c r="A609" s="4" t="s">
        <v>245</v>
      </c>
      <c r="B609" s="4" t="s">
        <v>268</v>
      </c>
      <c r="C609" s="4" t="s">
        <v>274</v>
      </c>
      <c r="D609" s="4" t="s">
        <v>198</v>
      </c>
      <c r="E609" s="4">
        <v>53</v>
      </c>
      <c r="F609" s="7">
        <v>25</v>
      </c>
      <c r="G609" s="4" t="s">
        <v>105</v>
      </c>
      <c r="H609" s="4">
        <v>702</v>
      </c>
      <c r="I609" s="5">
        <f t="shared" si="28"/>
        <v>58.5</v>
      </c>
      <c r="J609" s="5">
        <f t="shared" si="27"/>
        <v>64.349999999999994</v>
      </c>
      <c r="K609" s="5">
        <f t="shared" si="29"/>
        <v>5.3624999999999998</v>
      </c>
      <c r="L609" t="s">
        <v>726</v>
      </c>
    </row>
    <row r="610" spans="1:12" hidden="1" x14ac:dyDescent="0.25">
      <c r="A610" s="4" t="s">
        <v>245</v>
      </c>
      <c r="B610" s="4" t="s">
        <v>268</v>
      </c>
      <c r="C610" s="4" t="s">
        <v>275</v>
      </c>
      <c r="D610" s="4" t="s">
        <v>198</v>
      </c>
      <c r="E610" s="4">
        <v>34</v>
      </c>
      <c r="F610" s="7" t="s">
        <v>11</v>
      </c>
      <c r="G610" s="4" t="s">
        <v>12</v>
      </c>
      <c r="H610" s="4">
        <v>3172</v>
      </c>
      <c r="I610" s="5">
        <f t="shared" si="28"/>
        <v>264.33333333333331</v>
      </c>
      <c r="J610" s="5">
        <f t="shared" si="27"/>
        <v>290.76666666666665</v>
      </c>
      <c r="K610" s="5">
        <f t="shared" si="29"/>
        <v>24.230555555555554</v>
      </c>
      <c r="L610" t="s">
        <v>726</v>
      </c>
    </row>
    <row r="611" spans="1:12" hidden="1" x14ac:dyDescent="0.25">
      <c r="A611" s="4" t="s">
        <v>245</v>
      </c>
      <c r="B611" s="4" t="s">
        <v>268</v>
      </c>
      <c r="C611" s="4" t="s">
        <v>276</v>
      </c>
      <c r="D611" s="4" t="s">
        <v>198</v>
      </c>
      <c r="E611" s="4">
        <v>42</v>
      </c>
      <c r="F611" s="7" t="s">
        <v>11</v>
      </c>
      <c r="G611" s="4" t="s">
        <v>12</v>
      </c>
      <c r="H611" s="4">
        <v>1163</v>
      </c>
      <c r="I611" s="5">
        <f t="shared" si="28"/>
        <v>96.916666666666671</v>
      </c>
      <c r="J611" s="5">
        <f t="shared" si="27"/>
        <v>106.60833333333333</v>
      </c>
      <c r="K611" s="5">
        <f t="shared" si="29"/>
        <v>8.8840277777777779</v>
      </c>
      <c r="L611" t="s">
        <v>726</v>
      </c>
    </row>
    <row r="612" spans="1:12" hidden="1" x14ac:dyDescent="0.25">
      <c r="A612" s="4" t="s">
        <v>245</v>
      </c>
      <c r="B612" s="4" t="s">
        <v>268</v>
      </c>
      <c r="C612" s="4" t="s">
        <v>277</v>
      </c>
      <c r="D612" s="4" t="s">
        <v>198</v>
      </c>
      <c r="E612" s="4">
        <v>62</v>
      </c>
      <c r="F612" s="7">
        <v>25</v>
      </c>
      <c r="G612" s="4" t="s">
        <v>105</v>
      </c>
      <c r="H612" s="4">
        <v>495</v>
      </c>
      <c r="I612" s="5">
        <f t="shared" si="28"/>
        <v>41.25</v>
      </c>
      <c r="J612" s="5">
        <f t="shared" si="27"/>
        <v>45.375</v>
      </c>
      <c r="K612" s="5">
        <f t="shared" si="29"/>
        <v>3.78125</v>
      </c>
      <c r="L612" t="s">
        <v>726</v>
      </c>
    </row>
    <row r="613" spans="1:12" hidden="1" x14ac:dyDescent="0.25">
      <c r="A613" s="4" t="s">
        <v>245</v>
      </c>
      <c r="B613" s="4" t="s">
        <v>268</v>
      </c>
      <c r="C613" s="4" t="s">
        <v>278</v>
      </c>
      <c r="D613" s="4" t="s">
        <v>198</v>
      </c>
      <c r="E613" s="4">
        <v>36</v>
      </c>
      <c r="F613" s="7" t="s">
        <v>11</v>
      </c>
      <c r="G613" s="4" t="s">
        <v>12</v>
      </c>
      <c r="H613" s="4">
        <v>586</v>
      </c>
      <c r="I613" s="5">
        <f t="shared" si="28"/>
        <v>48.833333333333336</v>
      </c>
      <c r="J613" s="5">
        <f t="shared" si="27"/>
        <v>53.716666666666669</v>
      </c>
      <c r="K613" s="5">
        <f t="shared" si="29"/>
        <v>4.4763888888888888</v>
      </c>
      <c r="L613" t="s">
        <v>726</v>
      </c>
    </row>
    <row r="614" spans="1:12" hidden="1" x14ac:dyDescent="0.25">
      <c r="A614" s="4" t="s">
        <v>245</v>
      </c>
      <c r="B614" s="4" t="s">
        <v>268</v>
      </c>
      <c r="C614" s="4" t="s">
        <v>279</v>
      </c>
      <c r="D614" s="4" t="s">
        <v>198</v>
      </c>
      <c r="E614" s="4">
        <v>33</v>
      </c>
      <c r="F614" s="7" t="s">
        <v>11</v>
      </c>
      <c r="G614" s="4" t="s">
        <v>12</v>
      </c>
      <c r="H614" s="4">
        <v>547</v>
      </c>
      <c r="I614" s="5">
        <f t="shared" si="28"/>
        <v>45.583333333333336</v>
      </c>
      <c r="J614" s="5">
        <f t="shared" si="27"/>
        <v>50.141666666666666</v>
      </c>
      <c r="K614" s="5">
        <f t="shared" si="29"/>
        <v>4.1784722222222221</v>
      </c>
      <c r="L614" t="s">
        <v>726</v>
      </c>
    </row>
    <row r="615" spans="1:12" hidden="1" x14ac:dyDescent="0.25">
      <c r="A615" s="4" t="s">
        <v>245</v>
      </c>
      <c r="B615" s="4" t="s">
        <v>268</v>
      </c>
      <c r="C615" s="4" t="s">
        <v>198</v>
      </c>
      <c r="D615" s="4" t="s">
        <v>280</v>
      </c>
      <c r="E615" s="4">
        <v>0</v>
      </c>
      <c r="F615" s="7" t="s">
        <v>11</v>
      </c>
      <c r="G615" s="4" t="s">
        <v>12</v>
      </c>
      <c r="H615" s="4">
        <v>2</v>
      </c>
      <c r="I615" s="5">
        <f t="shared" si="28"/>
        <v>0.16666666666666666</v>
      </c>
      <c r="J615" s="5">
        <f t="shared" si="27"/>
        <v>0.18333333333333332</v>
      </c>
      <c r="K615" s="5">
        <f t="shared" si="29"/>
        <v>1.5277777777777777E-2</v>
      </c>
      <c r="L615" t="s">
        <v>726</v>
      </c>
    </row>
    <row r="616" spans="1:12" hidden="1" x14ac:dyDescent="0.25">
      <c r="A616" s="4" t="s">
        <v>245</v>
      </c>
      <c r="B616" s="4" t="s">
        <v>268</v>
      </c>
      <c r="C616" s="4" t="s">
        <v>198</v>
      </c>
      <c r="D616" s="4" t="s">
        <v>198</v>
      </c>
      <c r="E616" s="4">
        <v>0</v>
      </c>
      <c r="F616" s="7" t="s">
        <v>11</v>
      </c>
      <c r="G616" s="4" t="s">
        <v>12</v>
      </c>
      <c r="H616" s="4">
        <v>22072</v>
      </c>
      <c r="I616" s="5">
        <f t="shared" si="28"/>
        <v>1839.3333333333333</v>
      </c>
      <c r="J616" s="5">
        <f t="shared" si="27"/>
        <v>2023.2666666666667</v>
      </c>
      <c r="K616" s="5">
        <f t="shared" si="29"/>
        <v>168.60555555555555</v>
      </c>
      <c r="L616" t="s">
        <v>726</v>
      </c>
    </row>
    <row r="617" spans="1:12" hidden="1" x14ac:dyDescent="0.25">
      <c r="A617" s="4" t="s">
        <v>245</v>
      </c>
      <c r="B617" s="4" t="s">
        <v>268</v>
      </c>
      <c r="C617" s="4" t="s">
        <v>281</v>
      </c>
      <c r="D617" s="4" t="s">
        <v>198</v>
      </c>
      <c r="E617" s="4">
        <v>40</v>
      </c>
      <c r="F617" s="7" t="s">
        <v>11</v>
      </c>
      <c r="G617" s="4" t="s">
        <v>12</v>
      </c>
      <c r="H617" s="4">
        <v>192</v>
      </c>
      <c r="I617" s="5">
        <f t="shared" si="28"/>
        <v>16</v>
      </c>
      <c r="J617" s="5">
        <f t="shared" si="27"/>
        <v>17.600000000000001</v>
      </c>
      <c r="K617" s="5">
        <f t="shared" si="29"/>
        <v>1.4666666666666668</v>
      </c>
      <c r="L617" t="s">
        <v>726</v>
      </c>
    </row>
    <row r="618" spans="1:12" hidden="1" x14ac:dyDescent="0.25">
      <c r="A618" s="4" t="s">
        <v>245</v>
      </c>
      <c r="B618" s="4" t="s">
        <v>268</v>
      </c>
      <c r="C618" s="4" t="s">
        <v>282</v>
      </c>
      <c r="D618" s="4" t="s">
        <v>198</v>
      </c>
      <c r="E618" s="4">
        <v>19</v>
      </c>
      <c r="F618" s="7" t="s">
        <v>11</v>
      </c>
      <c r="G618" s="4" t="s">
        <v>12</v>
      </c>
      <c r="H618" s="4">
        <v>826</v>
      </c>
      <c r="I618" s="5">
        <f t="shared" si="28"/>
        <v>68.833333333333329</v>
      </c>
      <c r="J618" s="5">
        <f t="shared" si="27"/>
        <v>75.716666666666669</v>
      </c>
      <c r="K618" s="5">
        <f t="shared" si="29"/>
        <v>6.3097222222222227</v>
      </c>
      <c r="L618" t="s">
        <v>726</v>
      </c>
    </row>
    <row r="619" spans="1:12" hidden="1" x14ac:dyDescent="0.25">
      <c r="A619" s="4" t="s">
        <v>245</v>
      </c>
      <c r="B619" s="4" t="s">
        <v>268</v>
      </c>
      <c r="C619" s="4" t="s">
        <v>283</v>
      </c>
      <c r="D619" s="4" t="s">
        <v>198</v>
      </c>
      <c r="E619" s="4">
        <v>43</v>
      </c>
      <c r="F619" s="7" t="s">
        <v>11</v>
      </c>
      <c r="G619" s="4" t="s">
        <v>12</v>
      </c>
      <c r="H619" s="4">
        <v>485</v>
      </c>
      <c r="I619" s="5">
        <f t="shared" si="28"/>
        <v>40.416666666666664</v>
      </c>
      <c r="J619" s="5">
        <f t="shared" si="27"/>
        <v>44.458333333333329</v>
      </c>
      <c r="K619" s="5">
        <f t="shared" si="29"/>
        <v>3.7048611111111107</v>
      </c>
      <c r="L619" t="s">
        <v>726</v>
      </c>
    </row>
    <row r="620" spans="1:12" hidden="1" x14ac:dyDescent="0.25">
      <c r="A620" s="4" t="s">
        <v>245</v>
      </c>
      <c r="B620" s="4" t="s">
        <v>268</v>
      </c>
      <c r="C620" s="4" t="s">
        <v>284</v>
      </c>
      <c r="D620" s="4" t="s">
        <v>198</v>
      </c>
      <c r="E620" s="4">
        <v>30</v>
      </c>
      <c r="F620" s="7" t="s">
        <v>11</v>
      </c>
      <c r="G620" s="4" t="s">
        <v>12</v>
      </c>
      <c r="H620" s="4">
        <v>1566</v>
      </c>
      <c r="I620" s="5">
        <f t="shared" si="28"/>
        <v>130.5</v>
      </c>
      <c r="J620" s="5">
        <f t="shared" si="27"/>
        <v>143.55000000000001</v>
      </c>
      <c r="K620" s="5">
        <f t="shared" si="29"/>
        <v>11.9625</v>
      </c>
      <c r="L620" t="s">
        <v>726</v>
      </c>
    </row>
    <row r="621" spans="1:12" hidden="1" x14ac:dyDescent="0.25">
      <c r="A621" s="4" t="s">
        <v>245</v>
      </c>
      <c r="B621" s="4" t="s">
        <v>268</v>
      </c>
      <c r="C621" s="4" t="s">
        <v>285</v>
      </c>
      <c r="D621" s="4" t="s">
        <v>198</v>
      </c>
      <c r="E621" s="4">
        <v>45</v>
      </c>
      <c r="F621" s="7" t="s">
        <v>11</v>
      </c>
      <c r="G621" s="4" t="s">
        <v>12</v>
      </c>
      <c r="H621" s="4">
        <v>105</v>
      </c>
      <c r="I621" s="5">
        <f t="shared" si="28"/>
        <v>8.75</v>
      </c>
      <c r="J621" s="5">
        <f t="shared" si="27"/>
        <v>9.625</v>
      </c>
      <c r="K621" s="5">
        <f t="shared" si="29"/>
        <v>0.80208333333333337</v>
      </c>
      <c r="L621" t="s">
        <v>726</v>
      </c>
    </row>
    <row r="622" spans="1:12" hidden="1" x14ac:dyDescent="0.25">
      <c r="A622" s="4" t="s">
        <v>245</v>
      </c>
      <c r="B622" s="4" t="s">
        <v>268</v>
      </c>
      <c r="C622" s="4" t="s">
        <v>285</v>
      </c>
      <c r="D622" s="4" t="s">
        <v>74</v>
      </c>
      <c r="E622" s="4">
        <v>45</v>
      </c>
      <c r="F622" s="7" t="s">
        <v>11</v>
      </c>
      <c r="G622" s="4" t="s">
        <v>12</v>
      </c>
      <c r="H622" s="4">
        <v>157</v>
      </c>
      <c r="I622" s="5">
        <f t="shared" si="28"/>
        <v>13.083333333333334</v>
      </c>
      <c r="J622" s="5">
        <f t="shared" si="27"/>
        <v>14.391666666666667</v>
      </c>
      <c r="K622" s="5">
        <f t="shared" si="29"/>
        <v>1.1993055555555556</v>
      </c>
      <c r="L622" t="s">
        <v>726</v>
      </c>
    </row>
    <row r="623" spans="1:12" hidden="1" x14ac:dyDescent="0.25">
      <c r="A623" s="4" t="s">
        <v>245</v>
      </c>
      <c r="B623" s="4" t="s">
        <v>268</v>
      </c>
      <c r="C623" s="4" t="s">
        <v>286</v>
      </c>
      <c r="D623" s="4" t="s">
        <v>198</v>
      </c>
      <c r="E623" s="4">
        <v>62</v>
      </c>
      <c r="F623" s="7">
        <v>25</v>
      </c>
      <c r="G623" s="4" t="s">
        <v>105</v>
      </c>
      <c r="H623" s="4">
        <v>735</v>
      </c>
      <c r="I623" s="5">
        <f t="shared" si="28"/>
        <v>61.25</v>
      </c>
      <c r="J623" s="5">
        <f t="shared" si="27"/>
        <v>67.375</v>
      </c>
      <c r="K623" s="5">
        <f t="shared" si="29"/>
        <v>5.614583333333333</v>
      </c>
      <c r="L623" t="s">
        <v>726</v>
      </c>
    </row>
    <row r="624" spans="1:12" hidden="1" x14ac:dyDescent="0.25">
      <c r="A624" s="4" t="s">
        <v>245</v>
      </c>
      <c r="B624" s="4" t="s">
        <v>268</v>
      </c>
      <c r="C624" s="4" t="s">
        <v>287</v>
      </c>
      <c r="D624" s="4" t="s">
        <v>198</v>
      </c>
      <c r="E624" s="4">
        <v>16</v>
      </c>
      <c r="F624" s="7" t="s">
        <v>11</v>
      </c>
      <c r="G624" s="4" t="s">
        <v>12</v>
      </c>
      <c r="H624" s="4">
        <v>570</v>
      </c>
      <c r="I624" s="5">
        <f t="shared" si="28"/>
        <v>47.5</v>
      </c>
      <c r="J624" s="5">
        <f t="shared" si="27"/>
        <v>52.25</v>
      </c>
      <c r="K624" s="5">
        <f t="shared" si="29"/>
        <v>4.354166666666667</v>
      </c>
      <c r="L624" t="s">
        <v>726</v>
      </c>
    </row>
    <row r="625" spans="1:12" ht="30" hidden="1" x14ac:dyDescent="0.25">
      <c r="A625" s="4" t="s">
        <v>245</v>
      </c>
      <c r="B625" s="4" t="s">
        <v>288</v>
      </c>
      <c r="C625" s="4" t="s">
        <v>289</v>
      </c>
      <c r="D625" s="4" t="s">
        <v>205</v>
      </c>
      <c r="E625" s="4">
        <v>51</v>
      </c>
      <c r="F625" s="7">
        <v>25</v>
      </c>
      <c r="G625" s="4" t="s">
        <v>105</v>
      </c>
      <c r="H625" s="4">
        <v>1359</v>
      </c>
      <c r="I625" s="5">
        <f t="shared" si="28"/>
        <v>113.25</v>
      </c>
      <c r="J625" s="5">
        <f t="shared" si="27"/>
        <v>124.575</v>
      </c>
      <c r="K625" s="5">
        <f t="shared" si="29"/>
        <v>10.38125</v>
      </c>
      <c r="L625" t="s">
        <v>726</v>
      </c>
    </row>
    <row r="626" spans="1:12" hidden="1" x14ac:dyDescent="0.25">
      <c r="A626" s="4" t="s">
        <v>245</v>
      </c>
      <c r="B626" s="4" t="s">
        <v>288</v>
      </c>
      <c r="C626" s="4" t="s">
        <v>290</v>
      </c>
      <c r="D626" s="4" t="s">
        <v>205</v>
      </c>
      <c r="E626" s="4">
        <v>11</v>
      </c>
      <c r="F626" s="7" t="s">
        <v>11</v>
      </c>
      <c r="G626" s="4" t="s">
        <v>12</v>
      </c>
      <c r="H626" s="4">
        <v>1000</v>
      </c>
      <c r="I626" s="5">
        <f t="shared" si="28"/>
        <v>83.333333333333329</v>
      </c>
      <c r="J626" s="5">
        <f t="shared" si="27"/>
        <v>91.666666666666657</v>
      </c>
      <c r="K626" s="5">
        <f t="shared" si="29"/>
        <v>7.6388888888888884</v>
      </c>
      <c r="L626" t="s">
        <v>726</v>
      </c>
    </row>
    <row r="627" spans="1:12" hidden="1" x14ac:dyDescent="0.25">
      <c r="A627" s="4" t="s">
        <v>245</v>
      </c>
      <c r="B627" s="4" t="s">
        <v>288</v>
      </c>
      <c r="C627" s="4" t="s">
        <v>291</v>
      </c>
      <c r="D627" s="4" t="s">
        <v>205</v>
      </c>
      <c r="E627" s="4">
        <v>19</v>
      </c>
      <c r="F627" s="7" t="s">
        <v>11</v>
      </c>
      <c r="G627" s="4" t="s">
        <v>12</v>
      </c>
      <c r="H627" s="4">
        <v>1003</v>
      </c>
      <c r="I627" s="5">
        <f t="shared" si="28"/>
        <v>83.583333333333329</v>
      </c>
      <c r="J627" s="5">
        <f t="shared" si="27"/>
        <v>91.941666666666663</v>
      </c>
      <c r="K627" s="5">
        <f t="shared" si="29"/>
        <v>7.6618055555555555</v>
      </c>
      <c r="L627" t="s">
        <v>726</v>
      </c>
    </row>
    <row r="628" spans="1:12" hidden="1" x14ac:dyDescent="0.25">
      <c r="A628" s="4" t="s">
        <v>245</v>
      </c>
      <c r="B628" s="4" t="s">
        <v>288</v>
      </c>
      <c r="C628" s="4" t="s">
        <v>291</v>
      </c>
      <c r="D628" s="4" t="s">
        <v>39</v>
      </c>
      <c r="E628" s="4">
        <v>19</v>
      </c>
      <c r="F628" s="7" t="s">
        <v>11</v>
      </c>
      <c r="G628" s="4" t="s">
        <v>12</v>
      </c>
      <c r="H628" s="4">
        <v>5</v>
      </c>
      <c r="I628" s="5">
        <f t="shared" si="28"/>
        <v>0.41666666666666669</v>
      </c>
      <c r="J628" s="5">
        <f t="shared" si="27"/>
        <v>0.45833333333333337</v>
      </c>
      <c r="K628" s="5">
        <f t="shared" si="29"/>
        <v>3.8194444444444448E-2</v>
      </c>
      <c r="L628" t="s">
        <v>726</v>
      </c>
    </row>
    <row r="629" spans="1:12" ht="30" hidden="1" x14ac:dyDescent="0.25">
      <c r="A629" s="4" t="s">
        <v>245</v>
      </c>
      <c r="B629" s="4" t="s">
        <v>288</v>
      </c>
      <c r="C629" s="4" t="s">
        <v>292</v>
      </c>
      <c r="D629" s="4" t="s">
        <v>205</v>
      </c>
      <c r="E629" s="4">
        <v>59</v>
      </c>
      <c r="F629" s="7">
        <v>25</v>
      </c>
      <c r="G629" s="4" t="s">
        <v>105</v>
      </c>
      <c r="H629" s="4">
        <v>494</v>
      </c>
      <c r="I629" s="5">
        <f t="shared" si="28"/>
        <v>41.166666666666664</v>
      </c>
      <c r="J629" s="5">
        <f t="shared" si="27"/>
        <v>45.283333333333331</v>
      </c>
      <c r="K629" s="5">
        <f t="shared" si="29"/>
        <v>3.7736111111111108</v>
      </c>
      <c r="L629" t="s">
        <v>726</v>
      </c>
    </row>
    <row r="630" spans="1:12" hidden="1" x14ac:dyDescent="0.25">
      <c r="A630" s="4" t="s">
        <v>245</v>
      </c>
      <c r="B630" s="4" t="s">
        <v>288</v>
      </c>
      <c r="C630" s="4" t="s">
        <v>293</v>
      </c>
      <c r="D630" s="4" t="s">
        <v>257</v>
      </c>
      <c r="E630" s="4">
        <v>30</v>
      </c>
      <c r="F630" s="7" t="s">
        <v>11</v>
      </c>
      <c r="G630" s="4" t="s">
        <v>12</v>
      </c>
      <c r="H630" s="4">
        <v>474</v>
      </c>
      <c r="I630" s="5">
        <f t="shared" si="28"/>
        <v>39.5</v>
      </c>
      <c r="J630" s="5">
        <f t="shared" si="27"/>
        <v>43.45</v>
      </c>
      <c r="K630" s="5">
        <f t="shared" si="29"/>
        <v>3.6208333333333336</v>
      </c>
      <c r="L630" t="s">
        <v>726</v>
      </c>
    </row>
    <row r="631" spans="1:12" hidden="1" x14ac:dyDescent="0.25">
      <c r="A631" s="4" t="s">
        <v>245</v>
      </c>
      <c r="B631" s="4" t="s">
        <v>288</v>
      </c>
      <c r="C631" s="4" t="s">
        <v>293</v>
      </c>
      <c r="D631" s="4" t="s">
        <v>205</v>
      </c>
      <c r="E631" s="4">
        <v>30</v>
      </c>
      <c r="F631" s="7" t="s">
        <v>11</v>
      </c>
      <c r="G631" s="4" t="s">
        <v>12</v>
      </c>
      <c r="H631" s="4">
        <v>646</v>
      </c>
      <c r="I631" s="5">
        <f t="shared" si="28"/>
        <v>53.833333333333336</v>
      </c>
      <c r="J631" s="5">
        <f t="shared" si="27"/>
        <v>59.216666666666669</v>
      </c>
      <c r="K631" s="5">
        <f t="shared" si="29"/>
        <v>4.9347222222222227</v>
      </c>
      <c r="L631" t="s">
        <v>726</v>
      </c>
    </row>
    <row r="632" spans="1:12" hidden="1" x14ac:dyDescent="0.25">
      <c r="A632" s="4" t="s">
        <v>245</v>
      </c>
      <c r="B632" s="4" t="s">
        <v>288</v>
      </c>
      <c r="C632" s="4" t="s">
        <v>294</v>
      </c>
      <c r="D632" s="4" t="s">
        <v>127</v>
      </c>
      <c r="E632" s="4">
        <v>28</v>
      </c>
      <c r="F632" s="7" t="s">
        <v>11</v>
      </c>
      <c r="G632" s="4" t="s">
        <v>12</v>
      </c>
      <c r="H632" s="4">
        <v>0</v>
      </c>
      <c r="I632" s="5">
        <f t="shared" si="28"/>
        <v>0</v>
      </c>
      <c r="J632" s="5">
        <f t="shared" si="27"/>
        <v>0</v>
      </c>
      <c r="K632" s="5">
        <f t="shared" si="29"/>
        <v>0</v>
      </c>
      <c r="L632" t="s">
        <v>726</v>
      </c>
    </row>
    <row r="633" spans="1:12" hidden="1" x14ac:dyDescent="0.25">
      <c r="A633" s="4" t="s">
        <v>245</v>
      </c>
      <c r="B633" s="4" t="s">
        <v>288</v>
      </c>
      <c r="C633" s="4" t="s">
        <v>294</v>
      </c>
      <c r="D633" s="4" t="s">
        <v>205</v>
      </c>
      <c r="E633" s="4">
        <v>28</v>
      </c>
      <c r="F633" s="7" t="s">
        <v>11</v>
      </c>
      <c r="G633" s="4" t="s">
        <v>12</v>
      </c>
      <c r="H633" s="4">
        <v>1640</v>
      </c>
      <c r="I633" s="5">
        <f t="shared" si="28"/>
        <v>136.66666666666666</v>
      </c>
      <c r="J633" s="5">
        <f t="shared" si="27"/>
        <v>150.33333333333331</v>
      </c>
      <c r="K633" s="5">
        <f t="shared" si="29"/>
        <v>12.527777777777777</v>
      </c>
      <c r="L633" t="s">
        <v>726</v>
      </c>
    </row>
    <row r="634" spans="1:12" hidden="1" x14ac:dyDescent="0.25">
      <c r="A634" s="4" t="s">
        <v>245</v>
      </c>
      <c r="B634" s="4" t="s">
        <v>288</v>
      </c>
      <c r="C634" s="4" t="s">
        <v>295</v>
      </c>
      <c r="D634" s="4" t="s">
        <v>205</v>
      </c>
      <c r="E634" s="4">
        <v>71</v>
      </c>
      <c r="F634" s="7">
        <v>25</v>
      </c>
      <c r="G634" s="4" t="s">
        <v>105</v>
      </c>
      <c r="H634" s="4">
        <v>321</v>
      </c>
      <c r="I634" s="5">
        <f t="shared" si="28"/>
        <v>26.75</v>
      </c>
      <c r="J634" s="5">
        <f t="shared" si="27"/>
        <v>29.425000000000001</v>
      </c>
      <c r="K634" s="5">
        <f t="shared" si="29"/>
        <v>2.4520833333333334</v>
      </c>
      <c r="L634" t="s">
        <v>726</v>
      </c>
    </row>
    <row r="635" spans="1:12" hidden="1" x14ac:dyDescent="0.25">
      <c r="A635" s="4" t="s">
        <v>245</v>
      </c>
      <c r="B635" s="4" t="s">
        <v>288</v>
      </c>
      <c r="C635" s="4" t="s">
        <v>205</v>
      </c>
      <c r="D635" s="4" t="s">
        <v>205</v>
      </c>
      <c r="E635" s="4">
        <v>0</v>
      </c>
      <c r="F635" s="7" t="s">
        <v>11</v>
      </c>
      <c r="G635" s="4" t="s">
        <v>12</v>
      </c>
      <c r="H635" s="4">
        <v>11738</v>
      </c>
      <c r="I635" s="5">
        <f t="shared" si="28"/>
        <v>978.16666666666663</v>
      </c>
      <c r="J635" s="5">
        <f t="shared" si="27"/>
        <v>1075.9833333333333</v>
      </c>
      <c r="K635" s="5">
        <f t="shared" si="29"/>
        <v>89.665277777777774</v>
      </c>
      <c r="L635" t="s">
        <v>726</v>
      </c>
    </row>
    <row r="636" spans="1:12" hidden="1" x14ac:dyDescent="0.25">
      <c r="A636" s="4" t="s">
        <v>245</v>
      </c>
      <c r="B636" s="4" t="s">
        <v>288</v>
      </c>
      <c r="C636" s="4" t="s">
        <v>205</v>
      </c>
      <c r="D636" s="4" t="s">
        <v>19</v>
      </c>
      <c r="E636" s="4">
        <v>0</v>
      </c>
      <c r="F636" s="7" t="s">
        <v>11</v>
      </c>
      <c r="G636" s="4" t="s">
        <v>12</v>
      </c>
      <c r="H636" s="4">
        <v>1</v>
      </c>
      <c r="I636" s="5">
        <f t="shared" si="28"/>
        <v>8.3333333333333329E-2</v>
      </c>
      <c r="J636" s="5">
        <f t="shared" si="27"/>
        <v>9.166666666666666E-2</v>
      </c>
      <c r="K636" s="5">
        <f t="shared" si="29"/>
        <v>7.6388888888888886E-3</v>
      </c>
      <c r="L636" t="s">
        <v>726</v>
      </c>
    </row>
    <row r="637" spans="1:12" hidden="1" x14ac:dyDescent="0.25">
      <c r="A637" s="4" t="s">
        <v>245</v>
      </c>
      <c r="B637" s="4" t="s">
        <v>288</v>
      </c>
      <c r="C637" s="4" t="s">
        <v>296</v>
      </c>
      <c r="D637" s="4" t="s">
        <v>205</v>
      </c>
      <c r="E637" s="4">
        <v>30</v>
      </c>
      <c r="F637" s="7" t="s">
        <v>11</v>
      </c>
      <c r="G637" s="4" t="s">
        <v>12</v>
      </c>
      <c r="H637" s="4">
        <v>905</v>
      </c>
      <c r="I637" s="5">
        <f t="shared" si="28"/>
        <v>75.416666666666671</v>
      </c>
      <c r="J637" s="5">
        <f t="shared" si="27"/>
        <v>82.958333333333343</v>
      </c>
      <c r="K637" s="5">
        <f t="shared" si="29"/>
        <v>6.9131944444444455</v>
      </c>
      <c r="L637" t="s">
        <v>726</v>
      </c>
    </row>
    <row r="638" spans="1:12" hidden="1" x14ac:dyDescent="0.25">
      <c r="A638" s="4" t="s">
        <v>245</v>
      </c>
      <c r="B638" s="4" t="s">
        <v>288</v>
      </c>
      <c r="C638" s="4" t="s">
        <v>297</v>
      </c>
      <c r="D638" s="4" t="s">
        <v>205</v>
      </c>
      <c r="E638" s="4">
        <v>19</v>
      </c>
      <c r="F638" s="7" t="s">
        <v>11</v>
      </c>
      <c r="G638" s="4" t="s">
        <v>12</v>
      </c>
      <c r="H638" s="4">
        <v>1510</v>
      </c>
      <c r="I638" s="5">
        <f t="shared" si="28"/>
        <v>125.83333333333333</v>
      </c>
      <c r="J638" s="5">
        <f t="shared" si="27"/>
        <v>138.41666666666666</v>
      </c>
      <c r="K638" s="5">
        <f t="shared" si="29"/>
        <v>11.534722222222221</v>
      </c>
      <c r="L638" t="s">
        <v>726</v>
      </c>
    </row>
    <row r="639" spans="1:12" ht="30" hidden="1" x14ac:dyDescent="0.25">
      <c r="A639" s="4" t="s">
        <v>245</v>
      </c>
      <c r="B639" s="4" t="s">
        <v>288</v>
      </c>
      <c r="C639" s="4" t="s">
        <v>298</v>
      </c>
      <c r="D639" s="4" t="s">
        <v>205</v>
      </c>
      <c r="E639" s="4">
        <v>33</v>
      </c>
      <c r="F639" s="7" t="s">
        <v>11</v>
      </c>
      <c r="G639" s="4" t="s">
        <v>12</v>
      </c>
      <c r="H639" s="4">
        <v>3269</v>
      </c>
      <c r="I639" s="5">
        <f t="shared" si="28"/>
        <v>272.41666666666669</v>
      </c>
      <c r="J639" s="5">
        <f t="shared" si="27"/>
        <v>299.65833333333336</v>
      </c>
      <c r="K639" s="5">
        <f t="shared" si="29"/>
        <v>24.97152777777778</v>
      </c>
      <c r="L639" t="s">
        <v>726</v>
      </c>
    </row>
    <row r="640" spans="1:12" ht="30" hidden="1" x14ac:dyDescent="0.25">
      <c r="A640" s="4" t="s">
        <v>245</v>
      </c>
      <c r="B640" s="4" t="s">
        <v>288</v>
      </c>
      <c r="C640" s="4" t="s">
        <v>299</v>
      </c>
      <c r="D640" s="4" t="s">
        <v>127</v>
      </c>
      <c r="E640" s="4">
        <v>38</v>
      </c>
      <c r="F640" s="7" t="s">
        <v>11</v>
      </c>
      <c r="G640" s="4" t="s">
        <v>12</v>
      </c>
      <c r="H640" s="4">
        <v>0</v>
      </c>
      <c r="I640" s="5">
        <f t="shared" si="28"/>
        <v>0</v>
      </c>
      <c r="J640" s="5">
        <f t="shared" si="27"/>
        <v>0</v>
      </c>
      <c r="K640" s="5">
        <f t="shared" si="29"/>
        <v>0</v>
      </c>
      <c r="L640" t="s">
        <v>726</v>
      </c>
    </row>
    <row r="641" spans="1:12" ht="30" hidden="1" x14ac:dyDescent="0.25">
      <c r="A641" s="4" t="s">
        <v>245</v>
      </c>
      <c r="B641" s="4" t="s">
        <v>288</v>
      </c>
      <c r="C641" s="4" t="s">
        <v>299</v>
      </c>
      <c r="D641" s="4" t="s">
        <v>205</v>
      </c>
      <c r="E641" s="4">
        <v>38</v>
      </c>
      <c r="F641" s="7" t="s">
        <v>11</v>
      </c>
      <c r="G641" s="4" t="s">
        <v>12</v>
      </c>
      <c r="H641" s="4">
        <v>711</v>
      </c>
      <c r="I641" s="5">
        <f t="shared" si="28"/>
        <v>59.25</v>
      </c>
      <c r="J641" s="5">
        <f t="shared" si="27"/>
        <v>65.174999999999997</v>
      </c>
      <c r="K641" s="5">
        <f t="shared" si="29"/>
        <v>5.4312499999999995</v>
      </c>
      <c r="L641" t="s">
        <v>726</v>
      </c>
    </row>
    <row r="642" spans="1:12" hidden="1" x14ac:dyDescent="0.25">
      <c r="A642" s="4" t="s">
        <v>245</v>
      </c>
      <c r="B642" s="4" t="s">
        <v>288</v>
      </c>
      <c r="C642" s="4" t="s">
        <v>300</v>
      </c>
      <c r="D642" s="4" t="s">
        <v>205</v>
      </c>
      <c r="E642" s="4">
        <v>63</v>
      </c>
      <c r="F642" s="7">
        <v>25</v>
      </c>
      <c r="G642" s="4" t="s">
        <v>105</v>
      </c>
      <c r="H642" s="4">
        <v>392</v>
      </c>
      <c r="I642" s="5">
        <f t="shared" si="28"/>
        <v>32.666666666666664</v>
      </c>
      <c r="J642" s="5">
        <f t="shared" si="27"/>
        <v>35.93333333333333</v>
      </c>
      <c r="K642" s="5">
        <f t="shared" si="29"/>
        <v>2.994444444444444</v>
      </c>
      <c r="L642" t="s">
        <v>726</v>
      </c>
    </row>
    <row r="643" spans="1:12" hidden="1" x14ac:dyDescent="0.25">
      <c r="A643" s="4" t="s">
        <v>245</v>
      </c>
      <c r="B643" s="4" t="s">
        <v>301</v>
      </c>
      <c r="C643" s="4" t="s">
        <v>302</v>
      </c>
      <c r="D643" s="4" t="s">
        <v>74</v>
      </c>
      <c r="E643" s="4">
        <v>20</v>
      </c>
      <c r="F643" s="7" t="s">
        <v>11</v>
      </c>
      <c r="G643" s="4" t="s">
        <v>12</v>
      </c>
      <c r="H643" s="4">
        <v>501</v>
      </c>
      <c r="I643" s="5">
        <f t="shared" si="28"/>
        <v>41.75</v>
      </c>
      <c r="J643" s="5">
        <f t="shared" si="27"/>
        <v>45.924999999999997</v>
      </c>
      <c r="K643" s="5">
        <f t="shared" si="29"/>
        <v>3.8270833333333329</v>
      </c>
      <c r="L643" t="s">
        <v>726</v>
      </c>
    </row>
    <row r="644" spans="1:12" ht="30" hidden="1" x14ac:dyDescent="0.25">
      <c r="A644" s="4" t="s">
        <v>245</v>
      </c>
      <c r="B644" s="4" t="s">
        <v>301</v>
      </c>
      <c r="C644" s="4" t="s">
        <v>303</v>
      </c>
      <c r="D644" s="4" t="s">
        <v>40</v>
      </c>
      <c r="E644" s="4">
        <v>25</v>
      </c>
      <c r="F644" s="7" t="s">
        <v>11</v>
      </c>
      <c r="G644" s="4" t="s">
        <v>12</v>
      </c>
      <c r="H644" s="4">
        <v>21</v>
      </c>
      <c r="I644" s="5">
        <f t="shared" si="28"/>
        <v>1.75</v>
      </c>
      <c r="J644" s="5">
        <f t="shared" si="27"/>
        <v>1.925</v>
      </c>
      <c r="K644" s="5">
        <f t="shared" si="29"/>
        <v>0.16041666666666668</v>
      </c>
      <c r="L644" t="s">
        <v>726</v>
      </c>
    </row>
    <row r="645" spans="1:12" hidden="1" x14ac:dyDescent="0.25">
      <c r="A645" s="4" t="s">
        <v>245</v>
      </c>
      <c r="B645" s="4" t="s">
        <v>301</v>
      </c>
      <c r="C645" s="4" t="s">
        <v>303</v>
      </c>
      <c r="D645" s="4" t="s">
        <v>74</v>
      </c>
      <c r="E645" s="4">
        <v>25</v>
      </c>
      <c r="F645" s="7" t="s">
        <v>11</v>
      </c>
      <c r="G645" s="4" t="s">
        <v>12</v>
      </c>
      <c r="H645" s="4">
        <v>2239</v>
      </c>
      <c r="I645" s="5">
        <f t="shared" si="28"/>
        <v>186.58333333333334</v>
      </c>
      <c r="J645" s="5">
        <f t="shared" si="27"/>
        <v>205.24166666666667</v>
      </c>
      <c r="K645" s="5">
        <f t="shared" si="29"/>
        <v>17.103472222222223</v>
      </c>
      <c r="L645" t="s">
        <v>726</v>
      </c>
    </row>
    <row r="646" spans="1:12" hidden="1" x14ac:dyDescent="0.25">
      <c r="A646" s="4" t="s">
        <v>245</v>
      </c>
      <c r="B646" s="4" t="s">
        <v>301</v>
      </c>
      <c r="C646" s="4" t="s">
        <v>304</v>
      </c>
      <c r="D646" s="4" t="s">
        <v>74</v>
      </c>
      <c r="E646" s="4">
        <v>17</v>
      </c>
      <c r="F646" s="7" t="s">
        <v>11</v>
      </c>
      <c r="G646" s="4" t="s">
        <v>12</v>
      </c>
      <c r="H646" s="4">
        <v>1651</v>
      </c>
      <c r="I646" s="5">
        <f t="shared" si="28"/>
        <v>137.58333333333334</v>
      </c>
      <c r="J646" s="5">
        <f t="shared" si="27"/>
        <v>151.34166666666667</v>
      </c>
      <c r="K646" s="5">
        <f t="shared" si="29"/>
        <v>12.611805555555556</v>
      </c>
      <c r="L646" t="s">
        <v>726</v>
      </c>
    </row>
    <row r="647" spans="1:12" hidden="1" x14ac:dyDescent="0.25">
      <c r="A647" s="4" t="s">
        <v>245</v>
      </c>
      <c r="B647" s="4" t="s">
        <v>301</v>
      </c>
      <c r="C647" s="4" t="s">
        <v>305</v>
      </c>
      <c r="D647" s="4" t="s">
        <v>74</v>
      </c>
      <c r="E647" s="4">
        <v>49</v>
      </c>
      <c r="F647" s="7" t="s">
        <v>11</v>
      </c>
      <c r="G647" s="4" t="s">
        <v>12</v>
      </c>
      <c r="H647" s="4">
        <v>535</v>
      </c>
      <c r="I647" s="5">
        <f t="shared" si="28"/>
        <v>44.583333333333336</v>
      </c>
      <c r="J647" s="5">
        <f t="shared" si="27"/>
        <v>49.041666666666671</v>
      </c>
      <c r="K647" s="5">
        <f t="shared" si="29"/>
        <v>4.0868055555555562</v>
      </c>
      <c r="L647" t="s">
        <v>726</v>
      </c>
    </row>
    <row r="648" spans="1:12" hidden="1" x14ac:dyDescent="0.25">
      <c r="A648" s="4" t="s">
        <v>245</v>
      </c>
      <c r="B648" s="4" t="s">
        <v>301</v>
      </c>
      <c r="C648" s="4" t="s">
        <v>306</v>
      </c>
      <c r="D648" s="4" t="s">
        <v>74</v>
      </c>
      <c r="E648" s="4">
        <v>36</v>
      </c>
      <c r="F648" s="7" t="s">
        <v>11</v>
      </c>
      <c r="G648" s="4" t="s">
        <v>12</v>
      </c>
      <c r="H648" s="4">
        <v>1404</v>
      </c>
      <c r="I648" s="5">
        <f t="shared" si="28"/>
        <v>117</v>
      </c>
      <c r="J648" s="5">
        <f t="shared" ref="J648:J711" si="30">I648*10%+I648</f>
        <v>128.69999999999999</v>
      </c>
      <c r="K648" s="5">
        <f t="shared" si="29"/>
        <v>10.725</v>
      </c>
      <c r="L648" t="s">
        <v>726</v>
      </c>
    </row>
    <row r="649" spans="1:12" hidden="1" x14ac:dyDescent="0.25">
      <c r="A649" s="4" t="s">
        <v>245</v>
      </c>
      <c r="B649" s="4" t="s">
        <v>301</v>
      </c>
      <c r="C649" s="4" t="s">
        <v>307</v>
      </c>
      <c r="D649" s="4" t="s">
        <v>74</v>
      </c>
      <c r="E649" s="4">
        <v>35</v>
      </c>
      <c r="F649" s="7" t="s">
        <v>11</v>
      </c>
      <c r="G649" s="4" t="s">
        <v>12</v>
      </c>
      <c r="H649" s="4">
        <v>579</v>
      </c>
      <c r="I649" s="5">
        <f t="shared" ref="I649:I712" si="31">H649/12</f>
        <v>48.25</v>
      </c>
      <c r="J649" s="5">
        <f t="shared" si="30"/>
        <v>53.075000000000003</v>
      </c>
      <c r="K649" s="5">
        <f t="shared" ref="K649:K712" si="32">J649/12</f>
        <v>4.4229166666666666</v>
      </c>
      <c r="L649" t="s">
        <v>726</v>
      </c>
    </row>
    <row r="650" spans="1:12" hidden="1" x14ac:dyDescent="0.25">
      <c r="A650" s="4" t="s">
        <v>245</v>
      </c>
      <c r="B650" s="4" t="s">
        <v>301</v>
      </c>
      <c r="C650" s="4" t="s">
        <v>308</v>
      </c>
      <c r="D650" s="4" t="s">
        <v>74</v>
      </c>
      <c r="E650" s="4">
        <v>49</v>
      </c>
      <c r="F650" s="7" t="s">
        <v>11</v>
      </c>
      <c r="G650" s="4" t="s">
        <v>12</v>
      </c>
      <c r="H650" s="4">
        <v>1266</v>
      </c>
      <c r="I650" s="5">
        <f t="shared" si="31"/>
        <v>105.5</v>
      </c>
      <c r="J650" s="5">
        <f t="shared" si="30"/>
        <v>116.05</v>
      </c>
      <c r="K650" s="5">
        <f t="shared" si="32"/>
        <v>9.6708333333333325</v>
      </c>
      <c r="L650" t="s">
        <v>726</v>
      </c>
    </row>
    <row r="651" spans="1:12" hidden="1" x14ac:dyDescent="0.25">
      <c r="A651" s="4" t="s">
        <v>245</v>
      </c>
      <c r="B651" s="4" t="s">
        <v>301</v>
      </c>
      <c r="C651" s="4" t="s">
        <v>74</v>
      </c>
      <c r="D651" s="4" t="s">
        <v>55</v>
      </c>
      <c r="E651" s="4">
        <v>0</v>
      </c>
      <c r="F651" s="7" t="s">
        <v>11</v>
      </c>
      <c r="G651" s="4" t="s">
        <v>12</v>
      </c>
      <c r="H651" s="4">
        <v>11</v>
      </c>
      <c r="I651" s="5">
        <f t="shared" si="31"/>
        <v>0.91666666666666663</v>
      </c>
      <c r="J651" s="5">
        <f t="shared" si="30"/>
        <v>1.0083333333333333</v>
      </c>
      <c r="K651" s="5">
        <f t="shared" si="32"/>
        <v>8.4027777777777771E-2</v>
      </c>
      <c r="L651" t="s">
        <v>726</v>
      </c>
    </row>
    <row r="652" spans="1:12" hidden="1" x14ac:dyDescent="0.25">
      <c r="A652" s="4" t="s">
        <v>245</v>
      </c>
      <c r="B652" s="4" t="s">
        <v>301</v>
      </c>
      <c r="C652" s="4" t="s">
        <v>74</v>
      </c>
      <c r="D652" s="4" t="s">
        <v>74</v>
      </c>
      <c r="E652" s="4">
        <v>0</v>
      </c>
      <c r="F652" s="7" t="s">
        <v>11</v>
      </c>
      <c r="G652" s="4" t="s">
        <v>12</v>
      </c>
      <c r="H652" s="4">
        <v>10744</v>
      </c>
      <c r="I652" s="5">
        <f t="shared" si="31"/>
        <v>895.33333333333337</v>
      </c>
      <c r="J652" s="5">
        <f t="shared" si="30"/>
        <v>984.86666666666667</v>
      </c>
      <c r="K652" s="5">
        <f t="shared" si="32"/>
        <v>82.072222222222223</v>
      </c>
      <c r="L652" t="s">
        <v>726</v>
      </c>
    </row>
    <row r="653" spans="1:12" hidden="1" x14ac:dyDescent="0.25">
      <c r="A653" s="4" t="s">
        <v>309</v>
      </c>
      <c r="B653" s="4" t="s">
        <v>310</v>
      </c>
      <c r="C653" s="4" t="s">
        <v>311</v>
      </c>
      <c r="D653" s="4" t="s">
        <v>311</v>
      </c>
      <c r="E653" s="4">
        <v>0</v>
      </c>
      <c r="F653" s="7" t="s">
        <v>11</v>
      </c>
      <c r="G653" s="4" t="s">
        <v>12</v>
      </c>
      <c r="H653" s="4">
        <v>6776</v>
      </c>
      <c r="I653" s="5">
        <f t="shared" si="31"/>
        <v>564.66666666666663</v>
      </c>
      <c r="J653" s="5">
        <f t="shared" si="30"/>
        <v>621.13333333333333</v>
      </c>
      <c r="K653" s="5">
        <f t="shared" si="32"/>
        <v>51.761111111111113</v>
      </c>
      <c r="L653" t="s">
        <v>726</v>
      </c>
    </row>
    <row r="654" spans="1:12" hidden="1" x14ac:dyDescent="0.25">
      <c r="A654" s="4" t="s">
        <v>309</v>
      </c>
      <c r="B654" s="4" t="s">
        <v>310</v>
      </c>
      <c r="C654" s="4" t="s">
        <v>824</v>
      </c>
      <c r="D654" s="4" t="s">
        <v>311</v>
      </c>
      <c r="E654" s="4">
        <v>40</v>
      </c>
      <c r="F654" s="7" t="s">
        <v>11</v>
      </c>
      <c r="G654" s="4" t="s">
        <v>12</v>
      </c>
      <c r="H654" s="4">
        <v>63</v>
      </c>
      <c r="I654" s="5">
        <f t="shared" si="31"/>
        <v>5.25</v>
      </c>
      <c r="J654" s="5">
        <f t="shared" si="30"/>
        <v>5.7750000000000004</v>
      </c>
      <c r="K654" s="5">
        <f t="shared" si="32"/>
        <v>0.48125000000000001</v>
      </c>
      <c r="L654" t="s">
        <v>726</v>
      </c>
    </row>
    <row r="655" spans="1:12" hidden="1" x14ac:dyDescent="0.25">
      <c r="A655" s="4" t="s">
        <v>309</v>
      </c>
      <c r="B655" s="4" t="s">
        <v>310</v>
      </c>
      <c r="C655" s="4" t="s">
        <v>312</v>
      </c>
      <c r="D655" s="4" t="s">
        <v>311</v>
      </c>
      <c r="E655" s="4">
        <v>26</v>
      </c>
      <c r="F655" s="7" t="s">
        <v>11</v>
      </c>
      <c r="G655" s="4" t="s">
        <v>12</v>
      </c>
      <c r="H655" s="4">
        <v>1102</v>
      </c>
      <c r="I655" s="5">
        <f t="shared" si="31"/>
        <v>91.833333333333329</v>
      </c>
      <c r="J655" s="5">
        <f t="shared" si="30"/>
        <v>101.01666666666667</v>
      </c>
      <c r="K655" s="5">
        <f t="shared" si="32"/>
        <v>8.4180555555555561</v>
      </c>
      <c r="L655" t="s">
        <v>726</v>
      </c>
    </row>
    <row r="656" spans="1:12" hidden="1" x14ac:dyDescent="0.25">
      <c r="A656" s="4" t="s">
        <v>309</v>
      </c>
      <c r="B656" s="4" t="s">
        <v>310</v>
      </c>
      <c r="C656" s="4" t="s">
        <v>313</v>
      </c>
      <c r="D656" s="4" t="s">
        <v>311</v>
      </c>
      <c r="E656" s="4">
        <v>11</v>
      </c>
      <c r="F656" s="7" t="s">
        <v>11</v>
      </c>
      <c r="G656" s="4" t="s">
        <v>12</v>
      </c>
      <c r="H656" s="4">
        <v>2093</v>
      </c>
      <c r="I656" s="5">
        <f t="shared" si="31"/>
        <v>174.41666666666666</v>
      </c>
      <c r="J656" s="5">
        <f t="shared" si="30"/>
        <v>191.85833333333332</v>
      </c>
      <c r="K656" s="5">
        <f t="shared" si="32"/>
        <v>15.988194444444444</v>
      </c>
      <c r="L656" t="s">
        <v>726</v>
      </c>
    </row>
    <row r="657" spans="1:12" hidden="1" x14ac:dyDescent="0.25">
      <c r="A657" s="4" t="s">
        <v>309</v>
      </c>
      <c r="B657" s="4" t="s">
        <v>310</v>
      </c>
      <c r="C657" s="4" t="s">
        <v>314</v>
      </c>
      <c r="D657" s="4" t="s">
        <v>311</v>
      </c>
      <c r="E657" s="4">
        <v>28</v>
      </c>
      <c r="F657" s="7" t="s">
        <v>11</v>
      </c>
      <c r="G657" s="4" t="s">
        <v>12</v>
      </c>
      <c r="H657" s="4">
        <v>595</v>
      </c>
      <c r="I657" s="5">
        <f t="shared" si="31"/>
        <v>49.583333333333336</v>
      </c>
      <c r="J657" s="5">
        <f t="shared" si="30"/>
        <v>54.541666666666671</v>
      </c>
      <c r="K657" s="5">
        <f t="shared" si="32"/>
        <v>4.5451388888888893</v>
      </c>
      <c r="L657" t="s">
        <v>726</v>
      </c>
    </row>
    <row r="658" spans="1:12" ht="30" hidden="1" x14ac:dyDescent="0.25">
      <c r="A658" s="4" t="s">
        <v>309</v>
      </c>
      <c r="B658" s="4" t="s">
        <v>310</v>
      </c>
      <c r="C658" s="4" t="s">
        <v>315</v>
      </c>
      <c r="D658" s="4" t="s">
        <v>311</v>
      </c>
      <c r="E658" s="4">
        <v>26</v>
      </c>
      <c r="F658" s="7" t="s">
        <v>11</v>
      </c>
      <c r="G658" s="4" t="s">
        <v>12</v>
      </c>
      <c r="H658" s="4">
        <v>158</v>
      </c>
      <c r="I658" s="5">
        <f t="shared" si="31"/>
        <v>13.166666666666666</v>
      </c>
      <c r="J658" s="5">
        <f t="shared" si="30"/>
        <v>14.483333333333333</v>
      </c>
      <c r="K658" s="5">
        <f t="shared" si="32"/>
        <v>1.2069444444444444</v>
      </c>
      <c r="L658" t="s">
        <v>726</v>
      </c>
    </row>
    <row r="659" spans="1:12" hidden="1" x14ac:dyDescent="0.25">
      <c r="A659" s="4" t="s">
        <v>309</v>
      </c>
      <c r="B659" s="4" t="s">
        <v>310</v>
      </c>
      <c r="C659" s="4" t="s">
        <v>316</v>
      </c>
      <c r="D659" s="4" t="s">
        <v>311</v>
      </c>
      <c r="E659" s="4">
        <v>19</v>
      </c>
      <c r="F659" s="7" t="s">
        <v>11</v>
      </c>
      <c r="G659" s="4" t="s">
        <v>12</v>
      </c>
      <c r="H659" s="4">
        <v>1289</v>
      </c>
      <c r="I659" s="5">
        <f t="shared" si="31"/>
        <v>107.41666666666667</v>
      </c>
      <c r="J659" s="5">
        <f t="shared" si="30"/>
        <v>118.15833333333333</v>
      </c>
      <c r="K659" s="5">
        <f t="shared" si="32"/>
        <v>9.8465277777777782</v>
      </c>
      <c r="L659" t="s">
        <v>726</v>
      </c>
    </row>
    <row r="660" spans="1:12" hidden="1" x14ac:dyDescent="0.25">
      <c r="A660" s="4" t="s">
        <v>309</v>
      </c>
      <c r="B660" s="4" t="s">
        <v>310</v>
      </c>
      <c r="C660" s="4" t="s">
        <v>317</v>
      </c>
      <c r="D660" s="4" t="s">
        <v>311</v>
      </c>
      <c r="E660" s="4">
        <v>42</v>
      </c>
      <c r="F660" s="7" t="s">
        <v>11</v>
      </c>
      <c r="G660" s="4" t="s">
        <v>12</v>
      </c>
      <c r="H660" s="4">
        <v>1392</v>
      </c>
      <c r="I660" s="5">
        <f t="shared" si="31"/>
        <v>116</v>
      </c>
      <c r="J660" s="5">
        <f t="shared" si="30"/>
        <v>127.6</v>
      </c>
      <c r="K660" s="5">
        <f t="shared" si="32"/>
        <v>10.633333333333333</v>
      </c>
      <c r="L660" t="s">
        <v>726</v>
      </c>
    </row>
    <row r="661" spans="1:12" hidden="1" x14ac:dyDescent="0.25">
      <c r="A661" s="4" t="s">
        <v>309</v>
      </c>
      <c r="B661" s="4" t="s">
        <v>310</v>
      </c>
      <c r="C661" s="4" t="s">
        <v>317</v>
      </c>
      <c r="D661" s="4" t="s">
        <v>77</v>
      </c>
      <c r="E661" s="4">
        <v>42</v>
      </c>
      <c r="F661" s="7" t="s">
        <v>11</v>
      </c>
      <c r="G661" s="4" t="s">
        <v>12</v>
      </c>
      <c r="H661" s="4">
        <v>279</v>
      </c>
      <c r="I661" s="5">
        <f t="shared" si="31"/>
        <v>23.25</v>
      </c>
      <c r="J661" s="5">
        <f t="shared" si="30"/>
        <v>25.574999999999999</v>
      </c>
      <c r="K661" s="5">
        <f t="shared" si="32"/>
        <v>2.1312500000000001</v>
      </c>
      <c r="L661" t="s">
        <v>726</v>
      </c>
    </row>
    <row r="662" spans="1:12" hidden="1" x14ac:dyDescent="0.25">
      <c r="A662" s="4" t="s">
        <v>309</v>
      </c>
      <c r="B662" s="4" t="s">
        <v>310</v>
      </c>
      <c r="C662" s="4" t="s">
        <v>318</v>
      </c>
      <c r="D662" s="4" t="s">
        <v>311</v>
      </c>
      <c r="E662" s="4">
        <v>40</v>
      </c>
      <c r="F662" s="7" t="s">
        <v>11</v>
      </c>
      <c r="G662" s="4" t="s">
        <v>12</v>
      </c>
      <c r="H662" s="4">
        <v>1494</v>
      </c>
      <c r="I662" s="5">
        <f t="shared" si="31"/>
        <v>124.5</v>
      </c>
      <c r="J662" s="5">
        <f t="shared" si="30"/>
        <v>136.94999999999999</v>
      </c>
      <c r="K662" s="5">
        <f t="shared" si="32"/>
        <v>11.4125</v>
      </c>
      <c r="L662" t="s">
        <v>726</v>
      </c>
    </row>
    <row r="663" spans="1:12" hidden="1" x14ac:dyDescent="0.25">
      <c r="A663" s="4" t="s">
        <v>309</v>
      </c>
      <c r="B663" s="4" t="s">
        <v>310</v>
      </c>
      <c r="C663" s="4" t="s">
        <v>319</v>
      </c>
      <c r="D663" s="4" t="s">
        <v>311</v>
      </c>
      <c r="E663" s="4">
        <v>30</v>
      </c>
      <c r="F663" s="7" t="s">
        <v>11</v>
      </c>
      <c r="G663" s="4" t="s">
        <v>12</v>
      </c>
      <c r="H663" s="4">
        <v>459</v>
      </c>
      <c r="I663" s="5">
        <f t="shared" si="31"/>
        <v>38.25</v>
      </c>
      <c r="J663" s="5">
        <f t="shared" si="30"/>
        <v>42.075000000000003</v>
      </c>
      <c r="K663" s="5">
        <f t="shared" si="32"/>
        <v>3.5062500000000001</v>
      </c>
      <c r="L663" t="s">
        <v>726</v>
      </c>
    </row>
    <row r="664" spans="1:12" ht="30" hidden="1" x14ac:dyDescent="0.25">
      <c r="A664" s="4" t="s">
        <v>309</v>
      </c>
      <c r="B664" s="4" t="s">
        <v>310</v>
      </c>
      <c r="C664" s="4" t="s">
        <v>320</v>
      </c>
      <c r="D664" s="4" t="s">
        <v>311</v>
      </c>
      <c r="E664" s="4">
        <v>34</v>
      </c>
      <c r="F664" s="7" t="s">
        <v>11</v>
      </c>
      <c r="G664" s="4" t="s">
        <v>12</v>
      </c>
      <c r="H664" s="4">
        <v>493</v>
      </c>
      <c r="I664" s="5">
        <f t="shared" si="31"/>
        <v>41.083333333333336</v>
      </c>
      <c r="J664" s="5">
        <f t="shared" si="30"/>
        <v>45.19166666666667</v>
      </c>
      <c r="K664" s="5">
        <f t="shared" si="32"/>
        <v>3.7659722222222225</v>
      </c>
      <c r="L664" t="s">
        <v>726</v>
      </c>
    </row>
    <row r="665" spans="1:12" hidden="1" x14ac:dyDescent="0.25">
      <c r="A665" s="4" t="s">
        <v>309</v>
      </c>
      <c r="B665" s="4" t="s">
        <v>310</v>
      </c>
      <c r="C665" s="4" t="s">
        <v>321</v>
      </c>
      <c r="D665" s="4" t="s">
        <v>311</v>
      </c>
      <c r="E665" s="4">
        <v>17</v>
      </c>
      <c r="F665" s="7" t="s">
        <v>11</v>
      </c>
      <c r="G665" s="4" t="s">
        <v>12</v>
      </c>
      <c r="H665" s="4">
        <v>2026</v>
      </c>
      <c r="I665" s="5">
        <f t="shared" si="31"/>
        <v>168.83333333333334</v>
      </c>
      <c r="J665" s="5">
        <f t="shared" si="30"/>
        <v>185.71666666666667</v>
      </c>
      <c r="K665" s="5">
        <f t="shared" si="32"/>
        <v>15.47638888888889</v>
      </c>
      <c r="L665" t="s">
        <v>726</v>
      </c>
    </row>
    <row r="666" spans="1:12" hidden="1" x14ac:dyDescent="0.25">
      <c r="A666" s="4" t="s">
        <v>309</v>
      </c>
      <c r="B666" s="4" t="s">
        <v>310</v>
      </c>
      <c r="C666" s="4" t="s">
        <v>321</v>
      </c>
      <c r="D666" s="4" t="s">
        <v>198</v>
      </c>
      <c r="E666" s="4">
        <v>17</v>
      </c>
      <c r="F666" s="7" t="s">
        <v>11</v>
      </c>
      <c r="G666" s="4" t="s">
        <v>12</v>
      </c>
      <c r="H666" s="4">
        <v>14</v>
      </c>
      <c r="I666" s="5">
        <f t="shared" si="31"/>
        <v>1.1666666666666667</v>
      </c>
      <c r="J666" s="5">
        <f t="shared" si="30"/>
        <v>1.2833333333333334</v>
      </c>
      <c r="K666" s="5">
        <f t="shared" si="32"/>
        <v>0.10694444444444445</v>
      </c>
      <c r="L666" t="s">
        <v>726</v>
      </c>
    </row>
    <row r="667" spans="1:12" ht="30" hidden="1" x14ac:dyDescent="0.25">
      <c r="A667" s="4" t="s">
        <v>309</v>
      </c>
      <c r="B667" s="4" t="s">
        <v>322</v>
      </c>
      <c r="C667" s="4" t="s">
        <v>323</v>
      </c>
      <c r="D667" s="4" t="s">
        <v>260</v>
      </c>
      <c r="E667" s="4">
        <v>28</v>
      </c>
      <c r="F667" s="7" t="s">
        <v>11</v>
      </c>
      <c r="G667" s="4" t="s">
        <v>12</v>
      </c>
      <c r="H667" s="4">
        <v>359</v>
      </c>
      <c r="I667" s="5">
        <f t="shared" si="31"/>
        <v>29.916666666666668</v>
      </c>
      <c r="J667" s="5">
        <f t="shared" si="30"/>
        <v>32.908333333333331</v>
      </c>
      <c r="K667" s="5">
        <f t="shared" si="32"/>
        <v>2.7423611111111108</v>
      </c>
      <c r="L667" t="s">
        <v>726</v>
      </c>
    </row>
    <row r="668" spans="1:12" ht="30" hidden="1" x14ac:dyDescent="0.25">
      <c r="A668" s="4" t="s">
        <v>309</v>
      </c>
      <c r="B668" s="4" t="s">
        <v>322</v>
      </c>
      <c r="C668" s="4" t="s">
        <v>324</v>
      </c>
      <c r="D668" s="4" t="s">
        <v>260</v>
      </c>
      <c r="E668" s="4">
        <v>12</v>
      </c>
      <c r="F668" s="7" t="s">
        <v>11</v>
      </c>
      <c r="G668" s="4" t="s">
        <v>12</v>
      </c>
      <c r="H668" s="4">
        <v>1458</v>
      </c>
      <c r="I668" s="5">
        <f t="shared" si="31"/>
        <v>121.5</v>
      </c>
      <c r="J668" s="5">
        <f t="shared" si="30"/>
        <v>133.65</v>
      </c>
      <c r="K668" s="5">
        <f t="shared" si="32"/>
        <v>11.137500000000001</v>
      </c>
      <c r="L668" t="s">
        <v>726</v>
      </c>
    </row>
    <row r="669" spans="1:12" ht="30" hidden="1" x14ac:dyDescent="0.25">
      <c r="A669" s="4" t="s">
        <v>309</v>
      </c>
      <c r="B669" s="4" t="s">
        <v>322</v>
      </c>
      <c r="C669" s="4" t="s">
        <v>325</v>
      </c>
      <c r="D669" s="4" t="s">
        <v>260</v>
      </c>
      <c r="E669" s="4">
        <v>25</v>
      </c>
      <c r="F669" s="7" t="s">
        <v>11</v>
      </c>
      <c r="G669" s="4" t="s">
        <v>12</v>
      </c>
      <c r="H669" s="4">
        <v>185</v>
      </c>
      <c r="I669" s="5">
        <f t="shared" si="31"/>
        <v>15.416666666666666</v>
      </c>
      <c r="J669" s="5">
        <f t="shared" si="30"/>
        <v>16.958333333333332</v>
      </c>
      <c r="K669" s="5">
        <f t="shared" si="32"/>
        <v>1.4131944444444444</v>
      </c>
      <c r="L669" t="s">
        <v>726</v>
      </c>
    </row>
    <row r="670" spans="1:12" ht="30" hidden="1" x14ac:dyDescent="0.25">
      <c r="A670" s="4" t="s">
        <v>309</v>
      </c>
      <c r="B670" s="4" t="s">
        <v>322</v>
      </c>
      <c r="C670" s="4" t="s">
        <v>326</v>
      </c>
      <c r="D670" s="4" t="s">
        <v>260</v>
      </c>
      <c r="E670" s="4">
        <v>39</v>
      </c>
      <c r="F670" s="7" t="s">
        <v>11</v>
      </c>
      <c r="G670" s="4" t="s">
        <v>12</v>
      </c>
      <c r="H670" s="4">
        <v>45</v>
      </c>
      <c r="I670" s="5">
        <f t="shared" si="31"/>
        <v>3.75</v>
      </c>
      <c r="J670" s="5">
        <f t="shared" si="30"/>
        <v>4.125</v>
      </c>
      <c r="K670" s="5">
        <f t="shared" si="32"/>
        <v>0.34375</v>
      </c>
      <c r="L670" t="s">
        <v>726</v>
      </c>
    </row>
    <row r="671" spans="1:12" ht="30" hidden="1" x14ac:dyDescent="0.25">
      <c r="A671" s="4" t="s">
        <v>309</v>
      </c>
      <c r="B671" s="4" t="s">
        <v>322</v>
      </c>
      <c r="C671" s="4" t="s">
        <v>326</v>
      </c>
      <c r="D671" s="4" t="s">
        <v>239</v>
      </c>
      <c r="E671" s="4">
        <v>39</v>
      </c>
      <c r="F671" s="7" t="s">
        <v>11</v>
      </c>
      <c r="G671" s="4" t="s">
        <v>12</v>
      </c>
      <c r="H671" s="4">
        <v>147</v>
      </c>
      <c r="I671" s="5">
        <f t="shared" si="31"/>
        <v>12.25</v>
      </c>
      <c r="J671" s="5">
        <f t="shared" si="30"/>
        <v>13.475</v>
      </c>
      <c r="K671" s="5">
        <f t="shared" si="32"/>
        <v>1.1229166666666666</v>
      </c>
      <c r="L671" t="s">
        <v>726</v>
      </c>
    </row>
    <row r="672" spans="1:12" ht="30" hidden="1" x14ac:dyDescent="0.25">
      <c r="A672" s="4" t="s">
        <v>309</v>
      </c>
      <c r="B672" s="4" t="s">
        <v>322</v>
      </c>
      <c r="C672" s="4" t="s">
        <v>327</v>
      </c>
      <c r="D672" s="4" t="s">
        <v>260</v>
      </c>
      <c r="E672" s="4">
        <v>49</v>
      </c>
      <c r="F672" s="7" t="s">
        <v>11</v>
      </c>
      <c r="G672" s="4" t="s">
        <v>12</v>
      </c>
      <c r="H672" s="4">
        <v>335</v>
      </c>
      <c r="I672" s="5">
        <f t="shared" si="31"/>
        <v>27.916666666666668</v>
      </c>
      <c r="J672" s="5">
        <f t="shared" si="30"/>
        <v>30.708333333333336</v>
      </c>
      <c r="K672" s="5">
        <f t="shared" si="32"/>
        <v>2.5590277777777781</v>
      </c>
      <c r="L672" t="s">
        <v>726</v>
      </c>
    </row>
    <row r="673" spans="1:12" ht="30" hidden="1" x14ac:dyDescent="0.25">
      <c r="A673" s="4" t="s">
        <v>309</v>
      </c>
      <c r="B673" s="4" t="s">
        <v>322</v>
      </c>
      <c r="C673" s="4" t="s">
        <v>328</v>
      </c>
      <c r="D673" s="4" t="s">
        <v>260</v>
      </c>
      <c r="E673" s="4">
        <v>55</v>
      </c>
      <c r="F673" s="7">
        <v>25</v>
      </c>
      <c r="G673" s="4" t="s">
        <v>105</v>
      </c>
      <c r="H673" s="4">
        <v>310</v>
      </c>
      <c r="I673" s="5">
        <f t="shared" si="31"/>
        <v>25.833333333333332</v>
      </c>
      <c r="J673" s="5">
        <f t="shared" si="30"/>
        <v>28.416666666666664</v>
      </c>
      <c r="K673" s="5">
        <f t="shared" si="32"/>
        <v>2.3680555555555554</v>
      </c>
      <c r="L673" t="s">
        <v>726</v>
      </c>
    </row>
    <row r="674" spans="1:12" ht="30" hidden="1" x14ac:dyDescent="0.25">
      <c r="A674" s="4" t="s">
        <v>309</v>
      </c>
      <c r="B674" s="4" t="s">
        <v>322</v>
      </c>
      <c r="C674" s="4" t="s">
        <v>329</v>
      </c>
      <c r="D674" s="4" t="s">
        <v>260</v>
      </c>
      <c r="E674" s="4">
        <v>19</v>
      </c>
      <c r="F674" s="7" t="s">
        <v>11</v>
      </c>
      <c r="G674" s="4" t="s">
        <v>12</v>
      </c>
      <c r="H674" s="4">
        <v>523</v>
      </c>
      <c r="I674" s="5">
        <f t="shared" si="31"/>
        <v>43.583333333333336</v>
      </c>
      <c r="J674" s="5">
        <f t="shared" si="30"/>
        <v>47.94166666666667</v>
      </c>
      <c r="K674" s="5">
        <f t="shared" si="32"/>
        <v>3.995138888888889</v>
      </c>
      <c r="L674" t="s">
        <v>726</v>
      </c>
    </row>
    <row r="675" spans="1:12" ht="30" hidden="1" x14ac:dyDescent="0.25">
      <c r="A675" s="4" t="s">
        <v>309</v>
      </c>
      <c r="B675" s="4" t="s">
        <v>322</v>
      </c>
      <c r="C675" s="4" t="s">
        <v>330</v>
      </c>
      <c r="D675" s="4" t="s">
        <v>260</v>
      </c>
      <c r="E675" s="4">
        <v>27</v>
      </c>
      <c r="F675" s="7" t="s">
        <v>11</v>
      </c>
      <c r="G675" s="4" t="s">
        <v>12</v>
      </c>
      <c r="H675" s="4">
        <v>2006</v>
      </c>
      <c r="I675" s="5">
        <f t="shared" si="31"/>
        <v>167.16666666666666</v>
      </c>
      <c r="J675" s="5">
        <f t="shared" si="30"/>
        <v>183.88333333333333</v>
      </c>
      <c r="K675" s="5">
        <f t="shared" si="32"/>
        <v>15.323611111111111</v>
      </c>
      <c r="L675" t="s">
        <v>726</v>
      </c>
    </row>
    <row r="676" spans="1:12" ht="30" hidden="1" x14ac:dyDescent="0.25">
      <c r="A676" s="4" t="s">
        <v>309</v>
      </c>
      <c r="B676" s="4" t="s">
        <v>322</v>
      </c>
      <c r="C676" s="4" t="s">
        <v>331</v>
      </c>
      <c r="D676" s="4" t="s">
        <v>260</v>
      </c>
      <c r="E676" s="4">
        <v>44</v>
      </c>
      <c r="F676" s="7" t="s">
        <v>11</v>
      </c>
      <c r="G676" s="4" t="s">
        <v>12</v>
      </c>
      <c r="H676" s="4">
        <v>329</v>
      </c>
      <c r="I676" s="5">
        <f t="shared" si="31"/>
        <v>27.416666666666668</v>
      </c>
      <c r="J676" s="5">
        <f t="shared" si="30"/>
        <v>30.158333333333335</v>
      </c>
      <c r="K676" s="5">
        <f t="shared" si="32"/>
        <v>2.5131944444444447</v>
      </c>
      <c r="L676" t="s">
        <v>726</v>
      </c>
    </row>
    <row r="677" spans="1:12" ht="30" hidden="1" x14ac:dyDescent="0.25">
      <c r="A677" s="4" t="s">
        <v>309</v>
      </c>
      <c r="B677" s="4" t="s">
        <v>322</v>
      </c>
      <c r="C677" s="4" t="s">
        <v>332</v>
      </c>
      <c r="D677" s="4" t="s">
        <v>77</v>
      </c>
      <c r="E677" s="4">
        <v>25</v>
      </c>
      <c r="F677" s="7" t="s">
        <v>11</v>
      </c>
      <c r="G677" s="4" t="s">
        <v>12</v>
      </c>
      <c r="H677" s="4">
        <v>0</v>
      </c>
      <c r="I677" s="5">
        <f t="shared" si="31"/>
        <v>0</v>
      </c>
      <c r="J677" s="5">
        <f t="shared" si="30"/>
        <v>0</v>
      </c>
      <c r="K677" s="5">
        <f t="shared" si="32"/>
        <v>0</v>
      </c>
      <c r="L677" t="s">
        <v>726</v>
      </c>
    </row>
    <row r="678" spans="1:12" ht="30" hidden="1" x14ac:dyDescent="0.25">
      <c r="A678" s="4" t="s">
        <v>309</v>
      </c>
      <c r="B678" s="4" t="s">
        <v>322</v>
      </c>
      <c r="C678" s="4" t="s">
        <v>332</v>
      </c>
      <c r="D678" s="4" t="s">
        <v>260</v>
      </c>
      <c r="E678" s="4">
        <v>25</v>
      </c>
      <c r="F678" s="7" t="s">
        <v>11</v>
      </c>
      <c r="G678" s="4" t="s">
        <v>12</v>
      </c>
      <c r="H678" s="4">
        <v>2470</v>
      </c>
      <c r="I678" s="5">
        <f t="shared" si="31"/>
        <v>205.83333333333334</v>
      </c>
      <c r="J678" s="5">
        <f t="shared" si="30"/>
        <v>226.41666666666669</v>
      </c>
      <c r="K678" s="5">
        <f t="shared" si="32"/>
        <v>18.868055555555557</v>
      </c>
      <c r="L678" t="s">
        <v>726</v>
      </c>
    </row>
    <row r="679" spans="1:12" ht="30" hidden="1" x14ac:dyDescent="0.25">
      <c r="A679" s="4" t="s">
        <v>309</v>
      </c>
      <c r="B679" s="4" t="s">
        <v>322</v>
      </c>
      <c r="C679" s="4" t="s">
        <v>333</v>
      </c>
      <c r="D679" s="4" t="s">
        <v>260</v>
      </c>
      <c r="E679" s="4">
        <v>26</v>
      </c>
      <c r="F679" s="7" t="s">
        <v>11</v>
      </c>
      <c r="G679" s="4" t="s">
        <v>12</v>
      </c>
      <c r="H679" s="4">
        <v>1074</v>
      </c>
      <c r="I679" s="5">
        <f t="shared" si="31"/>
        <v>89.5</v>
      </c>
      <c r="J679" s="5">
        <f t="shared" si="30"/>
        <v>98.45</v>
      </c>
      <c r="K679" s="5">
        <f t="shared" si="32"/>
        <v>8.2041666666666675</v>
      </c>
      <c r="L679" t="s">
        <v>726</v>
      </c>
    </row>
    <row r="680" spans="1:12" ht="30" hidden="1" x14ac:dyDescent="0.25">
      <c r="A680" s="4" t="s">
        <v>309</v>
      </c>
      <c r="B680" s="4" t="s">
        <v>322</v>
      </c>
      <c r="C680" s="4" t="s">
        <v>260</v>
      </c>
      <c r="D680" s="4" t="s">
        <v>127</v>
      </c>
      <c r="E680" s="4">
        <v>0</v>
      </c>
      <c r="F680" s="7" t="s">
        <v>11</v>
      </c>
      <c r="G680" s="4" t="s">
        <v>12</v>
      </c>
      <c r="H680" s="4">
        <v>0</v>
      </c>
      <c r="I680" s="5">
        <f t="shared" si="31"/>
        <v>0</v>
      </c>
      <c r="J680" s="5">
        <f t="shared" si="30"/>
        <v>0</v>
      </c>
      <c r="K680" s="5">
        <f t="shared" si="32"/>
        <v>0</v>
      </c>
      <c r="L680" t="s">
        <v>726</v>
      </c>
    </row>
    <row r="681" spans="1:12" ht="30" hidden="1" x14ac:dyDescent="0.25">
      <c r="A681" s="4" t="s">
        <v>309</v>
      </c>
      <c r="B681" s="4" t="s">
        <v>322</v>
      </c>
      <c r="C681" s="4" t="s">
        <v>260</v>
      </c>
      <c r="D681" s="4" t="s">
        <v>260</v>
      </c>
      <c r="E681" s="4">
        <v>0</v>
      </c>
      <c r="F681" s="7" t="s">
        <v>11</v>
      </c>
      <c r="G681" s="4" t="s">
        <v>12</v>
      </c>
      <c r="H681" s="4">
        <v>17232</v>
      </c>
      <c r="I681" s="5">
        <f t="shared" si="31"/>
        <v>1436</v>
      </c>
      <c r="J681" s="5">
        <f t="shared" si="30"/>
        <v>1579.6</v>
      </c>
      <c r="K681" s="5">
        <f t="shared" si="32"/>
        <v>131.63333333333333</v>
      </c>
      <c r="L681" t="s">
        <v>726</v>
      </c>
    </row>
    <row r="682" spans="1:12" ht="30" hidden="1" x14ac:dyDescent="0.25">
      <c r="A682" s="4" t="s">
        <v>309</v>
      </c>
      <c r="B682" s="4" t="s">
        <v>322</v>
      </c>
      <c r="C682" s="4" t="s">
        <v>260</v>
      </c>
      <c r="D682" s="4" t="s">
        <v>19</v>
      </c>
      <c r="E682" s="4">
        <v>0</v>
      </c>
      <c r="F682" s="7" t="s">
        <v>11</v>
      </c>
      <c r="G682" s="4" t="s">
        <v>12</v>
      </c>
      <c r="H682" s="4">
        <v>3</v>
      </c>
      <c r="I682" s="5">
        <f t="shared" si="31"/>
        <v>0.25</v>
      </c>
      <c r="J682" s="5">
        <f t="shared" si="30"/>
        <v>0.27500000000000002</v>
      </c>
      <c r="K682" s="5">
        <f t="shared" si="32"/>
        <v>2.2916666666666669E-2</v>
      </c>
      <c r="L682" t="s">
        <v>726</v>
      </c>
    </row>
    <row r="683" spans="1:12" ht="30" hidden="1" x14ac:dyDescent="0.25">
      <c r="A683" s="4" t="s">
        <v>309</v>
      </c>
      <c r="B683" s="4" t="s">
        <v>322</v>
      </c>
      <c r="C683" s="4" t="s">
        <v>334</v>
      </c>
      <c r="D683" s="4" t="s">
        <v>77</v>
      </c>
      <c r="E683" s="4">
        <v>16</v>
      </c>
      <c r="F683" s="7" t="s">
        <v>11</v>
      </c>
      <c r="G683" s="4" t="s">
        <v>12</v>
      </c>
      <c r="H683" s="4">
        <v>152</v>
      </c>
      <c r="I683" s="5">
        <f t="shared" si="31"/>
        <v>12.666666666666666</v>
      </c>
      <c r="J683" s="5">
        <f t="shared" si="30"/>
        <v>13.933333333333334</v>
      </c>
      <c r="K683" s="5">
        <f t="shared" si="32"/>
        <v>1.1611111111111112</v>
      </c>
      <c r="L683" t="s">
        <v>726</v>
      </c>
    </row>
    <row r="684" spans="1:12" ht="30" hidden="1" x14ac:dyDescent="0.25">
      <c r="A684" s="4" t="s">
        <v>309</v>
      </c>
      <c r="B684" s="4" t="s">
        <v>322</v>
      </c>
      <c r="C684" s="4" t="s">
        <v>334</v>
      </c>
      <c r="D684" s="4" t="s">
        <v>260</v>
      </c>
      <c r="E684" s="4">
        <v>16</v>
      </c>
      <c r="F684" s="7" t="s">
        <v>11</v>
      </c>
      <c r="G684" s="4" t="s">
        <v>12</v>
      </c>
      <c r="H684" s="4">
        <v>1885</v>
      </c>
      <c r="I684" s="5">
        <f t="shared" si="31"/>
        <v>157.08333333333334</v>
      </c>
      <c r="J684" s="5">
        <f t="shared" si="30"/>
        <v>172.79166666666669</v>
      </c>
      <c r="K684" s="5">
        <f t="shared" si="32"/>
        <v>14.399305555555557</v>
      </c>
      <c r="L684" t="s">
        <v>726</v>
      </c>
    </row>
    <row r="685" spans="1:12" ht="30" hidden="1" x14ac:dyDescent="0.25">
      <c r="A685" s="4" t="s">
        <v>309</v>
      </c>
      <c r="B685" s="4" t="s">
        <v>322</v>
      </c>
      <c r="C685" s="4" t="s">
        <v>335</v>
      </c>
      <c r="D685" s="4" t="s">
        <v>77</v>
      </c>
      <c r="E685" s="4">
        <v>52</v>
      </c>
      <c r="F685" s="7">
        <v>25</v>
      </c>
      <c r="G685" s="4" t="s">
        <v>105</v>
      </c>
      <c r="H685" s="4">
        <v>183</v>
      </c>
      <c r="I685" s="5">
        <f t="shared" si="31"/>
        <v>15.25</v>
      </c>
      <c r="J685" s="5">
        <f t="shared" si="30"/>
        <v>16.774999999999999</v>
      </c>
      <c r="K685" s="5">
        <f t="shared" si="32"/>
        <v>1.3979166666666665</v>
      </c>
      <c r="L685" t="s">
        <v>726</v>
      </c>
    </row>
    <row r="686" spans="1:12" ht="30" hidden="1" x14ac:dyDescent="0.25">
      <c r="A686" s="4" t="s">
        <v>309</v>
      </c>
      <c r="B686" s="4" t="s">
        <v>322</v>
      </c>
      <c r="C686" s="4" t="s">
        <v>336</v>
      </c>
      <c r="D686" s="4" t="s">
        <v>260</v>
      </c>
      <c r="E686" s="4">
        <v>64</v>
      </c>
      <c r="F686" s="7">
        <v>25</v>
      </c>
      <c r="G686" s="4" t="s">
        <v>105</v>
      </c>
      <c r="H686" s="4">
        <v>421</v>
      </c>
      <c r="I686" s="5">
        <f t="shared" si="31"/>
        <v>35.083333333333336</v>
      </c>
      <c r="J686" s="5">
        <f t="shared" si="30"/>
        <v>38.591666666666669</v>
      </c>
      <c r="K686" s="5">
        <f t="shared" si="32"/>
        <v>3.2159722222222222</v>
      </c>
      <c r="L686" t="s">
        <v>726</v>
      </c>
    </row>
    <row r="687" spans="1:12" ht="30" hidden="1" x14ac:dyDescent="0.25">
      <c r="A687" s="4" t="s">
        <v>309</v>
      </c>
      <c r="B687" s="4" t="s">
        <v>322</v>
      </c>
      <c r="C687" s="4" t="s">
        <v>337</v>
      </c>
      <c r="D687" s="4" t="s">
        <v>77</v>
      </c>
      <c r="E687" s="4">
        <v>35</v>
      </c>
      <c r="F687" s="7" t="s">
        <v>11</v>
      </c>
      <c r="G687" s="4" t="s">
        <v>12</v>
      </c>
      <c r="H687" s="4">
        <v>1558</v>
      </c>
      <c r="I687" s="5">
        <f t="shared" si="31"/>
        <v>129.83333333333334</v>
      </c>
      <c r="J687" s="5">
        <f t="shared" si="30"/>
        <v>142.81666666666666</v>
      </c>
      <c r="K687" s="5">
        <f t="shared" si="32"/>
        <v>11.901388888888889</v>
      </c>
      <c r="L687" t="s">
        <v>726</v>
      </c>
    </row>
    <row r="688" spans="1:12" ht="30" hidden="1" x14ac:dyDescent="0.25">
      <c r="A688" s="4" t="s">
        <v>309</v>
      </c>
      <c r="B688" s="4" t="s">
        <v>322</v>
      </c>
      <c r="C688" s="4" t="s">
        <v>337</v>
      </c>
      <c r="D688" s="4" t="s">
        <v>260</v>
      </c>
      <c r="E688" s="4">
        <v>35</v>
      </c>
      <c r="F688" s="7" t="s">
        <v>11</v>
      </c>
      <c r="G688" s="4" t="s">
        <v>12</v>
      </c>
      <c r="H688" s="4">
        <v>312</v>
      </c>
      <c r="I688" s="5">
        <f t="shared" si="31"/>
        <v>26</v>
      </c>
      <c r="J688" s="5">
        <f t="shared" si="30"/>
        <v>28.6</v>
      </c>
      <c r="K688" s="5">
        <f t="shared" si="32"/>
        <v>2.3833333333333333</v>
      </c>
      <c r="L688" t="s">
        <v>726</v>
      </c>
    </row>
    <row r="689" spans="1:12" ht="30" hidden="1" x14ac:dyDescent="0.25">
      <c r="A689" s="4" t="s">
        <v>309</v>
      </c>
      <c r="B689" s="4" t="s">
        <v>322</v>
      </c>
      <c r="C689" s="4" t="s">
        <v>338</v>
      </c>
      <c r="D689" s="4" t="s">
        <v>260</v>
      </c>
      <c r="E689" s="4">
        <v>42</v>
      </c>
      <c r="F689" s="7" t="s">
        <v>11</v>
      </c>
      <c r="G689" s="4" t="s">
        <v>12</v>
      </c>
      <c r="H689" s="4">
        <v>529</v>
      </c>
      <c r="I689" s="5">
        <f t="shared" si="31"/>
        <v>44.083333333333336</v>
      </c>
      <c r="J689" s="5">
        <f t="shared" si="30"/>
        <v>48.491666666666667</v>
      </c>
      <c r="K689" s="5">
        <f t="shared" si="32"/>
        <v>4.040972222222222</v>
      </c>
      <c r="L689" t="s">
        <v>726</v>
      </c>
    </row>
    <row r="690" spans="1:12" ht="30" hidden="1" x14ac:dyDescent="0.25">
      <c r="A690" s="4" t="s">
        <v>309</v>
      </c>
      <c r="B690" s="4" t="s">
        <v>322</v>
      </c>
      <c r="C690" s="4" t="s">
        <v>339</v>
      </c>
      <c r="D690" s="4" t="s">
        <v>260</v>
      </c>
      <c r="E690" s="4">
        <v>38</v>
      </c>
      <c r="F690" s="7" t="s">
        <v>11</v>
      </c>
      <c r="G690" s="4" t="s">
        <v>12</v>
      </c>
      <c r="H690" s="4">
        <v>801</v>
      </c>
      <c r="I690" s="5">
        <f t="shared" si="31"/>
        <v>66.75</v>
      </c>
      <c r="J690" s="5">
        <f t="shared" si="30"/>
        <v>73.424999999999997</v>
      </c>
      <c r="K690" s="5">
        <f t="shared" si="32"/>
        <v>6.1187499999999995</v>
      </c>
      <c r="L690" t="s">
        <v>726</v>
      </c>
    </row>
    <row r="691" spans="1:12" ht="30" hidden="1" x14ac:dyDescent="0.25">
      <c r="A691" s="4" t="s">
        <v>309</v>
      </c>
      <c r="B691" s="4" t="s">
        <v>322</v>
      </c>
      <c r="C691" s="4" t="s">
        <v>340</v>
      </c>
      <c r="D691" s="4" t="s">
        <v>260</v>
      </c>
      <c r="E691" s="4">
        <v>33</v>
      </c>
      <c r="F691" s="7" t="s">
        <v>11</v>
      </c>
      <c r="G691" s="4" t="s">
        <v>12</v>
      </c>
      <c r="H691" s="4">
        <v>967</v>
      </c>
      <c r="I691" s="5">
        <f t="shared" si="31"/>
        <v>80.583333333333329</v>
      </c>
      <c r="J691" s="5">
        <f t="shared" si="30"/>
        <v>88.641666666666666</v>
      </c>
      <c r="K691" s="5">
        <f t="shared" si="32"/>
        <v>7.3868055555555552</v>
      </c>
      <c r="L691" t="s">
        <v>726</v>
      </c>
    </row>
    <row r="692" spans="1:12" ht="30" hidden="1" x14ac:dyDescent="0.25">
      <c r="A692" s="4" t="s">
        <v>309</v>
      </c>
      <c r="B692" s="4" t="s">
        <v>341</v>
      </c>
      <c r="C692" s="4" t="s">
        <v>342</v>
      </c>
      <c r="D692" s="4" t="s">
        <v>260</v>
      </c>
      <c r="E692" s="4">
        <v>86</v>
      </c>
      <c r="F692" s="7">
        <v>25</v>
      </c>
      <c r="G692" s="4" t="s">
        <v>105</v>
      </c>
      <c r="H692" s="4">
        <v>720</v>
      </c>
      <c r="I692" s="5">
        <f t="shared" si="31"/>
        <v>60</v>
      </c>
      <c r="J692" s="5">
        <f t="shared" si="30"/>
        <v>66</v>
      </c>
      <c r="K692" s="5">
        <f t="shared" si="32"/>
        <v>5.5</v>
      </c>
      <c r="L692" t="s">
        <v>726</v>
      </c>
    </row>
    <row r="693" spans="1:12" ht="30" hidden="1" x14ac:dyDescent="0.25">
      <c r="A693" s="4" t="s">
        <v>309</v>
      </c>
      <c r="B693" s="4" t="s">
        <v>341</v>
      </c>
      <c r="C693" s="4" t="s">
        <v>343</v>
      </c>
      <c r="D693" s="4" t="s">
        <v>260</v>
      </c>
      <c r="E693" s="4">
        <v>71</v>
      </c>
      <c r="F693" s="7">
        <v>25</v>
      </c>
      <c r="G693" s="4" t="s">
        <v>105</v>
      </c>
      <c r="H693" s="4">
        <v>462</v>
      </c>
      <c r="I693" s="5">
        <f t="shared" si="31"/>
        <v>38.5</v>
      </c>
      <c r="J693" s="5">
        <f t="shared" si="30"/>
        <v>42.35</v>
      </c>
      <c r="K693" s="5">
        <f t="shared" si="32"/>
        <v>3.5291666666666668</v>
      </c>
      <c r="L693" t="s">
        <v>726</v>
      </c>
    </row>
    <row r="694" spans="1:12" ht="30" hidden="1" x14ac:dyDescent="0.25">
      <c r="A694" s="4" t="s">
        <v>309</v>
      </c>
      <c r="B694" s="4" t="s">
        <v>341</v>
      </c>
      <c r="C694" s="4" t="s">
        <v>344</v>
      </c>
      <c r="D694" s="4" t="s">
        <v>260</v>
      </c>
      <c r="E694" s="4">
        <v>82</v>
      </c>
      <c r="F694" s="7">
        <v>25</v>
      </c>
      <c r="G694" s="4" t="s">
        <v>105</v>
      </c>
      <c r="H694" s="4">
        <v>461</v>
      </c>
      <c r="I694" s="5">
        <f t="shared" si="31"/>
        <v>38.416666666666664</v>
      </c>
      <c r="J694" s="5">
        <f t="shared" si="30"/>
        <v>42.258333333333333</v>
      </c>
      <c r="K694" s="5">
        <f t="shared" si="32"/>
        <v>3.5215277777777776</v>
      </c>
      <c r="L694" t="s">
        <v>726</v>
      </c>
    </row>
    <row r="695" spans="1:12" ht="30" hidden="1" x14ac:dyDescent="0.25">
      <c r="A695" s="4" t="s">
        <v>309</v>
      </c>
      <c r="B695" s="4" t="s">
        <v>341</v>
      </c>
      <c r="C695" s="4" t="s">
        <v>345</v>
      </c>
      <c r="D695" s="4" t="s">
        <v>260</v>
      </c>
      <c r="E695" s="4">
        <v>78</v>
      </c>
      <c r="F695" s="7">
        <v>25</v>
      </c>
      <c r="G695" s="4" t="s">
        <v>105</v>
      </c>
      <c r="H695" s="4">
        <v>444</v>
      </c>
      <c r="I695" s="5">
        <f t="shared" si="31"/>
        <v>37</v>
      </c>
      <c r="J695" s="5">
        <f t="shared" si="30"/>
        <v>40.700000000000003</v>
      </c>
      <c r="K695" s="5">
        <f t="shared" si="32"/>
        <v>3.3916666666666671</v>
      </c>
      <c r="L695" t="s">
        <v>726</v>
      </c>
    </row>
    <row r="696" spans="1:12" hidden="1" x14ac:dyDescent="0.25">
      <c r="A696" s="4" t="s">
        <v>309</v>
      </c>
      <c r="B696" s="4" t="s">
        <v>341</v>
      </c>
      <c r="C696" s="4" t="s">
        <v>346</v>
      </c>
      <c r="D696" s="4" t="s">
        <v>257</v>
      </c>
      <c r="E696" s="4">
        <v>55</v>
      </c>
      <c r="F696" s="7">
        <v>25</v>
      </c>
      <c r="G696" s="4" t="s">
        <v>105</v>
      </c>
      <c r="H696" s="4">
        <v>79</v>
      </c>
      <c r="I696" s="5">
        <f t="shared" si="31"/>
        <v>6.583333333333333</v>
      </c>
      <c r="J696" s="5">
        <f t="shared" si="30"/>
        <v>7.2416666666666663</v>
      </c>
      <c r="K696" s="5">
        <f t="shared" si="32"/>
        <v>0.60347222222222219</v>
      </c>
      <c r="L696" t="s">
        <v>726</v>
      </c>
    </row>
    <row r="697" spans="1:12" hidden="1" x14ac:dyDescent="0.25">
      <c r="A697" s="4" t="s">
        <v>309</v>
      </c>
      <c r="B697" s="4" t="s">
        <v>341</v>
      </c>
      <c r="C697" s="4" t="s">
        <v>346</v>
      </c>
      <c r="D697" s="4" t="s">
        <v>77</v>
      </c>
      <c r="E697" s="4">
        <v>55</v>
      </c>
      <c r="F697" s="7">
        <v>25</v>
      </c>
      <c r="G697" s="4" t="s">
        <v>105</v>
      </c>
      <c r="H697" s="4">
        <v>99</v>
      </c>
      <c r="I697" s="5">
        <f t="shared" si="31"/>
        <v>8.25</v>
      </c>
      <c r="J697" s="5">
        <f t="shared" si="30"/>
        <v>9.0749999999999993</v>
      </c>
      <c r="K697" s="5">
        <f t="shared" si="32"/>
        <v>0.75624999999999998</v>
      </c>
      <c r="L697" t="s">
        <v>726</v>
      </c>
    </row>
    <row r="698" spans="1:12" ht="30" hidden="1" x14ac:dyDescent="0.25">
      <c r="A698" s="4" t="s">
        <v>309</v>
      </c>
      <c r="B698" s="4" t="s">
        <v>341</v>
      </c>
      <c r="C698" s="4" t="s">
        <v>346</v>
      </c>
      <c r="D698" s="4" t="s">
        <v>260</v>
      </c>
      <c r="E698" s="4">
        <v>55</v>
      </c>
      <c r="F698" s="7">
        <v>25</v>
      </c>
      <c r="G698" s="4" t="s">
        <v>105</v>
      </c>
      <c r="H698" s="4">
        <v>1464</v>
      </c>
      <c r="I698" s="5">
        <f t="shared" si="31"/>
        <v>122</v>
      </c>
      <c r="J698" s="5">
        <f t="shared" si="30"/>
        <v>134.19999999999999</v>
      </c>
      <c r="K698" s="5">
        <f t="shared" si="32"/>
        <v>11.183333333333332</v>
      </c>
      <c r="L698" t="s">
        <v>726</v>
      </c>
    </row>
    <row r="699" spans="1:12" ht="30" hidden="1" x14ac:dyDescent="0.25">
      <c r="A699" s="4" t="s">
        <v>309</v>
      </c>
      <c r="B699" s="4" t="s">
        <v>347</v>
      </c>
      <c r="C699" s="4" t="s">
        <v>348</v>
      </c>
      <c r="D699" s="4" t="s">
        <v>77</v>
      </c>
      <c r="E699" s="4">
        <v>16</v>
      </c>
      <c r="F699" s="7" t="s">
        <v>11</v>
      </c>
      <c r="G699" s="4" t="s">
        <v>12</v>
      </c>
      <c r="H699" s="4">
        <v>683</v>
      </c>
      <c r="I699" s="5">
        <f t="shared" si="31"/>
        <v>56.916666666666664</v>
      </c>
      <c r="J699" s="5">
        <f t="shared" si="30"/>
        <v>62.608333333333334</v>
      </c>
      <c r="K699" s="5">
        <f t="shared" si="32"/>
        <v>5.2173611111111109</v>
      </c>
      <c r="L699" t="s">
        <v>726</v>
      </c>
    </row>
    <row r="700" spans="1:12" ht="30" hidden="1" x14ac:dyDescent="0.25">
      <c r="A700" s="4" t="s">
        <v>309</v>
      </c>
      <c r="B700" s="4" t="s">
        <v>347</v>
      </c>
      <c r="C700" s="4" t="s">
        <v>349</v>
      </c>
      <c r="D700" s="4" t="s">
        <v>77</v>
      </c>
      <c r="E700" s="4">
        <v>71</v>
      </c>
      <c r="F700" s="7">
        <v>25</v>
      </c>
      <c r="G700" s="4" t="s">
        <v>105</v>
      </c>
      <c r="H700" s="4">
        <v>157</v>
      </c>
      <c r="I700" s="5">
        <f t="shared" si="31"/>
        <v>13.083333333333334</v>
      </c>
      <c r="J700" s="5">
        <f t="shared" si="30"/>
        <v>14.391666666666667</v>
      </c>
      <c r="K700" s="5">
        <f t="shared" si="32"/>
        <v>1.1993055555555556</v>
      </c>
      <c r="L700" t="s">
        <v>726</v>
      </c>
    </row>
    <row r="701" spans="1:12" ht="30" hidden="1" x14ac:dyDescent="0.25">
      <c r="A701" s="4" t="s">
        <v>309</v>
      </c>
      <c r="B701" s="4" t="s">
        <v>347</v>
      </c>
      <c r="C701" s="4" t="s">
        <v>349</v>
      </c>
      <c r="D701" s="4" t="s">
        <v>260</v>
      </c>
      <c r="E701" s="4">
        <v>71</v>
      </c>
      <c r="F701" s="7">
        <v>25</v>
      </c>
      <c r="G701" s="4" t="s">
        <v>105</v>
      </c>
      <c r="H701" s="4">
        <v>156</v>
      </c>
      <c r="I701" s="5">
        <f t="shared" si="31"/>
        <v>13</v>
      </c>
      <c r="J701" s="5">
        <f t="shared" si="30"/>
        <v>14.3</v>
      </c>
      <c r="K701" s="5">
        <f t="shared" si="32"/>
        <v>1.1916666666666667</v>
      </c>
      <c r="L701" t="s">
        <v>726</v>
      </c>
    </row>
    <row r="702" spans="1:12" ht="30" hidden="1" x14ac:dyDescent="0.25">
      <c r="A702" s="4" t="s">
        <v>309</v>
      </c>
      <c r="B702" s="4" t="s">
        <v>347</v>
      </c>
      <c r="C702" s="4" t="s">
        <v>350</v>
      </c>
      <c r="D702" s="4" t="s">
        <v>77</v>
      </c>
      <c r="E702" s="4">
        <v>52</v>
      </c>
      <c r="F702" s="7">
        <v>25</v>
      </c>
      <c r="G702" s="4" t="s">
        <v>105</v>
      </c>
      <c r="H702" s="4">
        <v>181</v>
      </c>
      <c r="I702" s="5">
        <f t="shared" si="31"/>
        <v>15.083333333333334</v>
      </c>
      <c r="J702" s="5">
        <f t="shared" si="30"/>
        <v>16.591666666666669</v>
      </c>
      <c r="K702" s="5">
        <f t="shared" si="32"/>
        <v>1.382638888888889</v>
      </c>
      <c r="L702" t="s">
        <v>726</v>
      </c>
    </row>
    <row r="703" spans="1:12" ht="30" hidden="1" x14ac:dyDescent="0.25">
      <c r="A703" s="4" t="s">
        <v>309</v>
      </c>
      <c r="B703" s="4" t="s">
        <v>347</v>
      </c>
      <c r="C703" s="4" t="s">
        <v>77</v>
      </c>
      <c r="D703" s="4" t="s">
        <v>77</v>
      </c>
      <c r="E703" s="4">
        <v>0</v>
      </c>
      <c r="F703" s="7" t="s">
        <v>11</v>
      </c>
      <c r="G703" s="4" t="s">
        <v>12</v>
      </c>
      <c r="H703" s="4">
        <v>6482</v>
      </c>
      <c r="I703" s="5">
        <f t="shared" si="31"/>
        <v>540.16666666666663</v>
      </c>
      <c r="J703" s="5">
        <f t="shared" si="30"/>
        <v>594.18333333333328</v>
      </c>
      <c r="K703" s="5">
        <f t="shared" si="32"/>
        <v>49.515277777777776</v>
      </c>
      <c r="L703" t="s">
        <v>726</v>
      </c>
    </row>
    <row r="704" spans="1:12" ht="30" hidden="1" x14ac:dyDescent="0.25">
      <c r="A704" s="4" t="s">
        <v>309</v>
      </c>
      <c r="B704" s="4" t="s">
        <v>347</v>
      </c>
      <c r="C704" s="4" t="s">
        <v>351</v>
      </c>
      <c r="D704" s="4" t="s">
        <v>77</v>
      </c>
      <c r="E704" s="4">
        <v>35</v>
      </c>
      <c r="F704" s="7" t="s">
        <v>11</v>
      </c>
      <c r="G704" s="4" t="s">
        <v>12</v>
      </c>
      <c r="H704" s="4">
        <v>1754</v>
      </c>
      <c r="I704" s="5">
        <f t="shared" si="31"/>
        <v>146.16666666666666</v>
      </c>
      <c r="J704" s="5">
        <f t="shared" si="30"/>
        <v>160.78333333333333</v>
      </c>
      <c r="K704" s="5">
        <f t="shared" si="32"/>
        <v>13.39861111111111</v>
      </c>
      <c r="L704" t="s">
        <v>726</v>
      </c>
    </row>
    <row r="705" spans="1:12" ht="30" hidden="1" x14ac:dyDescent="0.25">
      <c r="A705" s="4" t="s">
        <v>309</v>
      </c>
      <c r="B705" s="4" t="s">
        <v>347</v>
      </c>
      <c r="C705" s="4" t="s">
        <v>351</v>
      </c>
      <c r="D705" s="4" t="s">
        <v>260</v>
      </c>
      <c r="E705" s="4">
        <v>35</v>
      </c>
      <c r="F705" s="7" t="s">
        <v>11</v>
      </c>
      <c r="G705" s="4" t="s">
        <v>12</v>
      </c>
      <c r="H705" s="4">
        <v>391</v>
      </c>
      <c r="I705" s="5">
        <f t="shared" si="31"/>
        <v>32.583333333333336</v>
      </c>
      <c r="J705" s="5">
        <f t="shared" si="30"/>
        <v>35.841666666666669</v>
      </c>
      <c r="K705" s="5">
        <f t="shared" si="32"/>
        <v>2.9868055555555557</v>
      </c>
      <c r="L705" t="s">
        <v>726</v>
      </c>
    </row>
    <row r="706" spans="1:12" ht="30" hidden="1" x14ac:dyDescent="0.25">
      <c r="A706" s="4" t="s">
        <v>309</v>
      </c>
      <c r="B706" s="4" t="s">
        <v>352</v>
      </c>
      <c r="C706" s="4" t="s">
        <v>353</v>
      </c>
      <c r="D706" s="4" t="s">
        <v>260</v>
      </c>
      <c r="E706" s="4">
        <v>133</v>
      </c>
      <c r="F706" s="7">
        <v>35</v>
      </c>
      <c r="G706" s="4" t="s">
        <v>105</v>
      </c>
      <c r="H706" s="4">
        <v>461</v>
      </c>
      <c r="I706" s="5">
        <f t="shared" si="31"/>
        <v>38.416666666666664</v>
      </c>
      <c r="J706" s="5">
        <f t="shared" si="30"/>
        <v>42.258333333333333</v>
      </c>
      <c r="K706" s="5">
        <f t="shared" si="32"/>
        <v>3.5215277777777776</v>
      </c>
      <c r="L706" t="s">
        <v>726</v>
      </c>
    </row>
    <row r="707" spans="1:12" ht="30" hidden="1" x14ac:dyDescent="0.25">
      <c r="A707" s="4" t="s">
        <v>309</v>
      </c>
      <c r="B707" s="4" t="s">
        <v>352</v>
      </c>
      <c r="C707" s="4" t="s">
        <v>354</v>
      </c>
      <c r="D707" s="4" t="s">
        <v>260</v>
      </c>
      <c r="E707" s="4">
        <v>105</v>
      </c>
      <c r="F707" s="7">
        <v>35</v>
      </c>
      <c r="G707" s="4" t="s">
        <v>105</v>
      </c>
      <c r="H707" s="4">
        <v>1785</v>
      </c>
      <c r="I707" s="5">
        <f t="shared" si="31"/>
        <v>148.75</v>
      </c>
      <c r="J707" s="5">
        <f t="shared" si="30"/>
        <v>163.625</v>
      </c>
      <c r="K707" s="5">
        <f t="shared" si="32"/>
        <v>13.635416666666666</v>
      </c>
      <c r="L707" t="s">
        <v>726</v>
      </c>
    </row>
    <row r="708" spans="1:12" ht="30" hidden="1" x14ac:dyDescent="0.25">
      <c r="A708" s="4" t="s">
        <v>309</v>
      </c>
      <c r="B708" s="4" t="s">
        <v>352</v>
      </c>
      <c r="C708" s="4" t="s">
        <v>355</v>
      </c>
      <c r="D708" s="4" t="s">
        <v>260</v>
      </c>
      <c r="E708" s="4">
        <v>185</v>
      </c>
      <c r="F708" s="7">
        <v>45</v>
      </c>
      <c r="G708" s="4" t="s">
        <v>105</v>
      </c>
      <c r="H708" s="4">
        <v>8</v>
      </c>
      <c r="I708" s="5">
        <f t="shared" si="31"/>
        <v>0.66666666666666663</v>
      </c>
      <c r="J708" s="5">
        <f t="shared" si="30"/>
        <v>0.73333333333333328</v>
      </c>
      <c r="K708" s="5">
        <f t="shared" si="32"/>
        <v>6.1111111111111109E-2</v>
      </c>
      <c r="L708" t="s">
        <v>726</v>
      </c>
    </row>
    <row r="709" spans="1:12" ht="30" hidden="1" x14ac:dyDescent="0.25">
      <c r="A709" s="4" t="s">
        <v>309</v>
      </c>
      <c r="B709" s="4" t="s">
        <v>352</v>
      </c>
      <c r="C709" s="4" t="s">
        <v>356</v>
      </c>
      <c r="D709" s="4" t="s">
        <v>260</v>
      </c>
      <c r="E709" s="4">
        <v>104</v>
      </c>
      <c r="F709" s="7">
        <v>35</v>
      </c>
      <c r="G709" s="4" t="s">
        <v>105</v>
      </c>
      <c r="H709" s="4">
        <v>2620</v>
      </c>
      <c r="I709" s="5">
        <f t="shared" si="31"/>
        <v>218.33333333333334</v>
      </c>
      <c r="J709" s="5">
        <f t="shared" si="30"/>
        <v>240.16666666666669</v>
      </c>
      <c r="K709" s="5">
        <f t="shared" si="32"/>
        <v>20.013888888888889</v>
      </c>
      <c r="L709" t="s">
        <v>726</v>
      </c>
    </row>
    <row r="710" spans="1:12" hidden="1" x14ac:dyDescent="0.25">
      <c r="A710" s="4" t="s">
        <v>357</v>
      </c>
      <c r="B710" s="4" t="s">
        <v>358</v>
      </c>
      <c r="C710" s="4" t="s">
        <v>359</v>
      </c>
      <c r="D710" s="4" t="s">
        <v>360</v>
      </c>
      <c r="E710" s="4">
        <v>25</v>
      </c>
      <c r="F710" s="7" t="s">
        <v>11</v>
      </c>
      <c r="G710" s="4" t="s">
        <v>12</v>
      </c>
      <c r="H710" s="4">
        <v>55</v>
      </c>
      <c r="I710" s="5">
        <f t="shared" si="31"/>
        <v>4.583333333333333</v>
      </c>
      <c r="J710" s="5">
        <f t="shared" si="30"/>
        <v>5.0416666666666661</v>
      </c>
      <c r="K710" s="5">
        <f t="shared" si="32"/>
        <v>0.42013888888888884</v>
      </c>
      <c r="L710" t="s">
        <v>726</v>
      </c>
    </row>
    <row r="711" spans="1:12" hidden="1" x14ac:dyDescent="0.25">
      <c r="A711" s="4" t="s">
        <v>357</v>
      </c>
      <c r="B711" s="4" t="s">
        <v>358</v>
      </c>
      <c r="C711" s="4" t="s">
        <v>360</v>
      </c>
      <c r="D711" s="4" t="s">
        <v>360</v>
      </c>
      <c r="E711" s="4">
        <v>0</v>
      </c>
      <c r="F711" s="7" t="s">
        <v>11</v>
      </c>
      <c r="G711" s="4" t="s">
        <v>12</v>
      </c>
      <c r="H711" s="4">
        <v>6610</v>
      </c>
      <c r="I711" s="5">
        <f t="shared" si="31"/>
        <v>550.83333333333337</v>
      </c>
      <c r="J711" s="5">
        <f t="shared" si="30"/>
        <v>605.91666666666674</v>
      </c>
      <c r="K711" s="5">
        <f t="shared" si="32"/>
        <v>50.493055555555564</v>
      </c>
      <c r="L711" t="s">
        <v>726</v>
      </c>
    </row>
    <row r="712" spans="1:12" hidden="1" x14ac:dyDescent="0.25">
      <c r="A712" s="4" t="s">
        <v>357</v>
      </c>
      <c r="B712" s="4" t="s">
        <v>358</v>
      </c>
      <c r="C712" s="4" t="s">
        <v>360</v>
      </c>
      <c r="D712" s="4" t="s">
        <v>361</v>
      </c>
      <c r="E712" s="4">
        <v>0</v>
      </c>
      <c r="F712" s="7" t="s">
        <v>11</v>
      </c>
      <c r="G712" s="4" t="s">
        <v>12</v>
      </c>
      <c r="H712" s="4">
        <v>61</v>
      </c>
      <c r="I712" s="5">
        <f t="shared" si="31"/>
        <v>5.083333333333333</v>
      </c>
      <c r="J712" s="5">
        <f t="shared" ref="J712:J775" si="33">I712*10%+I712</f>
        <v>5.5916666666666668</v>
      </c>
      <c r="K712" s="5">
        <f t="shared" si="32"/>
        <v>0.46597222222222223</v>
      </c>
      <c r="L712" t="s">
        <v>726</v>
      </c>
    </row>
    <row r="713" spans="1:12" hidden="1" x14ac:dyDescent="0.25">
      <c r="A713" s="4" t="s">
        <v>357</v>
      </c>
      <c r="B713" s="4" t="s">
        <v>358</v>
      </c>
      <c r="C713" s="4" t="s">
        <v>362</v>
      </c>
      <c r="D713" s="4" t="s">
        <v>360</v>
      </c>
      <c r="E713" s="4">
        <v>14</v>
      </c>
      <c r="F713" s="7" t="s">
        <v>11</v>
      </c>
      <c r="G713" s="4" t="s">
        <v>12</v>
      </c>
      <c r="H713" s="4">
        <v>355</v>
      </c>
      <c r="I713" s="5">
        <f t="shared" ref="I713:I776" si="34">H713/12</f>
        <v>29.583333333333332</v>
      </c>
      <c r="J713" s="5">
        <f t="shared" si="33"/>
        <v>32.541666666666664</v>
      </c>
      <c r="K713" s="5">
        <f t="shared" ref="K713:K776" si="35">J713/12</f>
        <v>2.7118055555555554</v>
      </c>
      <c r="L713" t="s">
        <v>726</v>
      </c>
    </row>
    <row r="714" spans="1:12" hidden="1" x14ac:dyDescent="0.25">
      <c r="A714" s="4" t="s">
        <v>357</v>
      </c>
      <c r="B714" s="4" t="s">
        <v>358</v>
      </c>
      <c r="C714" s="4" t="s">
        <v>363</v>
      </c>
      <c r="D714" s="4" t="s">
        <v>360</v>
      </c>
      <c r="E714" s="4">
        <v>17</v>
      </c>
      <c r="F714" s="7" t="s">
        <v>11</v>
      </c>
      <c r="G714" s="4" t="s">
        <v>12</v>
      </c>
      <c r="H714" s="4">
        <v>155</v>
      </c>
      <c r="I714" s="5">
        <f t="shared" si="34"/>
        <v>12.916666666666666</v>
      </c>
      <c r="J714" s="5">
        <f t="shared" si="33"/>
        <v>14.208333333333332</v>
      </c>
      <c r="K714" s="5">
        <f t="shared" si="35"/>
        <v>1.1840277777777777</v>
      </c>
      <c r="L714" t="s">
        <v>726</v>
      </c>
    </row>
    <row r="715" spans="1:12" hidden="1" x14ac:dyDescent="0.25">
      <c r="A715" s="4" t="s">
        <v>357</v>
      </c>
      <c r="B715" s="4" t="s">
        <v>358</v>
      </c>
      <c r="C715" s="4" t="s">
        <v>364</v>
      </c>
      <c r="D715" s="4" t="s">
        <v>360</v>
      </c>
      <c r="E715" s="4">
        <v>28</v>
      </c>
      <c r="F715" s="7" t="s">
        <v>11</v>
      </c>
      <c r="G715" s="4" t="s">
        <v>12</v>
      </c>
      <c r="H715" s="4">
        <v>54</v>
      </c>
      <c r="I715" s="5">
        <f t="shared" si="34"/>
        <v>4.5</v>
      </c>
      <c r="J715" s="5">
        <f t="shared" si="33"/>
        <v>4.95</v>
      </c>
      <c r="K715" s="5">
        <f t="shared" si="35"/>
        <v>0.41250000000000003</v>
      </c>
      <c r="L715" t="s">
        <v>726</v>
      </c>
    </row>
    <row r="716" spans="1:12" hidden="1" x14ac:dyDescent="0.25">
      <c r="A716" s="4" t="s">
        <v>357</v>
      </c>
      <c r="B716" s="4" t="s">
        <v>358</v>
      </c>
      <c r="C716" s="4" t="s">
        <v>365</v>
      </c>
      <c r="D716" s="4" t="s">
        <v>360</v>
      </c>
      <c r="E716" s="4">
        <v>43</v>
      </c>
      <c r="F716" s="7" t="s">
        <v>11</v>
      </c>
      <c r="G716" s="4" t="s">
        <v>12</v>
      </c>
      <c r="H716" s="4">
        <v>394</v>
      </c>
      <c r="I716" s="5">
        <f t="shared" si="34"/>
        <v>32.833333333333336</v>
      </c>
      <c r="J716" s="5">
        <f t="shared" si="33"/>
        <v>36.116666666666667</v>
      </c>
      <c r="K716" s="5">
        <f t="shared" si="35"/>
        <v>3.0097222222222224</v>
      </c>
      <c r="L716" t="s">
        <v>726</v>
      </c>
    </row>
    <row r="717" spans="1:12" hidden="1" x14ac:dyDescent="0.25">
      <c r="A717" s="4" t="s">
        <v>357</v>
      </c>
      <c r="B717" s="4" t="s">
        <v>358</v>
      </c>
      <c r="C717" s="4" t="s">
        <v>365</v>
      </c>
      <c r="D717" s="4" t="s">
        <v>200</v>
      </c>
      <c r="E717" s="4">
        <v>43</v>
      </c>
      <c r="F717" s="7" t="s">
        <v>11</v>
      </c>
      <c r="G717" s="4" t="s">
        <v>12</v>
      </c>
      <c r="H717" s="4">
        <v>139</v>
      </c>
      <c r="I717" s="5">
        <f t="shared" si="34"/>
        <v>11.583333333333334</v>
      </c>
      <c r="J717" s="5">
        <f t="shared" si="33"/>
        <v>12.741666666666667</v>
      </c>
      <c r="K717" s="5">
        <f t="shared" si="35"/>
        <v>1.0618055555555557</v>
      </c>
      <c r="L717" t="s">
        <v>726</v>
      </c>
    </row>
    <row r="718" spans="1:12" hidden="1" x14ac:dyDescent="0.25">
      <c r="A718" s="4" t="s">
        <v>357</v>
      </c>
      <c r="B718" s="4" t="s">
        <v>358</v>
      </c>
      <c r="C718" s="4" t="s">
        <v>366</v>
      </c>
      <c r="D718" s="4" t="s">
        <v>360</v>
      </c>
      <c r="E718" s="4">
        <v>58</v>
      </c>
      <c r="F718" s="7">
        <v>25</v>
      </c>
      <c r="G718" s="4" t="s">
        <v>105</v>
      </c>
      <c r="H718" s="4">
        <v>149</v>
      </c>
      <c r="I718" s="5">
        <f t="shared" si="34"/>
        <v>12.416666666666666</v>
      </c>
      <c r="J718" s="5">
        <f t="shared" si="33"/>
        <v>13.658333333333333</v>
      </c>
      <c r="K718" s="5">
        <f t="shared" si="35"/>
        <v>1.1381944444444445</v>
      </c>
      <c r="L718" t="s">
        <v>726</v>
      </c>
    </row>
    <row r="719" spans="1:12" hidden="1" x14ac:dyDescent="0.25">
      <c r="A719" s="4" t="s">
        <v>357</v>
      </c>
      <c r="B719" s="4" t="s">
        <v>358</v>
      </c>
      <c r="C719" s="4" t="s">
        <v>367</v>
      </c>
      <c r="D719" s="4" t="s">
        <v>360</v>
      </c>
      <c r="E719" s="4">
        <v>23</v>
      </c>
      <c r="F719" s="7" t="s">
        <v>11</v>
      </c>
      <c r="G719" s="4" t="s">
        <v>12</v>
      </c>
      <c r="H719" s="4">
        <v>523</v>
      </c>
      <c r="I719" s="5">
        <f t="shared" si="34"/>
        <v>43.583333333333336</v>
      </c>
      <c r="J719" s="5">
        <f t="shared" si="33"/>
        <v>47.94166666666667</v>
      </c>
      <c r="K719" s="5">
        <f t="shared" si="35"/>
        <v>3.995138888888889</v>
      </c>
      <c r="L719" t="s">
        <v>726</v>
      </c>
    </row>
    <row r="720" spans="1:12" hidden="1" x14ac:dyDescent="0.25">
      <c r="A720" s="4" t="s">
        <v>357</v>
      </c>
      <c r="B720" s="4" t="s">
        <v>358</v>
      </c>
      <c r="C720" s="4" t="s">
        <v>368</v>
      </c>
      <c r="D720" s="4" t="s">
        <v>360</v>
      </c>
      <c r="E720" s="4">
        <v>28</v>
      </c>
      <c r="F720" s="7" t="s">
        <v>11</v>
      </c>
      <c r="G720" s="4" t="s">
        <v>12</v>
      </c>
      <c r="H720" s="4">
        <v>141</v>
      </c>
      <c r="I720" s="5">
        <f t="shared" si="34"/>
        <v>11.75</v>
      </c>
      <c r="J720" s="5">
        <f t="shared" si="33"/>
        <v>12.925000000000001</v>
      </c>
      <c r="K720" s="5">
        <f t="shared" si="35"/>
        <v>1.0770833333333334</v>
      </c>
      <c r="L720" t="s">
        <v>726</v>
      </c>
    </row>
    <row r="721" spans="1:12" hidden="1" x14ac:dyDescent="0.25">
      <c r="A721" s="4" t="s">
        <v>357</v>
      </c>
      <c r="B721" s="4" t="s">
        <v>358</v>
      </c>
      <c r="C721" s="4" t="s">
        <v>369</v>
      </c>
      <c r="D721" s="4" t="s">
        <v>360</v>
      </c>
      <c r="E721" s="4">
        <v>19</v>
      </c>
      <c r="F721" s="7" t="s">
        <v>11</v>
      </c>
      <c r="G721" s="4" t="s">
        <v>12</v>
      </c>
      <c r="H721" s="4">
        <v>278</v>
      </c>
      <c r="I721" s="5">
        <f t="shared" si="34"/>
        <v>23.166666666666668</v>
      </c>
      <c r="J721" s="5">
        <f t="shared" si="33"/>
        <v>25.483333333333334</v>
      </c>
      <c r="K721" s="5">
        <f t="shared" si="35"/>
        <v>2.1236111111111113</v>
      </c>
      <c r="L721" t="s">
        <v>726</v>
      </c>
    </row>
    <row r="722" spans="1:12" hidden="1" x14ac:dyDescent="0.25">
      <c r="A722" s="4" t="s">
        <v>357</v>
      </c>
      <c r="B722" s="4" t="s">
        <v>358</v>
      </c>
      <c r="C722" s="4" t="s">
        <v>370</v>
      </c>
      <c r="D722" s="4" t="s">
        <v>360</v>
      </c>
      <c r="E722" s="4">
        <v>49</v>
      </c>
      <c r="F722" s="7" t="s">
        <v>11</v>
      </c>
      <c r="G722" s="4" t="s">
        <v>12</v>
      </c>
      <c r="H722" s="4">
        <v>1229</v>
      </c>
      <c r="I722" s="5">
        <f t="shared" si="34"/>
        <v>102.41666666666667</v>
      </c>
      <c r="J722" s="5">
        <f t="shared" si="33"/>
        <v>112.65833333333333</v>
      </c>
      <c r="K722" s="5">
        <f t="shared" si="35"/>
        <v>9.3881944444444443</v>
      </c>
      <c r="L722" t="s">
        <v>726</v>
      </c>
    </row>
    <row r="723" spans="1:12" ht="30" hidden="1" x14ac:dyDescent="0.25">
      <c r="A723" s="4" t="s">
        <v>357</v>
      </c>
      <c r="B723" s="4" t="s">
        <v>358</v>
      </c>
      <c r="C723" s="4" t="s">
        <v>370</v>
      </c>
      <c r="D723" s="4" t="s">
        <v>371</v>
      </c>
      <c r="E723" s="4">
        <v>49</v>
      </c>
      <c r="F723" s="7" t="s">
        <v>11</v>
      </c>
      <c r="G723" s="4" t="s">
        <v>12</v>
      </c>
      <c r="H723" s="4">
        <v>157</v>
      </c>
      <c r="I723" s="5">
        <f t="shared" si="34"/>
        <v>13.083333333333334</v>
      </c>
      <c r="J723" s="5">
        <f t="shared" si="33"/>
        <v>14.391666666666667</v>
      </c>
      <c r="K723" s="5">
        <f t="shared" si="35"/>
        <v>1.1993055555555556</v>
      </c>
      <c r="L723" t="s">
        <v>726</v>
      </c>
    </row>
    <row r="724" spans="1:12" hidden="1" x14ac:dyDescent="0.25">
      <c r="A724" s="4" t="s">
        <v>357</v>
      </c>
      <c r="B724" s="4" t="s">
        <v>358</v>
      </c>
      <c r="C724" s="4" t="s">
        <v>372</v>
      </c>
      <c r="D724" s="4" t="s">
        <v>360</v>
      </c>
      <c r="E724" s="4">
        <v>22</v>
      </c>
      <c r="F724" s="7" t="s">
        <v>11</v>
      </c>
      <c r="G724" s="4" t="s">
        <v>12</v>
      </c>
      <c r="H724" s="4">
        <v>861</v>
      </c>
      <c r="I724" s="5">
        <f t="shared" si="34"/>
        <v>71.75</v>
      </c>
      <c r="J724" s="5">
        <f t="shared" si="33"/>
        <v>78.924999999999997</v>
      </c>
      <c r="K724" s="5">
        <f t="shared" si="35"/>
        <v>6.5770833333333334</v>
      </c>
      <c r="L724" t="s">
        <v>726</v>
      </c>
    </row>
    <row r="725" spans="1:12" hidden="1" x14ac:dyDescent="0.25">
      <c r="A725" s="4" t="s">
        <v>357</v>
      </c>
      <c r="B725" s="4" t="s">
        <v>358</v>
      </c>
      <c r="C725" s="4" t="s">
        <v>373</v>
      </c>
      <c r="D725" s="4" t="s">
        <v>360</v>
      </c>
      <c r="E725" s="4">
        <v>30</v>
      </c>
      <c r="F725" s="7" t="s">
        <v>11</v>
      </c>
      <c r="G725" s="4" t="s">
        <v>12</v>
      </c>
      <c r="H725" s="4">
        <v>118</v>
      </c>
      <c r="I725" s="5">
        <f t="shared" si="34"/>
        <v>9.8333333333333339</v>
      </c>
      <c r="J725" s="5">
        <f t="shared" si="33"/>
        <v>10.816666666666666</v>
      </c>
      <c r="K725" s="5">
        <f t="shared" si="35"/>
        <v>0.90138888888888891</v>
      </c>
      <c r="L725" t="s">
        <v>726</v>
      </c>
    </row>
    <row r="726" spans="1:12" hidden="1" x14ac:dyDescent="0.25">
      <c r="A726" s="4" t="s">
        <v>357</v>
      </c>
      <c r="B726" s="4" t="s">
        <v>358</v>
      </c>
      <c r="C726" s="4" t="s">
        <v>374</v>
      </c>
      <c r="D726" s="4" t="s">
        <v>360</v>
      </c>
      <c r="E726" s="4">
        <v>10</v>
      </c>
      <c r="F726" s="7" t="s">
        <v>11</v>
      </c>
      <c r="G726" s="4" t="s">
        <v>12</v>
      </c>
      <c r="H726" s="4">
        <v>762</v>
      </c>
      <c r="I726" s="5">
        <f t="shared" si="34"/>
        <v>63.5</v>
      </c>
      <c r="J726" s="5">
        <f t="shared" si="33"/>
        <v>69.849999999999994</v>
      </c>
      <c r="K726" s="5">
        <f t="shared" si="35"/>
        <v>5.8208333333333329</v>
      </c>
      <c r="L726" t="s">
        <v>726</v>
      </c>
    </row>
    <row r="727" spans="1:12" hidden="1" x14ac:dyDescent="0.25">
      <c r="A727" s="4" t="s">
        <v>357</v>
      </c>
      <c r="B727" s="4" t="s">
        <v>358</v>
      </c>
      <c r="C727" s="4" t="s">
        <v>375</v>
      </c>
      <c r="D727" s="4" t="s">
        <v>84</v>
      </c>
      <c r="E727" s="4">
        <v>40</v>
      </c>
      <c r="F727" s="7" t="s">
        <v>11</v>
      </c>
      <c r="G727" s="4" t="s">
        <v>12</v>
      </c>
      <c r="H727" s="4">
        <v>158</v>
      </c>
      <c r="I727" s="5">
        <f t="shared" si="34"/>
        <v>13.166666666666666</v>
      </c>
      <c r="J727" s="5">
        <f t="shared" si="33"/>
        <v>14.483333333333333</v>
      </c>
      <c r="K727" s="5">
        <f t="shared" si="35"/>
        <v>1.2069444444444444</v>
      </c>
      <c r="L727" t="s">
        <v>726</v>
      </c>
    </row>
    <row r="728" spans="1:12" hidden="1" x14ac:dyDescent="0.25">
      <c r="A728" s="4" t="s">
        <v>357</v>
      </c>
      <c r="B728" s="4" t="s">
        <v>358</v>
      </c>
      <c r="C728" s="4" t="s">
        <v>375</v>
      </c>
      <c r="D728" s="4" t="s">
        <v>360</v>
      </c>
      <c r="E728" s="4">
        <v>40</v>
      </c>
      <c r="F728" s="7" t="s">
        <v>11</v>
      </c>
      <c r="G728" s="4" t="s">
        <v>12</v>
      </c>
      <c r="H728" s="4">
        <v>91</v>
      </c>
      <c r="I728" s="5">
        <f t="shared" si="34"/>
        <v>7.583333333333333</v>
      </c>
      <c r="J728" s="5">
        <f t="shared" si="33"/>
        <v>8.3416666666666668</v>
      </c>
      <c r="K728" s="5">
        <f t="shared" si="35"/>
        <v>0.69513888888888886</v>
      </c>
      <c r="L728" t="s">
        <v>726</v>
      </c>
    </row>
    <row r="729" spans="1:12" hidden="1" x14ac:dyDescent="0.25">
      <c r="A729" s="4" t="s">
        <v>357</v>
      </c>
      <c r="B729" s="4" t="s">
        <v>358</v>
      </c>
      <c r="C729" s="4" t="s">
        <v>376</v>
      </c>
      <c r="D729" s="4" t="s">
        <v>360</v>
      </c>
      <c r="E729" s="4">
        <v>69</v>
      </c>
      <c r="F729" s="7">
        <v>25</v>
      </c>
      <c r="G729" s="4" t="s">
        <v>105</v>
      </c>
      <c r="H729" s="4">
        <v>478</v>
      </c>
      <c r="I729" s="5">
        <f t="shared" si="34"/>
        <v>39.833333333333336</v>
      </c>
      <c r="J729" s="5">
        <f t="shared" si="33"/>
        <v>43.81666666666667</v>
      </c>
      <c r="K729" s="5">
        <f t="shared" si="35"/>
        <v>3.651388888888889</v>
      </c>
      <c r="L729" t="s">
        <v>726</v>
      </c>
    </row>
    <row r="730" spans="1:12" ht="30" hidden="1" x14ac:dyDescent="0.25">
      <c r="A730" s="4" t="s">
        <v>357</v>
      </c>
      <c r="B730" s="4" t="s">
        <v>358</v>
      </c>
      <c r="C730" s="4" t="s">
        <v>376</v>
      </c>
      <c r="D730" s="4" t="s">
        <v>371</v>
      </c>
      <c r="E730" s="4">
        <v>69</v>
      </c>
      <c r="F730" s="7">
        <v>25</v>
      </c>
      <c r="G730" s="4" t="s">
        <v>105</v>
      </c>
      <c r="H730" s="4">
        <v>157</v>
      </c>
      <c r="I730" s="5">
        <f t="shared" si="34"/>
        <v>13.083333333333334</v>
      </c>
      <c r="J730" s="5">
        <f t="shared" si="33"/>
        <v>14.391666666666667</v>
      </c>
      <c r="K730" s="5">
        <f t="shared" si="35"/>
        <v>1.1993055555555556</v>
      </c>
      <c r="L730" t="s">
        <v>726</v>
      </c>
    </row>
    <row r="731" spans="1:12" hidden="1" x14ac:dyDescent="0.25">
      <c r="A731" s="4" t="s">
        <v>357</v>
      </c>
      <c r="B731" s="4" t="s">
        <v>358</v>
      </c>
      <c r="C731" s="4" t="s">
        <v>376</v>
      </c>
      <c r="D731" s="4" t="s">
        <v>377</v>
      </c>
      <c r="E731" s="4">
        <v>69</v>
      </c>
      <c r="F731" s="7">
        <v>25</v>
      </c>
      <c r="G731" s="4" t="s">
        <v>105</v>
      </c>
      <c r="H731" s="4">
        <v>123</v>
      </c>
      <c r="I731" s="5">
        <f t="shared" si="34"/>
        <v>10.25</v>
      </c>
      <c r="J731" s="5">
        <f t="shared" si="33"/>
        <v>11.275</v>
      </c>
      <c r="K731" s="5">
        <f t="shared" si="35"/>
        <v>0.93958333333333333</v>
      </c>
      <c r="L731" t="s">
        <v>726</v>
      </c>
    </row>
    <row r="732" spans="1:12" hidden="1" x14ac:dyDescent="0.25">
      <c r="A732" s="4" t="s">
        <v>357</v>
      </c>
      <c r="B732" s="4" t="s">
        <v>358</v>
      </c>
      <c r="C732" s="4" t="s">
        <v>378</v>
      </c>
      <c r="D732" s="4" t="s">
        <v>360</v>
      </c>
      <c r="E732" s="4">
        <v>28</v>
      </c>
      <c r="F732" s="7" t="s">
        <v>11</v>
      </c>
      <c r="G732" s="4" t="s">
        <v>12</v>
      </c>
      <c r="H732" s="4">
        <v>993</v>
      </c>
      <c r="I732" s="5">
        <f t="shared" si="34"/>
        <v>82.75</v>
      </c>
      <c r="J732" s="5">
        <f t="shared" si="33"/>
        <v>91.025000000000006</v>
      </c>
      <c r="K732" s="5">
        <f t="shared" si="35"/>
        <v>7.5854166666666671</v>
      </c>
      <c r="L732" t="s">
        <v>726</v>
      </c>
    </row>
    <row r="733" spans="1:12" ht="30" hidden="1" x14ac:dyDescent="0.25">
      <c r="A733" s="4" t="s">
        <v>357</v>
      </c>
      <c r="B733" s="4" t="s">
        <v>358</v>
      </c>
      <c r="C733" s="4" t="s">
        <v>378</v>
      </c>
      <c r="D733" s="4" t="s">
        <v>371</v>
      </c>
      <c r="E733" s="4">
        <v>28</v>
      </c>
      <c r="F733" s="7" t="s">
        <v>11</v>
      </c>
      <c r="G733" s="4" t="s">
        <v>12</v>
      </c>
      <c r="H733" s="4">
        <v>104</v>
      </c>
      <c r="I733" s="5">
        <f t="shared" si="34"/>
        <v>8.6666666666666661</v>
      </c>
      <c r="J733" s="5">
        <f t="shared" si="33"/>
        <v>9.5333333333333332</v>
      </c>
      <c r="K733" s="5">
        <f t="shared" si="35"/>
        <v>0.7944444444444444</v>
      </c>
      <c r="L733" t="s">
        <v>726</v>
      </c>
    </row>
    <row r="734" spans="1:12" hidden="1" x14ac:dyDescent="0.25">
      <c r="A734" s="4" t="s">
        <v>357</v>
      </c>
      <c r="B734" s="4" t="s">
        <v>358</v>
      </c>
      <c r="C734" s="4" t="s">
        <v>379</v>
      </c>
      <c r="D734" s="4" t="s">
        <v>360</v>
      </c>
      <c r="E734" s="4">
        <v>26</v>
      </c>
      <c r="F734" s="7" t="s">
        <v>11</v>
      </c>
      <c r="G734" s="4" t="s">
        <v>12</v>
      </c>
      <c r="H734" s="4">
        <v>883</v>
      </c>
      <c r="I734" s="5">
        <f t="shared" si="34"/>
        <v>73.583333333333329</v>
      </c>
      <c r="J734" s="5">
        <f t="shared" si="33"/>
        <v>80.941666666666663</v>
      </c>
      <c r="K734" s="5">
        <f t="shared" si="35"/>
        <v>6.7451388888888886</v>
      </c>
      <c r="L734" t="s">
        <v>726</v>
      </c>
    </row>
    <row r="735" spans="1:12" hidden="1" x14ac:dyDescent="0.25">
      <c r="A735" s="4" t="s">
        <v>357</v>
      </c>
      <c r="B735" s="4" t="s">
        <v>358</v>
      </c>
      <c r="C735" s="4" t="s">
        <v>380</v>
      </c>
      <c r="D735" s="4" t="s">
        <v>360</v>
      </c>
      <c r="E735" s="4">
        <v>39</v>
      </c>
      <c r="F735" s="7" t="s">
        <v>11</v>
      </c>
      <c r="G735" s="4" t="s">
        <v>12</v>
      </c>
      <c r="H735" s="4">
        <v>85</v>
      </c>
      <c r="I735" s="5">
        <f t="shared" si="34"/>
        <v>7.083333333333333</v>
      </c>
      <c r="J735" s="5">
        <f t="shared" si="33"/>
        <v>7.7916666666666661</v>
      </c>
      <c r="K735" s="5">
        <f t="shared" si="35"/>
        <v>0.64930555555555547</v>
      </c>
      <c r="L735" t="s">
        <v>726</v>
      </c>
    </row>
    <row r="736" spans="1:12" ht="30" hidden="1" x14ac:dyDescent="0.25">
      <c r="A736" s="4" t="s">
        <v>357</v>
      </c>
      <c r="B736" s="4" t="s">
        <v>381</v>
      </c>
      <c r="C736" s="4" t="s">
        <v>382</v>
      </c>
      <c r="D736" s="4" t="s">
        <v>361</v>
      </c>
      <c r="E736" s="4">
        <v>88</v>
      </c>
      <c r="F736" s="7">
        <v>25</v>
      </c>
      <c r="G736" s="4" t="s">
        <v>105</v>
      </c>
      <c r="H736" s="4">
        <v>494</v>
      </c>
      <c r="I736" s="5">
        <f t="shared" si="34"/>
        <v>41.166666666666664</v>
      </c>
      <c r="J736" s="5">
        <f t="shared" si="33"/>
        <v>45.283333333333331</v>
      </c>
      <c r="K736" s="5">
        <f t="shared" si="35"/>
        <v>3.7736111111111108</v>
      </c>
      <c r="L736" t="s">
        <v>726</v>
      </c>
    </row>
    <row r="737" spans="1:12" ht="30" hidden="1" x14ac:dyDescent="0.25">
      <c r="A737" s="4" t="s">
        <v>357</v>
      </c>
      <c r="B737" s="4" t="s">
        <v>381</v>
      </c>
      <c r="C737" s="4" t="s">
        <v>383</v>
      </c>
      <c r="D737" s="4" t="s">
        <v>361</v>
      </c>
      <c r="E737" s="4">
        <v>82</v>
      </c>
      <c r="F737" s="7">
        <v>25</v>
      </c>
      <c r="G737" s="4" t="s">
        <v>105</v>
      </c>
      <c r="H737" s="4">
        <v>565</v>
      </c>
      <c r="I737" s="5">
        <f t="shared" si="34"/>
        <v>47.083333333333336</v>
      </c>
      <c r="J737" s="5">
        <f t="shared" si="33"/>
        <v>51.791666666666671</v>
      </c>
      <c r="K737" s="5">
        <f t="shared" si="35"/>
        <v>4.3159722222222223</v>
      </c>
      <c r="L737" t="s">
        <v>726</v>
      </c>
    </row>
    <row r="738" spans="1:12" ht="30" hidden="1" x14ac:dyDescent="0.25">
      <c r="A738" s="4" t="s">
        <v>357</v>
      </c>
      <c r="B738" s="4" t="s">
        <v>381</v>
      </c>
      <c r="C738" s="4" t="s">
        <v>384</v>
      </c>
      <c r="D738" s="4" t="s">
        <v>361</v>
      </c>
      <c r="E738" s="4">
        <v>87</v>
      </c>
      <c r="F738" s="7">
        <v>25</v>
      </c>
      <c r="G738" s="4" t="s">
        <v>105</v>
      </c>
      <c r="H738" s="4">
        <v>446</v>
      </c>
      <c r="I738" s="5">
        <f t="shared" si="34"/>
        <v>37.166666666666664</v>
      </c>
      <c r="J738" s="5">
        <f t="shared" si="33"/>
        <v>40.883333333333333</v>
      </c>
      <c r="K738" s="5">
        <f t="shared" si="35"/>
        <v>3.4069444444444446</v>
      </c>
      <c r="L738" t="s">
        <v>726</v>
      </c>
    </row>
    <row r="739" spans="1:12" ht="30" hidden="1" x14ac:dyDescent="0.25">
      <c r="A739" s="4" t="s">
        <v>357</v>
      </c>
      <c r="B739" s="4" t="s">
        <v>381</v>
      </c>
      <c r="C739" s="4" t="s">
        <v>385</v>
      </c>
      <c r="D739" s="4" t="s">
        <v>361</v>
      </c>
      <c r="E739" s="4">
        <v>74</v>
      </c>
      <c r="F739" s="7">
        <v>25</v>
      </c>
      <c r="G739" s="4" t="s">
        <v>105</v>
      </c>
      <c r="H739" s="4">
        <v>2450</v>
      </c>
      <c r="I739" s="5">
        <f t="shared" si="34"/>
        <v>204.16666666666666</v>
      </c>
      <c r="J739" s="5">
        <f t="shared" si="33"/>
        <v>224.58333333333331</v>
      </c>
      <c r="K739" s="5">
        <f t="shared" si="35"/>
        <v>18.715277777777775</v>
      </c>
      <c r="L739" t="s">
        <v>726</v>
      </c>
    </row>
    <row r="740" spans="1:12" ht="30" hidden="1" x14ac:dyDescent="0.25">
      <c r="A740" s="4" t="s">
        <v>357</v>
      </c>
      <c r="B740" s="4" t="s">
        <v>381</v>
      </c>
      <c r="C740" s="4" t="s">
        <v>385</v>
      </c>
      <c r="D740" s="4" t="s">
        <v>280</v>
      </c>
      <c r="E740" s="4">
        <v>74</v>
      </c>
      <c r="F740" s="7">
        <v>25</v>
      </c>
      <c r="G740" s="4" t="s">
        <v>105</v>
      </c>
      <c r="H740" s="4">
        <v>31</v>
      </c>
      <c r="I740" s="5">
        <f t="shared" si="34"/>
        <v>2.5833333333333335</v>
      </c>
      <c r="J740" s="5">
        <f t="shared" si="33"/>
        <v>2.8416666666666668</v>
      </c>
      <c r="K740" s="5">
        <f t="shared" si="35"/>
        <v>0.23680555555555557</v>
      </c>
      <c r="L740" t="s">
        <v>726</v>
      </c>
    </row>
    <row r="741" spans="1:12" ht="30" hidden="1" x14ac:dyDescent="0.25">
      <c r="A741" s="4" t="s">
        <v>357</v>
      </c>
      <c r="B741" s="4" t="s">
        <v>381</v>
      </c>
      <c r="C741" s="4" t="s">
        <v>385</v>
      </c>
      <c r="D741" s="4" t="s">
        <v>377</v>
      </c>
      <c r="E741" s="4">
        <v>74</v>
      </c>
      <c r="F741" s="7">
        <v>25</v>
      </c>
      <c r="G741" s="4" t="s">
        <v>105</v>
      </c>
      <c r="H741" s="4">
        <v>7</v>
      </c>
      <c r="I741" s="5">
        <f t="shared" si="34"/>
        <v>0.58333333333333337</v>
      </c>
      <c r="J741" s="5">
        <f t="shared" si="33"/>
        <v>0.64166666666666672</v>
      </c>
      <c r="K741" s="5">
        <f t="shared" si="35"/>
        <v>5.3472222222222227E-2</v>
      </c>
      <c r="L741" t="s">
        <v>726</v>
      </c>
    </row>
    <row r="742" spans="1:12" ht="30" hidden="1" x14ac:dyDescent="0.25">
      <c r="A742" s="4" t="s">
        <v>357</v>
      </c>
      <c r="B742" s="4" t="s">
        <v>381</v>
      </c>
      <c r="C742" s="4" t="s">
        <v>386</v>
      </c>
      <c r="D742" s="4" t="s">
        <v>361</v>
      </c>
      <c r="E742" s="4">
        <v>70</v>
      </c>
      <c r="F742" s="7">
        <v>25</v>
      </c>
      <c r="G742" s="4" t="s">
        <v>105</v>
      </c>
      <c r="H742" s="4">
        <v>55</v>
      </c>
      <c r="I742" s="5">
        <f t="shared" si="34"/>
        <v>4.583333333333333</v>
      </c>
      <c r="J742" s="5">
        <f t="shared" si="33"/>
        <v>5.0416666666666661</v>
      </c>
      <c r="K742" s="5">
        <f t="shared" si="35"/>
        <v>0.42013888888888884</v>
      </c>
      <c r="L742" t="s">
        <v>726</v>
      </c>
    </row>
    <row r="743" spans="1:12" ht="30" hidden="1" x14ac:dyDescent="0.25">
      <c r="A743" s="4" t="s">
        <v>357</v>
      </c>
      <c r="B743" s="4" t="s">
        <v>381</v>
      </c>
      <c r="C743" s="4" t="s">
        <v>387</v>
      </c>
      <c r="D743" s="4" t="s">
        <v>361</v>
      </c>
      <c r="E743" s="4">
        <v>71</v>
      </c>
      <c r="F743" s="7">
        <v>25</v>
      </c>
      <c r="G743" s="4" t="s">
        <v>105</v>
      </c>
      <c r="H743" s="4">
        <v>449</v>
      </c>
      <c r="I743" s="5">
        <f t="shared" si="34"/>
        <v>37.416666666666664</v>
      </c>
      <c r="J743" s="5">
        <f t="shared" si="33"/>
        <v>41.158333333333331</v>
      </c>
      <c r="K743" s="5">
        <f t="shared" si="35"/>
        <v>3.4298611111111108</v>
      </c>
      <c r="L743" t="s">
        <v>726</v>
      </c>
    </row>
    <row r="744" spans="1:12" hidden="1" x14ac:dyDescent="0.25">
      <c r="A744" s="4" t="s">
        <v>357</v>
      </c>
      <c r="B744" s="4" t="s">
        <v>388</v>
      </c>
      <c r="C744" s="4" t="s">
        <v>389</v>
      </c>
      <c r="D744" s="4" t="s">
        <v>361</v>
      </c>
      <c r="E744" s="4">
        <v>79</v>
      </c>
      <c r="F744" s="7">
        <v>25</v>
      </c>
      <c r="G744" s="4" t="s">
        <v>105</v>
      </c>
      <c r="H744" s="4">
        <v>403</v>
      </c>
      <c r="I744" s="5">
        <f t="shared" si="34"/>
        <v>33.583333333333336</v>
      </c>
      <c r="J744" s="5">
        <f t="shared" si="33"/>
        <v>36.94166666666667</v>
      </c>
      <c r="K744" s="5">
        <f t="shared" si="35"/>
        <v>3.0784722222222225</v>
      </c>
      <c r="L744" t="s">
        <v>726</v>
      </c>
    </row>
    <row r="745" spans="1:12" hidden="1" x14ac:dyDescent="0.25">
      <c r="A745" s="4" t="s">
        <v>357</v>
      </c>
      <c r="B745" s="4" t="s">
        <v>388</v>
      </c>
      <c r="C745" s="4" t="s">
        <v>390</v>
      </c>
      <c r="D745" s="4" t="s">
        <v>361</v>
      </c>
      <c r="E745" s="4">
        <v>56</v>
      </c>
      <c r="F745" s="7">
        <v>25</v>
      </c>
      <c r="G745" s="4" t="s">
        <v>105</v>
      </c>
      <c r="H745" s="4">
        <v>188</v>
      </c>
      <c r="I745" s="5">
        <f t="shared" si="34"/>
        <v>15.666666666666666</v>
      </c>
      <c r="J745" s="5">
        <f t="shared" si="33"/>
        <v>17.233333333333334</v>
      </c>
      <c r="K745" s="5">
        <f t="shared" si="35"/>
        <v>1.4361111111111111</v>
      </c>
      <c r="L745" t="s">
        <v>726</v>
      </c>
    </row>
    <row r="746" spans="1:12" hidden="1" x14ac:dyDescent="0.25">
      <c r="A746" s="4" t="s">
        <v>357</v>
      </c>
      <c r="B746" s="4" t="s">
        <v>388</v>
      </c>
      <c r="C746" s="4" t="s">
        <v>391</v>
      </c>
      <c r="D746" s="4" t="s">
        <v>361</v>
      </c>
      <c r="E746" s="4">
        <v>57</v>
      </c>
      <c r="F746" s="7">
        <v>25</v>
      </c>
      <c r="G746" s="4" t="s">
        <v>105</v>
      </c>
      <c r="H746" s="4">
        <v>157</v>
      </c>
      <c r="I746" s="5">
        <f t="shared" si="34"/>
        <v>13.083333333333334</v>
      </c>
      <c r="J746" s="5">
        <f t="shared" si="33"/>
        <v>14.391666666666667</v>
      </c>
      <c r="K746" s="5">
        <f t="shared" si="35"/>
        <v>1.1993055555555556</v>
      </c>
      <c r="L746" t="s">
        <v>726</v>
      </c>
    </row>
    <row r="747" spans="1:12" hidden="1" x14ac:dyDescent="0.25">
      <c r="A747" s="4" t="s">
        <v>357</v>
      </c>
      <c r="B747" s="4" t="s">
        <v>388</v>
      </c>
      <c r="C747" s="4" t="s">
        <v>392</v>
      </c>
      <c r="D747" s="4" t="s">
        <v>361</v>
      </c>
      <c r="E747" s="4">
        <v>43</v>
      </c>
      <c r="F747" s="7" t="s">
        <v>11</v>
      </c>
      <c r="G747" s="4" t="s">
        <v>12</v>
      </c>
      <c r="H747" s="4">
        <v>46</v>
      </c>
      <c r="I747" s="5">
        <f t="shared" si="34"/>
        <v>3.8333333333333335</v>
      </c>
      <c r="J747" s="5">
        <f t="shared" si="33"/>
        <v>4.2166666666666668</v>
      </c>
      <c r="K747" s="5">
        <f t="shared" si="35"/>
        <v>0.35138888888888892</v>
      </c>
      <c r="L747" t="s">
        <v>726</v>
      </c>
    </row>
    <row r="748" spans="1:12" hidden="1" x14ac:dyDescent="0.25">
      <c r="A748" s="4" t="s">
        <v>357</v>
      </c>
      <c r="B748" s="4" t="s">
        <v>388</v>
      </c>
      <c r="C748" s="4" t="s">
        <v>393</v>
      </c>
      <c r="D748" s="4" t="s">
        <v>361</v>
      </c>
      <c r="E748" s="4">
        <v>33</v>
      </c>
      <c r="F748" s="7" t="s">
        <v>11</v>
      </c>
      <c r="G748" s="4" t="s">
        <v>12</v>
      </c>
      <c r="H748" s="4">
        <v>5572</v>
      </c>
      <c r="I748" s="5">
        <f t="shared" si="34"/>
        <v>464.33333333333331</v>
      </c>
      <c r="J748" s="5">
        <f t="shared" si="33"/>
        <v>510.76666666666665</v>
      </c>
      <c r="K748" s="5">
        <f t="shared" si="35"/>
        <v>42.56388888888889</v>
      </c>
      <c r="L748" t="s">
        <v>726</v>
      </c>
    </row>
    <row r="749" spans="1:12" ht="30" hidden="1" x14ac:dyDescent="0.25">
      <c r="A749" s="4" t="s">
        <v>357</v>
      </c>
      <c r="B749" s="4" t="s">
        <v>388</v>
      </c>
      <c r="C749" s="4" t="s">
        <v>393</v>
      </c>
      <c r="D749" s="4" t="s">
        <v>371</v>
      </c>
      <c r="E749" s="4">
        <v>33</v>
      </c>
      <c r="F749" s="7" t="s">
        <v>11</v>
      </c>
      <c r="G749" s="4" t="s">
        <v>12</v>
      </c>
      <c r="H749" s="4">
        <v>14</v>
      </c>
      <c r="I749" s="5">
        <f t="shared" si="34"/>
        <v>1.1666666666666667</v>
      </c>
      <c r="J749" s="5">
        <f t="shared" si="33"/>
        <v>1.2833333333333334</v>
      </c>
      <c r="K749" s="5">
        <f t="shared" si="35"/>
        <v>0.10694444444444445</v>
      </c>
      <c r="L749" t="s">
        <v>726</v>
      </c>
    </row>
    <row r="750" spans="1:12" hidden="1" x14ac:dyDescent="0.25">
      <c r="A750" s="4" t="s">
        <v>357</v>
      </c>
      <c r="B750" s="4" t="s">
        <v>388</v>
      </c>
      <c r="C750" s="4" t="s">
        <v>393</v>
      </c>
      <c r="D750" s="4" t="s">
        <v>377</v>
      </c>
      <c r="E750" s="4">
        <v>33</v>
      </c>
      <c r="F750" s="7" t="s">
        <v>11</v>
      </c>
      <c r="G750" s="4" t="s">
        <v>12</v>
      </c>
      <c r="H750" s="4">
        <v>17</v>
      </c>
      <c r="I750" s="5">
        <f t="shared" si="34"/>
        <v>1.4166666666666667</v>
      </c>
      <c r="J750" s="5">
        <f t="shared" si="33"/>
        <v>1.5583333333333333</v>
      </c>
      <c r="K750" s="5">
        <f t="shared" si="35"/>
        <v>0.12986111111111112</v>
      </c>
      <c r="L750" t="s">
        <v>726</v>
      </c>
    </row>
    <row r="751" spans="1:12" hidden="1" x14ac:dyDescent="0.25">
      <c r="A751" s="4" t="s">
        <v>357</v>
      </c>
      <c r="B751" s="4" t="s">
        <v>388</v>
      </c>
      <c r="C751" s="4" t="s">
        <v>394</v>
      </c>
      <c r="D751" s="4" t="s">
        <v>361</v>
      </c>
      <c r="E751" s="4">
        <v>72</v>
      </c>
      <c r="F751" s="7">
        <v>25</v>
      </c>
      <c r="G751" s="4" t="s">
        <v>105</v>
      </c>
      <c r="H751" s="4">
        <v>755</v>
      </c>
      <c r="I751" s="5">
        <f t="shared" si="34"/>
        <v>62.916666666666664</v>
      </c>
      <c r="J751" s="5">
        <f t="shared" si="33"/>
        <v>69.208333333333329</v>
      </c>
      <c r="K751" s="5">
        <f t="shared" si="35"/>
        <v>5.7673611111111107</v>
      </c>
      <c r="L751" t="s">
        <v>726</v>
      </c>
    </row>
    <row r="752" spans="1:12" hidden="1" x14ac:dyDescent="0.25">
      <c r="A752" s="4" t="s">
        <v>357</v>
      </c>
      <c r="B752" s="4" t="s">
        <v>388</v>
      </c>
      <c r="C752" s="4" t="s">
        <v>395</v>
      </c>
      <c r="D752" s="4" t="s">
        <v>361</v>
      </c>
      <c r="E752" s="4">
        <v>70</v>
      </c>
      <c r="F752" s="7">
        <v>25</v>
      </c>
      <c r="G752" s="4" t="s">
        <v>105</v>
      </c>
      <c r="H752" s="4">
        <v>505</v>
      </c>
      <c r="I752" s="5">
        <f t="shared" si="34"/>
        <v>42.083333333333336</v>
      </c>
      <c r="J752" s="5">
        <f t="shared" si="33"/>
        <v>46.291666666666671</v>
      </c>
      <c r="K752" s="5">
        <f t="shared" si="35"/>
        <v>3.8576388888888893</v>
      </c>
      <c r="L752" t="s">
        <v>726</v>
      </c>
    </row>
    <row r="753" spans="1:12" hidden="1" x14ac:dyDescent="0.25">
      <c r="A753" s="4" t="s">
        <v>357</v>
      </c>
      <c r="B753" s="4" t="s">
        <v>388</v>
      </c>
      <c r="C753" s="4" t="s">
        <v>396</v>
      </c>
      <c r="D753" s="4" t="s">
        <v>361</v>
      </c>
      <c r="E753" s="4">
        <v>66</v>
      </c>
      <c r="F753" s="7">
        <v>25</v>
      </c>
      <c r="G753" s="4" t="s">
        <v>105</v>
      </c>
      <c r="H753" s="4">
        <v>1115</v>
      </c>
      <c r="I753" s="5">
        <f t="shared" si="34"/>
        <v>92.916666666666671</v>
      </c>
      <c r="J753" s="5">
        <f t="shared" si="33"/>
        <v>102.20833333333334</v>
      </c>
      <c r="K753" s="5">
        <f t="shared" si="35"/>
        <v>8.5173611111111125</v>
      </c>
      <c r="L753" t="s">
        <v>726</v>
      </c>
    </row>
    <row r="754" spans="1:12" hidden="1" x14ac:dyDescent="0.25">
      <c r="A754" s="4" t="s">
        <v>357</v>
      </c>
      <c r="B754" s="4" t="s">
        <v>388</v>
      </c>
      <c r="C754" s="4" t="s">
        <v>396</v>
      </c>
      <c r="D754" s="4" t="s">
        <v>377</v>
      </c>
      <c r="E754" s="4">
        <v>66</v>
      </c>
      <c r="F754" s="7">
        <v>25</v>
      </c>
      <c r="G754" s="4" t="s">
        <v>105</v>
      </c>
      <c r="H754" s="4">
        <v>43</v>
      </c>
      <c r="I754" s="5">
        <f t="shared" si="34"/>
        <v>3.5833333333333335</v>
      </c>
      <c r="J754" s="5">
        <f t="shared" si="33"/>
        <v>3.9416666666666669</v>
      </c>
      <c r="K754" s="5">
        <f t="shared" si="35"/>
        <v>0.32847222222222222</v>
      </c>
      <c r="L754" t="s">
        <v>726</v>
      </c>
    </row>
    <row r="755" spans="1:12" hidden="1" x14ac:dyDescent="0.25">
      <c r="A755" s="4" t="s">
        <v>357</v>
      </c>
      <c r="B755" s="4" t="s">
        <v>388</v>
      </c>
      <c r="C755" s="4" t="s">
        <v>397</v>
      </c>
      <c r="D755" s="4" t="s">
        <v>361</v>
      </c>
      <c r="E755" s="4">
        <v>55</v>
      </c>
      <c r="F755" s="7">
        <v>25</v>
      </c>
      <c r="G755" s="4" t="s">
        <v>105</v>
      </c>
      <c r="H755" s="4">
        <v>980</v>
      </c>
      <c r="I755" s="5">
        <f t="shared" si="34"/>
        <v>81.666666666666671</v>
      </c>
      <c r="J755" s="5">
        <f t="shared" si="33"/>
        <v>89.833333333333343</v>
      </c>
      <c r="K755" s="5">
        <f t="shared" si="35"/>
        <v>7.4861111111111116</v>
      </c>
      <c r="L755" t="s">
        <v>726</v>
      </c>
    </row>
    <row r="756" spans="1:12" hidden="1" x14ac:dyDescent="0.25">
      <c r="A756" s="4" t="s">
        <v>357</v>
      </c>
      <c r="B756" s="4" t="s">
        <v>388</v>
      </c>
      <c r="C756" s="4" t="s">
        <v>398</v>
      </c>
      <c r="D756" s="4" t="s">
        <v>361</v>
      </c>
      <c r="E756" s="4">
        <v>48</v>
      </c>
      <c r="F756" s="7" t="s">
        <v>11</v>
      </c>
      <c r="G756" s="4" t="s">
        <v>12</v>
      </c>
      <c r="H756" s="4">
        <v>274</v>
      </c>
      <c r="I756" s="5">
        <f t="shared" si="34"/>
        <v>22.833333333333332</v>
      </c>
      <c r="J756" s="5">
        <f t="shared" si="33"/>
        <v>25.116666666666667</v>
      </c>
      <c r="K756" s="5">
        <f t="shared" si="35"/>
        <v>2.0930555555555554</v>
      </c>
      <c r="L756" t="s">
        <v>726</v>
      </c>
    </row>
    <row r="757" spans="1:12" hidden="1" x14ac:dyDescent="0.25">
      <c r="A757" s="4" t="s">
        <v>357</v>
      </c>
      <c r="B757" s="4" t="s">
        <v>388</v>
      </c>
      <c r="C757" s="4" t="s">
        <v>399</v>
      </c>
      <c r="D757" s="4" t="s">
        <v>361</v>
      </c>
      <c r="E757" s="4">
        <v>64</v>
      </c>
      <c r="F757" s="7">
        <v>25</v>
      </c>
      <c r="G757" s="4" t="s">
        <v>105</v>
      </c>
      <c r="H757" s="4">
        <v>751</v>
      </c>
      <c r="I757" s="5">
        <f t="shared" si="34"/>
        <v>62.583333333333336</v>
      </c>
      <c r="J757" s="5">
        <f t="shared" si="33"/>
        <v>68.841666666666669</v>
      </c>
      <c r="K757" s="5">
        <f t="shared" si="35"/>
        <v>5.7368055555555557</v>
      </c>
      <c r="L757" t="s">
        <v>726</v>
      </c>
    </row>
    <row r="758" spans="1:12" hidden="1" x14ac:dyDescent="0.25">
      <c r="A758" s="4" t="s">
        <v>357</v>
      </c>
      <c r="B758" s="4" t="s">
        <v>388</v>
      </c>
      <c r="C758" s="4" t="s">
        <v>399</v>
      </c>
      <c r="D758" s="4" t="s">
        <v>377</v>
      </c>
      <c r="E758" s="4">
        <v>64</v>
      </c>
      <c r="F758" s="7">
        <v>25</v>
      </c>
      <c r="G758" s="4" t="s">
        <v>105</v>
      </c>
      <c r="H758" s="4">
        <v>22</v>
      </c>
      <c r="I758" s="5">
        <f t="shared" si="34"/>
        <v>1.8333333333333333</v>
      </c>
      <c r="J758" s="5">
        <f t="shared" si="33"/>
        <v>2.0166666666666666</v>
      </c>
      <c r="K758" s="5">
        <f t="shared" si="35"/>
        <v>0.16805555555555554</v>
      </c>
      <c r="L758" t="s">
        <v>726</v>
      </c>
    </row>
    <row r="759" spans="1:12" hidden="1" x14ac:dyDescent="0.25">
      <c r="A759" s="4" t="s">
        <v>357</v>
      </c>
      <c r="B759" s="4" t="s">
        <v>388</v>
      </c>
      <c r="C759" s="4" t="s">
        <v>400</v>
      </c>
      <c r="D759" s="4" t="s">
        <v>361</v>
      </c>
      <c r="E759" s="4">
        <v>50</v>
      </c>
      <c r="F759" s="7">
        <v>25</v>
      </c>
      <c r="G759" s="4" t="s">
        <v>105</v>
      </c>
      <c r="H759" s="4">
        <v>183</v>
      </c>
      <c r="I759" s="5">
        <f t="shared" si="34"/>
        <v>15.25</v>
      </c>
      <c r="J759" s="5">
        <f t="shared" si="33"/>
        <v>16.774999999999999</v>
      </c>
      <c r="K759" s="5">
        <f t="shared" si="35"/>
        <v>1.3979166666666665</v>
      </c>
      <c r="L759" t="s">
        <v>726</v>
      </c>
    </row>
    <row r="760" spans="1:12" ht="30" hidden="1" x14ac:dyDescent="0.25">
      <c r="A760" s="4" t="s">
        <v>357</v>
      </c>
      <c r="B760" s="4" t="s">
        <v>388</v>
      </c>
      <c r="C760" s="4" t="s">
        <v>401</v>
      </c>
      <c r="D760" s="4" t="s">
        <v>361</v>
      </c>
      <c r="E760" s="4">
        <v>63</v>
      </c>
      <c r="F760" s="7">
        <v>25</v>
      </c>
      <c r="G760" s="4" t="s">
        <v>105</v>
      </c>
      <c r="H760" s="4">
        <v>315</v>
      </c>
      <c r="I760" s="5">
        <f t="shared" si="34"/>
        <v>26.25</v>
      </c>
      <c r="J760" s="5">
        <f t="shared" si="33"/>
        <v>28.875</v>
      </c>
      <c r="K760" s="5">
        <f t="shared" si="35"/>
        <v>2.40625</v>
      </c>
      <c r="L760" t="s">
        <v>726</v>
      </c>
    </row>
    <row r="761" spans="1:12" hidden="1" x14ac:dyDescent="0.25">
      <c r="A761" s="4" t="s">
        <v>357</v>
      </c>
      <c r="B761" s="4" t="s">
        <v>388</v>
      </c>
      <c r="C761" s="4" t="s">
        <v>402</v>
      </c>
      <c r="D761" s="4" t="s">
        <v>280</v>
      </c>
      <c r="E761" s="4">
        <v>55</v>
      </c>
      <c r="F761" s="7">
        <v>25</v>
      </c>
      <c r="G761" s="4" t="s">
        <v>105</v>
      </c>
      <c r="H761" s="4">
        <v>14</v>
      </c>
      <c r="I761" s="5">
        <f t="shared" si="34"/>
        <v>1.1666666666666667</v>
      </c>
      <c r="J761" s="5">
        <f t="shared" si="33"/>
        <v>1.2833333333333334</v>
      </c>
      <c r="K761" s="5">
        <f t="shared" si="35"/>
        <v>0.10694444444444445</v>
      </c>
      <c r="L761" t="s">
        <v>726</v>
      </c>
    </row>
    <row r="762" spans="1:12" hidden="1" x14ac:dyDescent="0.25">
      <c r="A762" s="4" t="s">
        <v>357</v>
      </c>
      <c r="B762" s="4" t="s">
        <v>388</v>
      </c>
      <c r="C762" s="4" t="s">
        <v>403</v>
      </c>
      <c r="D762" s="4" t="s">
        <v>361</v>
      </c>
      <c r="E762" s="4">
        <v>44</v>
      </c>
      <c r="F762" s="7" t="s">
        <v>11</v>
      </c>
      <c r="G762" s="4" t="s">
        <v>12</v>
      </c>
      <c r="H762" s="4">
        <v>862</v>
      </c>
      <c r="I762" s="5">
        <f t="shared" si="34"/>
        <v>71.833333333333329</v>
      </c>
      <c r="J762" s="5">
        <f t="shared" si="33"/>
        <v>79.016666666666666</v>
      </c>
      <c r="K762" s="5">
        <f t="shared" si="35"/>
        <v>6.5847222222222221</v>
      </c>
      <c r="L762" t="s">
        <v>726</v>
      </c>
    </row>
    <row r="763" spans="1:12" hidden="1" x14ac:dyDescent="0.25">
      <c r="A763" s="4" t="s">
        <v>357</v>
      </c>
      <c r="B763" s="4" t="s">
        <v>388</v>
      </c>
      <c r="C763" s="4" t="s">
        <v>404</v>
      </c>
      <c r="D763" s="4" t="s">
        <v>361</v>
      </c>
      <c r="E763" s="4">
        <v>38</v>
      </c>
      <c r="F763" s="7" t="s">
        <v>11</v>
      </c>
      <c r="G763" s="4" t="s">
        <v>12</v>
      </c>
      <c r="H763" s="4">
        <v>637</v>
      </c>
      <c r="I763" s="5">
        <f t="shared" si="34"/>
        <v>53.083333333333336</v>
      </c>
      <c r="J763" s="5">
        <f t="shared" si="33"/>
        <v>58.391666666666666</v>
      </c>
      <c r="K763" s="5">
        <f t="shared" si="35"/>
        <v>4.8659722222222221</v>
      </c>
      <c r="L763" t="s">
        <v>726</v>
      </c>
    </row>
    <row r="764" spans="1:12" ht="30" hidden="1" x14ac:dyDescent="0.25">
      <c r="A764" s="4" t="s">
        <v>357</v>
      </c>
      <c r="B764" s="4" t="s">
        <v>405</v>
      </c>
      <c r="C764" s="4" t="s">
        <v>406</v>
      </c>
      <c r="D764" s="4" t="s">
        <v>361</v>
      </c>
      <c r="E764" s="4">
        <v>19</v>
      </c>
      <c r="F764" s="7" t="s">
        <v>11</v>
      </c>
      <c r="G764" s="4" t="s">
        <v>12</v>
      </c>
      <c r="H764" s="4">
        <v>864</v>
      </c>
      <c r="I764" s="5">
        <f t="shared" si="34"/>
        <v>72</v>
      </c>
      <c r="J764" s="5">
        <f t="shared" si="33"/>
        <v>79.2</v>
      </c>
      <c r="K764" s="5">
        <f t="shared" si="35"/>
        <v>6.6000000000000005</v>
      </c>
      <c r="L764" t="s">
        <v>726</v>
      </c>
    </row>
    <row r="765" spans="1:12" ht="30" hidden="1" x14ac:dyDescent="0.25">
      <c r="A765" s="4" t="s">
        <v>357</v>
      </c>
      <c r="B765" s="4" t="s">
        <v>405</v>
      </c>
      <c r="C765" s="4" t="s">
        <v>361</v>
      </c>
      <c r="D765" s="4" t="s">
        <v>53</v>
      </c>
      <c r="E765" s="4">
        <v>0</v>
      </c>
      <c r="F765" s="7" t="s">
        <v>11</v>
      </c>
      <c r="G765" s="4" t="s">
        <v>12</v>
      </c>
      <c r="H765" s="4">
        <v>9</v>
      </c>
      <c r="I765" s="5">
        <f t="shared" si="34"/>
        <v>0.75</v>
      </c>
      <c r="J765" s="5">
        <f t="shared" si="33"/>
        <v>0.82499999999999996</v>
      </c>
      <c r="K765" s="5">
        <f t="shared" si="35"/>
        <v>6.8749999999999992E-2</v>
      </c>
      <c r="L765" t="s">
        <v>726</v>
      </c>
    </row>
    <row r="766" spans="1:12" ht="30" hidden="1" x14ac:dyDescent="0.25">
      <c r="A766" s="4" t="s">
        <v>357</v>
      </c>
      <c r="B766" s="4" t="s">
        <v>405</v>
      </c>
      <c r="C766" s="4" t="s">
        <v>361</v>
      </c>
      <c r="D766" s="4" t="s">
        <v>360</v>
      </c>
      <c r="E766" s="4">
        <v>0</v>
      </c>
      <c r="F766" s="7" t="s">
        <v>11</v>
      </c>
      <c r="G766" s="4" t="s">
        <v>12</v>
      </c>
      <c r="H766" s="4">
        <v>70</v>
      </c>
      <c r="I766" s="5">
        <f t="shared" si="34"/>
        <v>5.833333333333333</v>
      </c>
      <c r="J766" s="5">
        <f t="shared" si="33"/>
        <v>6.4166666666666661</v>
      </c>
      <c r="K766" s="5">
        <f t="shared" si="35"/>
        <v>0.53472222222222221</v>
      </c>
      <c r="L766" t="s">
        <v>726</v>
      </c>
    </row>
    <row r="767" spans="1:12" ht="30" hidden="1" x14ac:dyDescent="0.25">
      <c r="A767" s="4" t="s">
        <v>357</v>
      </c>
      <c r="B767" s="4" t="s">
        <v>405</v>
      </c>
      <c r="C767" s="4" t="s">
        <v>361</v>
      </c>
      <c r="D767" s="4" t="s">
        <v>361</v>
      </c>
      <c r="E767" s="4">
        <v>0</v>
      </c>
      <c r="F767" s="7" t="s">
        <v>11</v>
      </c>
      <c r="G767" s="4" t="s">
        <v>12</v>
      </c>
      <c r="H767" s="4">
        <v>11855</v>
      </c>
      <c r="I767" s="5">
        <f t="shared" si="34"/>
        <v>987.91666666666663</v>
      </c>
      <c r="J767" s="5">
        <f t="shared" si="33"/>
        <v>1086.7083333333333</v>
      </c>
      <c r="K767" s="5">
        <f t="shared" si="35"/>
        <v>90.559027777777771</v>
      </c>
      <c r="L767" t="s">
        <v>726</v>
      </c>
    </row>
    <row r="768" spans="1:12" ht="30" hidden="1" x14ac:dyDescent="0.25">
      <c r="A768" s="4" t="s">
        <v>357</v>
      </c>
      <c r="B768" s="4" t="s">
        <v>405</v>
      </c>
      <c r="C768" s="4" t="s">
        <v>361</v>
      </c>
      <c r="D768" s="4" t="s">
        <v>377</v>
      </c>
      <c r="E768" s="4">
        <v>0</v>
      </c>
      <c r="F768" s="7" t="s">
        <v>11</v>
      </c>
      <c r="G768" s="4" t="s">
        <v>12</v>
      </c>
      <c r="H768" s="4">
        <v>62</v>
      </c>
      <c r="I768" s="5">
        <f t="shared" si="34"/>
        <v>5.166666666666667</v>
      </c>
      <c r="J768" s="5">
        <f t="shared" si="33"/>
        <v>5.6833333333333336</v>
      </c>
      <c r="K768" s="5">
        <f t="shared" si="35"/>
        <v>0.47361111111111115</v>
      </c>
      <c r="L768" t="s">
        <v>726</v>
      </c>
    </row>
    <row r="769" spans="1:12" ht="30" hidden="1" x14ac:dyDescent="0.25">
      <c r="A769" s="4" t="s">
        <v>357</v>
      </c>
      <c r="B769" s="4" t="s">
        <v>405</v>
      </c>
      <c r="C769" s="4" t="s">
        <v>407</v>
      </c>
      <c r="D769" s="4" t="s">
        <v>361</v>
      </c>
      <c r="E769" s="4">
        <v>28</v>
      </c>
      <c r="F769" s="7" t="s">
        <v>11</v>
      </c>
      <c r="G769" s="4" t="s">
        <v>12</v>
      </c>
      <c r="H769" s="4">
        <v>305</v>
      </c>
      <c r="I769" s="5">
        <f t="shared" si="34"/>
        <v>25.416666666666668</v>
      </c>
      <c r="J769" s="5">
        <f t="shared" si="33"/>
        <v>27.958333333333336</v>
      </c>
      <c r="K769" s="5">
        <f t="shared" si="35"/>
        <v>2.3298611111111112</v>
      </c>
      <c r="L769" t="s">
        <v>726</v>
      </c>
    </row>
    <row r="770" spans="1:12" ht="30" hidden="1" x14ac:dyDescent="0.25">
      <c r="A770" s="4" t="s">
        <v>357</v>
      </c>
      <c r="B770" s="4" t="s">
        <v>405</v>
      </c>
      <c r="C770" s="4" t="s">
        <v>408</v>
      </c>
      <c r="D770" s="4" t="s">
        <v>361</v>
      </c>
      <c r="E770" s="4">
        <v>46</v>
      </c>
      <c r="F770" s="7" t="s">
        <v>11</v>
      </c>
      <c r="G770" s="4" t="s">
        <v>12</v>
      </c>
      <c r="H770" s="4">
        <v>327</v>
      </c>
      <c r="I770" s="5">
        <f t="shared" si="34"/>
        <v>27.25</v>
      </c>
      <c r="J770" s="5">
        <f t="shared" si="33"/>
        <v>29.975000000000001</v>
      </c>
      <c r="K770" s="5">
        <f t="shared" si="35"/>
        <v>2.4979166666666668</v>
      </c>
      <c r="L770" t="s">
        <v>726</v>
      </c>
    </row>
    <row r="771" spans="1:12" ht="30" hidden="1" x14ac:dyDescent="0.25">
      <c r="A771" s="4" t="s">
        <v>357</v>
      </c>
      <c r="B771" s="4" t="s">
        <v>405</v>
      </c>
      <c r="C771" s="4" t="s">
        <v>408</v>
      </c>
      <c r="D771" s="4" t="s">
        <v>377</v>
      </c>
      <c r="E771" s="4">
        <v>46</v>
      </c>
      <c r="F771" s="7" t="s">
        <v>11</v>
      </c>
      <c r="G771" s="4" t="s">
        <v>12</v>
      </c>
      <c r="H771" s="4">
        <v>45</v>
      </c>
      <c r="I771" s="5">
        <f t="shared" si="34"/>
        <v>3.75</v>
      </c>
      <c r="J771" s="5">
        <f t="shared" si="33"/>
        <v>4.125</v>
      </c>
      <c r="K771" s="5">
        <f t="shared" si="35"/>
        <v>0.34375</v>
      </c>
      <c r="L771" t="s">
        <v>726</v>
      </c>
    </row>
    <row r="772" spans="1:12" ht="30" hidden="1" x14ac:dyDescent="0.25">
      <c r="A772" s="4" t="s">
        <v>357</v>
      </c>
      <c r="B772" s="4" t="s">
        <v>405</v>
      </c>
      <c r="C772" s="4" t="s">
        <v>409</v>
      </c>
      <c r="D772" s="4" t="s">
        <v>361</v>
      </c>
      <c r="E772" s="4">
        <v>18</v>
      </c>
      <c r="F772" s="7" t="s">
        <v>11</v>
      </c>
      <c r="G772" s="4" t="s">
        <v>12</v>
      </c>
      <c r="H772" s="4">
        <v>182</v>
      </c>
      <c r="I772" s="5">
        <f t="shared" si="34"/>
        <v>15.166666666666666</v>
      </c>
      <c r="J772" s="5">
        <f t="shared" si="33"/>
        <v>16.683333333333334</v>
      </c>
      <c r="K772" s="5">
        <f t="shared" si="35"/>
        <v>1.3902777777777777</v>
      </c>
      <c r="L772" t="s">
        <v>726</v>
      </c>
    </row>
    <row r="773" spans="1:12" ht="30" hidden="1" x14ac:dyDescent="0.25">
      <c r="A773" s="4" t="s">
        <v>357</v>
      </c>
      <c r="B773" s="4" t="s">
        <v>405</v>
      </c>
      <c r="C773" s="4" t="s">
        <v>410</v>
      </c>
      <c r="D773" s="4" t="s">
        <v>377</v>
      </c>
      <c r="E773" s="4">
        <v>15</v>
      </c>
      <c r="F773" s="7" t="s">
        <v>11</v>
      </c>
      <c r="G773" s="4" t="s">
        <v>12</v>
      </c>
      <c r="H773" s="4">
        <v>139</v>
      </c>
      <c r="I773" s="5">
        <f t="shared" si="34"/>
        <v>11.583333333333334</v>
      </c>
      <c r="J773" s="5">
        <f t="shared" si="33"/>
        <v>12.741666666666667</v>
      </c>
      <c r="K773" s="5">
        <f t="shared" si="35"/>
        <v>1.0618055555555557</v>
      </c>
      <c r="L773" t="s">
        <v>726</v>
      </c>
    </row>
    <row r="774" spans="1:12" ht="30" hidden="1" x14ac:dyDescent="0.25">
      <c r="A774" s="4" t="s">
        <v>357</v>
      </c>
      <c r="B774" s="4" t="s">
        <v>405</v>
      </c>
      <c r="C774" s="4" t="s">
        <v>411</v>
      </c>
      <c r="D774" s="4" t="s">
        <v>361</v>
      </c>
      <c r="E774" s="4">
        <v>38</v>
      </c>
      <c r="F774" s="7" t="s">
        <v>11</v>
      </c>
      <c r="G774" s="4" t="s">
        <v>12</v>
      </c>
      <c r="H774" s="4">
        <v>518</v>
      </c>
      <c r="I774" s="5">
        <f t="shared" si="34"/>
        <v>43.166666666666664</v>
      </c>
      <c r="J774" s="5">
        <f t="shared" si="33"/>
        <v>47.483333333333334</v>
      </c>
      <c r="K774" s="5">
        <f t="shared" si="35"/>
        <v>3.9569444444444444</v>
      </c>
      <c r="L774" t="s">
        <v>726</v>
      </c>
    </row>
    <row r="775" spans="1:12" ht="30" hidden="1" x14ac:dyDescent="0.25">
      <c r="A775" s="4" t="s">
        <v>357</v>
      </c>
      <c r="B775" s="4" t="s">
        <v>405</v>
      </c>
      <c r="C775" s="4" t="s">
        <v>412</v>
      </c>
      <c r="D775" s="4" t="s">
        <v>361</v>
      </c>
      <c r="E775" s="4">
        <v>38</v>
      </c>
      <c r="F775" s="7" t="s">
        <v>11</v>
      </c>
      <c r="G775" s="4" t="s">
        <v>12</v>
      </c>
      <c r="H775" s="4">
        <v>1674</v>
      </c>
      <c r="I775" s="5">
        <f t="shared" si="34"/>
        <v>139.5</v>
      </c>
      <c r="J775" s="5">
        <f t="shared" si="33"/>
        <v>153.44999999999999</v>
      </c>
      <c r="K775" s="5">
        <f t="shared" si="35"/>
        <v>12.7875</v>
      </c>
      <c r="L775" t="s">
        <v>726</v>
      </c>
    </row>
    <row r="776" spans="1:12" ht="30" hidden="1" x14ac:dyDescent="0.25">
      <c r="A776" s="4" t="s">
        <v>357</v>
      </c>
      <c r="B776" s="4" t="s">
        <v>405</v>
      </c>
      <c r="C776" s="4" t="s">
        <v>413</v>
      </c>
      <c r="D776" s="4" t="s">
        <v>361</v>
      </c>
      <c r="E776" s="4">
        <v>16</v>
      </c>
      <c r="F776" s="7" t="s">
        <v>11</v>
      </c>
      <c r="G776" s="4" t="s">
        <v>12</v>
      </c>
      <c r="H776" s="4">
        <v>257</v>
      </c>
      <c r="I776" s="5">
        <f t="shared" si="34"/>
        <v>21.416666666666668</v>
      </c>
      <c r="J776" s="5">
        <f t="shared" ref="J776:J839" si="36">I776*10%+I776</f>
        <v>23.558333333333334</v>
      </c>
      <c r="K776" s="5">
        <f t="shared" si="35"/>
        <v>1.9631944444444445</v>
      </c>
      <c r="L776" t="s">
        <v>726</v>
      </c>
    </row>
    <row r="777" spans="1:12" ht="30" hidden="1" x14ac:dyDescent="0.25">
      <c r="A777" s="4" t="s">
        <v>357</v>
      </c>
      <c r="B777" s="4" t="s">
        <v>405</v>
      </c>
      <c r="C777" s="4" t="s">
        <v>414</v>
      </c>
      <c r="D777" s="4" t="s">
        <v>361</v>
      </c>
      <c r="E777" s="4">
        <v>59</v>
      </c>
      <c r="F777" s="7">
        <v>25</v>
      </c>
      <c r="G777" s="4" t="s">
        <v>105</v>
      </c>
      <c r="H777" s="4">
        <v>448</v>
      </c>
      <c r="I777" s="5">
        <f t="shared" ref="I777:I840" si="37">H777/12</f>
        <v>37.333333333333336</v>
      </c>
      <c r="J777" s="5">
        <f t="shared" si="36"/>
        <v>41.06666666666667</v>
      </c>
      <c r="K777" s="5">
        <f t="shared" ref="K777:K840" si="38">J777/12</f>
        <v>3.4222222222222225</v>
      </c>
      <c r="L777" t="s">
        <v>726</v>
      </c>
    </row>
    <row r="778" spans="1:12" ht="30" hidden="1" x14ac:dyDescent="0.25">
      <c r="A778" s="4" t="s">
        <v>357</v>
      </c>
      <c r="B778" s="4" t="s">
        <v>405</v>
      </c>
      <c r="C778" s="4" t="s">
        <v>415</v>
      </c>
      <c r="D778" s="4" t="s">
        <v>361</v>
      </c>
      <c r="E778" s="4">
        <v>20</v>
      </c>
      <c r="F778" s="7" t="s">
        <v>11</v>
      </c>
      <c r="G778" s="4" t="s">
        <v>12</v>
      </c>
      <c r="H778" s="4">
        <v>217</v>
      </c>
      <c r="I778" s="5">
        <f t="shared" si="37"/>
        <v>18.083333333333332</v>
      </c>
      <c r="J778" s="5">
        <f t="shared" si="36"/>
        <v>19.891666666666666</v>
      </c>
      <c r="K778" s="5">
        <f t="shared" si="38"/>
        <v>1.6576388888888889</v>
      </c>
      <c r="L778" t="s">
        <v>726</v>
      </c>
    </row>
    <row r="779" spans="1:12" ht="30" hidden="1" x14ac:dyDescent="0.25">
      <c r="A779" s="4" t="s">
        <v>357</v>
      </c>
      <c r="B779" s="4" t="s">
        <v>405</v>
      </c>
      <c r="C779" s="4" t="s">
        <v>416</v>
      </c>
      <c r="D779" s="4" t="s">
        <v>361</v>
      </c>
      <c r="E779" s="4">
        <v>38</v>
      </c>
      <c r="F779" s="7" t="s">
        <v>11</v>
      </c>
      <c r="G779" s="4" t="s">
        <v>12</v>
      </c>
      <c r="H779" s="4">
        <v>184</v>
      </c>
      <c r="I779" s="5">
        <f t="shared" si="37"/>
        <v>15.333333333333334</v>
      </c>
      <c r="J779" s="5">
        <f t="shared" si="36"/>
        <v>16.866666666666667</v>
      </c>
      <c r="K779" s="5">
        <f t="shared" si="38"/>
        <v>1.4055555555555557</v>
      </c>
      <c r="L779" t="s">
        <v>726</v>
      </c>
    </row>
    <row r="780" spans="1:12" ht="30" hidden="1" x14ac:dyDescent="0.25">
      <c r="A780" s="4" t="s">
        <v>357</v>
      </c>
      <c r="B780" s="4" t="s">
        <v>405</v>
      </c>
      <c r="C780" s="4" t="s">
        <v>416</v>
      </c>
      <c r="D780" s="4" t="s">
        <v>377</v>
      </c>
      <c r="E780" s="4">
        <v>38</v>
      </c>
      <c r="F780" s="7" t="s">
        <v>11</v>
      </c>
      <c r="G780" s="4" t="s">
        <v>12</v>
      </c>
      <c r="H780" s="4">
        <v>116</v>
      </c>
      <c r="I780" s="5">
        <f t="shared" si="37"/>
        <v>9.6666666666666661</v>
      </c>
      <c r="J780" s="5">
        <f t="shared" si="36"/>
        <v>10.633333333333333</v>
      </c>
      <c r="K780" s="5">
        <f t="shared" si="38"/>
        <v>0.88611111111111107</v>
      </c>
      <c r="L780" t="s">
        <v>726</v>
      </c>
    </row>
    <row r="781" spans="1:12" ht="30" hidden="1" x14ac:dyDescent="0.25">
      <c r="A781" s="4" t="s">
        <v>357</v>
      </c>
      <c r="B781" s="4" t="s">
        <v>405</v>
      </c>
      <c r="C781" s="4" t="s">
        <v>417</v>
      </c>
      <c r="D781" s="4" t="s">
        <v>361</v>
      </c>
      <c r="E781" s="4">
        <v>44</v>
      </c>
      <c r="F781" s="7" t="s">
        <v>11</v>
      </c>
      <c r="G781" s="4" t="s">
        <v>12</v>
      </c>
      <c r="H781" s="4">
        <v>468</v>
      </c>
      <c r="I781" s="5">
        <f t="shared" si="37"/>
        <v>39</v>
      </c>
      <c r="J781" s="5">
        <f t="shared" si="36"/>
        <v>42.9</v>
      </c>
      <c r="K781" s="5">
        <f t="shared" si="38"/>
        <v>3.5749999999999997</v>
      </c>
      <c r="L781" t="s">
        <v>726</v>
      </c>
    </row>
    <row r="782" spans="1:12" ht="30" hidden="1" x14ac:dyDescent="0.25">
      <c r="A782" s="4" t="s">
        <v>357</v>
      </c>
      <c r="B782" s="4" t="s">
        <v>418</v>
      </c>
      <c r="C782" s="4" t="s">
        <v>419</v>
      </c>
      <c r="D782" s="4" t="s">
        <v>371</v>
      </c>
      <c r="E782" s="4">
        <v>17</v>
      </c>
      <c r="F782" s="7" t="s">
        <v>11</v>
      </c>
      <c r="G782" s="4" t="s">
        <v>12</v>
      </c>
      <c r="H782" s="4">
        <v>3685</v>
      </c>
      <c r="I782" s="5">
        <f t="shared" si="37"/>
        <v>307.08333333333331</v>
      </c>
      <c r="J782" s="5">
        <f t="shared" si="36"/>
        <v>337.79166666666663</v>
      </c>
      <c r="K782" s="5">
        <f t="shared" si="38"/>
        <v>28.149305555555554</v>
      </c>
      <c r="L782" t="s">
        <v>726</v>
      </c>
    </row>
    <row r="783" spans="1:12" ht="30" hidden="1" x14ac:dyDescent="0.25">
      <c r="A783" s="4" t="s">
        <v>357</v>
      </c>
      <c r="B783" s="4" t="s">
        <v>418</v>
      </c>
      <c r="C783" s="4" t="s">
        <v>420</v>
      </c>
      <c r="D783" s="4" t="s">
        <v>371</v>
      </c>
      <c r="E783" s="4">
        <v>28</v>
      </c>
      <c r="F783" s="7" t="s">
        <v>11</v>
      </c>
      <c r="G783" s="4" t="s">
        <v>12</v>
      </c>
      <c r="H783" s="4">
        <v>1046</v>
      </c>
      <c r="I783" s="5">
        <f t="shared" si="37"/>
        <v>87.166666666666671</v>
      </c>
      <c r="J783" s="5">
        <f t="shared" si="36"/>
        <v>95.88333333333334</v>
      </c>
      <c r="K783" s="5">
        <f t="shared" si="38"/>
        <v>7.990277777777778</v>
      </c>
      <c r="L783" t="s">
        <v>726</v>
      </c>
    </row>
    <row r="784" spans="1:12" ht="30" hidden="1" x14ac:dyDescent="0.25">
      <c r="A784" s="4" t="s">
        <v>357</v>
      </c>
      <c r="B784" s="4" t="s">
        <v>418</v>
      </c>
      <c r="C784" s="4" t="s">
        <v>421</v>
      </c>
      <c r="D784" s="4" t="s">
        <v>371</v>
      </c>
      <c r="E784" s="4">
        <v>17</v>
      </c>
      <c r="F784" s="7" t="s">
        <v>11</v>
      </c>
      <c r="G784" s="4" t="s">
        <v>12</v>
      </c>
      <c r="H784" s="4">
        <v>1660</v>
      </c>
      <c r="I784" s="5">
        <f t="shared" si="37"/>
        <v>138.33333333333334</v>
      </c>
      <c r="J784" s="5">
        <f t="shared" si="36"/>
        <v>152.16666666666669</v>
      </c>
      <c r="K784" s="5">
        <f t="shared" si="38"/>
        <v>12.680555555555557</v>
      </c>
      <c r="L784" t="s">
        <v>726</v>
      </c>
    </row>
    <row r="785" spans="1:12" ht="30" hidden="1" x14ac:dyDescent="0.25">
      <c r="A785" s="4" t="s">
        <v>357</v>
      </c>
      <c r="B785" s="4" t="s">
        <v>418</v>
      </c>
      <c r="C785" s="4" t="s">
        <v>422</v>
      </c>
      <c r="D785" s="4" t="s">
        <v>371</v>
      </c>
      <c r="E785" s="4">
        <v>21</v>
      </c>
      <c r="F785" s="7" t="s">
        <v>11</v>
      </c>
      <c r="G785" s="4" t="s">
        <v>12</v>
      </c>
      <c r="H785" s="4">
        <v>1553</v>
      </c>
      <c r="I785" s="5">
        <f t="shared" si="37"/>
        <v>129.41666666666666</v>
      </c>
      <c r="J785" s="5">
        <f t="shared" si="36"/>
        <v>142.35833333333332</v>
      </c>
      <c r="K785" s="5">
        <f t="shared" si="38"/>
        <v>11.863194444444444</v>
      </c>
      <c r="L785" t="s">
        <v>726</v>
      </c>
    </row>
    <row r="786" spans="1:12" ht="30" hidden="1" x14ac:dyDescent="0.25">
      <c r="A786" s="4" t="s">
        <v>357</v>
      </c>
      <c r="B786" s="4" t="s">
        <v>418</v>
      </c>
      <c r="C786" s="4" t="s">
        <v>423</v>
      </c>
      <c r="D786" s="4" t="s">
        <v>371</v>
      </c>
      <c r="E786" s="4">
        <v>40</v>
      </c>
      <c r="F786" s="7" t="s">
        <v>11</v>
      </c>
      <c r="G786" s="4" t="s">
        <v>12</v>
      </c>
      <c r="H786" s="4">
        <v>1283</v>
      </c>
      <c r="I786" s="5">
        <f t="shared" si="37"/>
        <v>106.91666666666667</v>
      </c>
      <c r="J786" s="5">
        <f t="shared" si="36"/>
        <v>117.60833333333333</v>
      </c>
      <c r="K786" s="5">
        <f t="shared" si="38"/>
        <v>9.8006944444444439</v>
      </c>
      <c r="L786" t="s">
        <v>726</v>
      </c>
    </row>
    <row r="787" spans="1:12" ht="30" hidden="1" x14ac:dyDescent="0.25">
      <c r="A787" s="4" t="s">
        <v>357</v>
      </c>
      <c r="B787" s="4" t="s">
        <v>418</v>
      </c>
      <c r="C787" s="4" t="s">
        <v>424</v>
      </c>
      <c r="D787" s="4" t="s">
        <v>371</v>
      </c>
      <c r="E787" s="4">
        <v>66</v>
      </c>
      <c r="F787" s="7">
        <v>25</v>
      </c>
      <c r="G787" s="4" t="s">
        <v>105</v>
      </c>
      <c r="H787" s="4">
        <v>1544</v>
      </c>
      <c r="I787" s="5">
        <f t="shared" si="37"/>
        <v>128.66666666666666</v>
      </c>
      <c r="J787" s="5">
        <f t="shared" si="36"/>
        <v>141.53333333333333</v>
      </c>
      <c r="K787" s="5">
        <f t="shared" si="38"/>
        <v>11.794444444444444</v>
      </c>
      <c r="L787" t="s">
        <v>726</v>
      </c>
    </row>
    <row r="788" spans="1:12" ht="30" hidden="1" x14ac:dyDescent="0.25">
      <c r="A788" s="4" t="s">
        <v>357</v>
      </c>
      <c r="B788" s="4" t="s">
        <v>418</v>
      </c>
      <c r="C788" s="4" t="s">
        <v>425</v>
      </c>
      <c r="D788" s="4" t="s">
        <v>371</v>
      </c>
      <c r="E788" s="4">
        <v>18</v>
      </c>
      <c r="F788" s="7" t="s">
        <v>11</v>
      </c>
      <c r="G788" s="4" t="s">
        <v>12</v>
      </c>
      <c r="H788" s="4">
        <v>1268</v>
      </c>
      <c r="I788" s="5">
        <f t="shared" si="37"/>
        <v>105.66666666666667</v>
      </c>
      <c r="J788" s="5">
        <f t="shared" si="36"/>
        <v>116.23333333333333</v>
      </c>
      <c r="K788" s="5">
        <f t="shared" si="38"/>
        <v>9.6861111111111118</v>
      </c>
      <c r="L788" t="s">
        <v>726</v>
      </c>
    </row>
    <row r="789" spans="1:12" ht="30" hidden="1" x14ac:dyDescent="0.25">
      <c r="A789" s="4" t="s">
        <v>357</v>
      </c>
      <c r="B789" s="4" t="s">
        <v>418</v>
      </c>
      <c r="C789" s="4" t="s">
        <v>426</v>
      </c>
      <c r="D789" s="4" t="s">
        <v>371</v>
      </c>
      <c r="E789" s="4">
        <v>14</v>
      </c>
      <c r="F789" s="7" t="s">
        <v>11</v>
      </c>
      <c r="G789" s="4" t="s">
        <v>12</v>
      </c>
      <c r="H789" s="4">
        <v>6326</v>
      </c>
      <c r="I789" s="5">
        <f t="shared" si="37"/>
        <v>527.16666666666663</v>
      </c>
      <c r="J789" s="5">
        <f t="shared" si="36"/>
        <v>579.88333333333333</v>
      </c>
      <c r="K789" s="5">
        <f t="shared" si="38"/>
        <v>48.323611111111113</v>
      </c>
      <c r="L789" t="s">
        <v>726</v>
      </c>
    </row>
    <row r="790" spans="1:12" ht="30" hidden="1" x14ac:dyDescent="0.25">
      <c r="A790" s="4" t="s">
        <v>357</v>
      </c>
      <c r="B790" s="4" t="s">
        <v>418</v>
      </c>
      <c r="C790" s="4" t="s">
        <v>427</v>
      </c>
      <c r="D790" s="4" t="s">
        <v>371</v>
      </c>
      <c r="E790" s="4">
        <v>28</v>
      </c>
      <c r="F790" s="7" t="s">
        <v>11</v>
      </c>
      <c r="G790" s="4" t="s">
        <v>12</v>
      </c>
      <c r="H790" s="4">
        <v>785</v>
      </c>
      <c r="I790" s="5">
        <f t="shared" si="37"/>
        <v>65.416666666666671</v>
      </c>
      <c r="J790" s="5">
        <f t="shared" si="36"/>
        <v>71.958333333333343</v>
      </c>
      <c r="K790" s="5">
        <f t="shared" si="38"/>
        <v>5.9965277777777786</v>
      </c>
      <c r="L790" t="s">
        <v>726</v>
      </c>
    </row>
    <row r="791" spans="1:12" ht="30" hidden="1" x14ac:dyDescent="0.25">
      <c r="A791" s="4" t="s">
        <v>357</v>
      </c>
      <c r="B791" s="4" t="s">
        <v>418</v>
      </c>
      <c r="C791" s="4" t="s">
        <v>428</v>
      </c>
      <c r="D791" s="4" t="s">
        <v>371</v>
      </c>
      <c r="E791" s="4">
        <v>33</v>
      </c>
      <c r="F791" s="7" t="s">
        <v>11</v>
      </c>
      <c r="G791" s="4" t="s">
        <v>12</v>
      </c>
      <c r="H791" s="4">
        <v>1939</v>
      </c>
      <c r="I791" s="5">
        <f t="shared" si="37"/>
        <v>161.58333333333334</v>
      </c>
      <c r="J791" s="5">
        <f t="shared" si="36"/>
        <v>177.74166666666667</v>
      </c>
      <c r="K791" s="5">
        <f t="shared" si="38"/>
        <v>14.811805555555557</v>
      </c>
      <c r="L791" t="s">
        <v>726</v>
      </c>
    </row>
    <row r="792" spans="1:12" ht="30" hidden="1" x14ac:dyDescent="0.25">
      <c r="A792" s="4" t="s">
        <v>357</v>
      </c>
      <c r="B792" s="4" t="s">
        <v>418</v>
      </c>
      <c r="C792" s="4" t="s">
        <v>429</v>
      </c>
      <c r="D792" s="4" t="s">
        <v>371</v>
      </c>
      <c r="E792" s="4">
        <v>31</v>
      </c>
      <c r="F792" s="7" t="s">
        <v>11</v>
      </c>
      <c r="G792" s="4" t="s">
        <v>12</v>
      </c>
      <c r="H792" s="4">
        <v>469</v>
      </c>
      <c r="I792" s="5">
        <f t="shared" si="37"/>
        <v>39.083333333333336</v>
      </c>
      <c r="J792" s="5">
        <f t="shared" si="36"/>
        <v>42.991666666666667</v>
      </c>
      <c r="K792" s="5">
        <f t="shared" si="38"/>
        <v>3.5826388888888889</v>
      </c>
      <c r="L792" t="s">
        <v>726</v>
      </c>
    </row>
    <row r="793" spans="1:12" ht="30" hidden="1" x14ac:dyDescent="0.25">
      <c r="A793" s="4" t="s">
        <v>357</v>
      </c>
      <c r="B793" s="4" t="s">
        <v>418</v>
      </c>
      <c r="C793" s="4" t="s">
        <v>430</v>
      </c>
      <c r="D793" s="4" t="s">
        <v>371</v>
      </c>
      <c r="E793" s="4">
        <v>35</v>
      </c>
      <c r="F793" s="7" t="s">
        <v>11</v>
      </c>
      <c r="G793" s="4" t="s">
        <v>12</v>
      </c>
      <c r="H793" s="4">
        <v>2186</v>
      </c>
      <c r="I793" s="5">
        <f t="shared" si="37"/>
        <v>182.16666666666666</v>
      </c>
      <c r="J793" s="5">
        <f t="shared" si="36"/>
        <v>200.38333333333333</v>
      </c>
      <c r="K793" s="5">
        <f t="shared" si="38"/>
        <v>16.698611111111109</v>
      </c>
      <c r="L793" t="s">
        <v>726</v>
      </c>
    </row>
    <row r="794" spans="1:12" ht="30" hidden="1" x14ac:dyDescent="0.25">
      <c r="A794" s="4" t="s">
        <v>357</v>
      </c>
      <c r="B794" s="4" t="s">
        <v>418</v>
      </c>
      <c r="C794" s="4" t="s">
        <v>431</v>
      </c>
      <c r="D794" s="4" t="s">
        <v>371</v>
      </c>
      <c r="E794" s="4">
        <v>29</v>
      </c>
      <c r="F794" s="7" t="s">
        <v>11</v>
      </c>
      <c r="G794" s="4" t="s">
        <v>12</v>
      </c>
      <c r="H794" s="4">
        <v>399</v>
      </c>
      <c r="I794" s="5">
        <f t="shared" si="37"/>
        <v>33.25</v>
      </c>
      <c r="J794" s="5">
        <f t="shared" si="36"/>
        <v>36.575000000000003</v>
      </c>
      <c r="K794" s="5">
        <f t="shared" si="38"/>
        <v>3.0479166666666671</v>
      </c>
      <c r="L794" t="s">
        <v>726</v>
      </c>
    </row>
    <row r="795" spans="1:12" ht="30" hidden="1" x14ac:dyDescent="0.25">
      <c r="A795" s="4" t="s">
        <v>357</v>
      </c>
      <c r="B795" s="4" t="s">
        <v>418</v>
      </c>
      <c r="C795" s="4" t="s">
        <v>432</v>
      </c>
      <c r="D795" s="4" t="s">
        <v>371</v>
      </c>
      <c r="E795" s="4">
        <v>85</v>
      </c>
      <c r="F795" s="7">
        <v>25</v>
      </c>
      <c r="G795" s="4" t="s">
        <v>105</v>
      </c>
      <c r="H795" s="4">
        <v>840</v>
      </c>
      <c r="I795" s="5">
        <f t="shared" si="37"/>
        <v>70</v>
      </c>
      <c r="J795" s="5">
        <f t="shared" si="36"/>
        <v>77</v>
      </c>
      <c r="K795" s="5">
        <f t="shared" si="38"/>
        <v>6.416666666666667</v>
      </c>
      <c r="L795" t="s">
        <v>726</v>
      </c>
    </row>
    <row r="796" spans="1:12" ht="30" hidden="1" x14ac:dyDescent="0.25">
      <c r="A796" s="4" t="s">
        <v>357</v>
      </c>
      <c r="B796" s="4" t="s">
        <v>418</v>
      </c>
      <c r="C796" s="4" t="s">
        <v>433</v>
      </c>
      <c r="D796" s="4" t="s">
        <v>371</v>
      </c>
      <c r="E796" s="4">
        <v>59</v>
      </c>
      <c r="F796" s="7">
        <v>25</v>
      </c>
      <c r="G796" s="4" t="s">
        <v>105</v>
      </c>
      <c r="H796" s="4">
        <v>1894</v>
      </c>
      <c r="I796" s="5">
        <f t="shared" si="37"/>
        <v>157.83333333333334</v>
      </c>
      <c r="J796" s="5">
        <f t="shared" si="36"/>
        <v>173.61666666666667</v>
      </c>
      <c r="K796" s="5">
        <f t="shared" si="38"/>
        <v>14.468055555555557</v>
      </c>
      <c r="L796" t="s">
        <v>726</v>
      </c>
    </row>
    <row r="797" spans="1:12" ht="30" hidden="1" x14ac:dyDescent="0.25">
      <c r="A797" s="4" t="s">
        <v>357</v>
      </c>
      <c r="B797" s="4" t="s">
        <v>418</v>
      </c>
      <c r="C797" s="4" t="s">
        <v>434</v>
      </c>
      <c r="D797" s="4" t="s">
        <v>371</v>
      </c>
      <c r="E797" s="4">
        <v>102</v>
      </c>
      <c r="F797" s="7">
        <v>35</v>
      </c>
      <c r="G797" s="4" t="s">
        <v>105</v>
      </c>
      <c r="H797" s="4">
        <v>1597</v>
      </c>
      <c r="I797" s="5">
        <f t="shared" si="37"/>
        <v>133.08333333333334</v>
      </c>
      <c r="J797" s="5">
        <f t="shared" si="36"/>
        <v>146.39166666666668</v>
      </c>
      <c r="K797" s="5">
        <f t="shared" si="38"/>
        <v>12.199305555555556</v>
      </c>
      <c r="L797" t="s">
        <v>726</v>
      </c>
    </row>
    <row r="798" spans="1:12" ht="30" hidden="1" x14ac:dyDescent="0.25">
      <c r="A798" s="4" t="s">
        <v>357</v>
      </c>
      <c r="B798" s="4" t="s">
        <v>418</v>
      </c>
      <c r="C798" s="4" t="s">
        <v>434</v>
      </c>
      <c r="D798" s="4" t="s">
        <v>377</v>
      </c>
      <c r="E798" s="4">
        <v>102</v>
      </c>
      <c r="F798" s="7">
        <v>35</v>
      </c>
      <c r="G798" s="4" t="s">
        <v>105</v>
      </c>
      <c r="H798" s="4">
        <v>157</v>
      </c>
      <c r="I798" s="5">
        <f t="shared" si="37"/>
        <v>13.083333333333334</v>
      </c>
      <c r="J798" s="5">
        <f t="shared" si="36"/>
        <v>14.391666666666667</v>
      </c>
      <c r="K798" s="5">
        <f t="shared" si="38"/>
        <v>1.1993055555555556</v>
      </c>
      <c r="L798" t="s">
        <v>726</v>
      </c>
    </row>
    <row r="799" spans="1:12" ht="30" hidden="1" x14ac:dyDescent="0.25">
      <c r="A799" s="4" t="s">
        <v>357</v>
      </c>
      <c r="B799" s="4" t="s">
        <v>418</v>
      </c>
      <c r="C799" s="4" t="s">
        <v>435</v>
      </c>
      <c r="D799" s="4" t="s">
        <v>371</v>
      </c>
      <c r="E799" s="4">
        <v>34</v>
      </c>
      <c r="F799" s="7" t="s">
        <v>11</v>
      </c>
      <c r="G799" s="4" t="s">
        <v>12</v>
      </c>
      <c r="H799" s="4">
        <v>3243</v>
      </c>
      <c r="I799" s="5">
        <f t="shared" si="37"/>
        <v>270.25</v>
      </c>
      <c r="J799" s="5">
        <f t="shared" si="36"/>
        <v>297.27499999999998</v>
      </c>
      <c r="K799" s="5">
        <f t="shared" si="38"/>
        <v>24.772916666666664</v>
      </c>
      <c r="L799" t="s">
        <v>726</v>
      </c>
    </row>
    <row r="800" spans="1:12" ht="30" hidden="1" x14ac:dyDescent="0.25">
      <c r="A800" s="4" t="s">
        <v>357</v>
      </c>
      <c r="B800" s="4" t="s">
        <v>418</v>
      </c>
      <c r="C800" s="4" t="s">
        <v>371</v>
      </c>
      <c r="D800" s="4" t="s">
        <v>371</v>
      </c>
      <c r="E800" s="4">
        <v>0</v>
      </c>
      <c r="F800" s="7" t="s">
        <v>11</v>
      </c>
      <c r="G800" s="4" t="s">
        <v>12</v>
      </c>
      <c r="H800" s="4">
        <v>42898</v>
      </c>
      <c r="I800" s="5">
        <f t="shared" si="37"/>
        <v>3574.8333333333335</v>
      </c>
      <c r="J800" s="5">
        <f t="shared" si="36"/>
        <v>3932.3166666666666</v>
      </c>
      <c r="K800" s="5">
        <f t="shared" si="38"/>
        <v>327.69305555555553</v>
      </c>
      <c r="L800" t="s">
        <v>726</v>
      </c>
    </row>
    <row r="801" spans="1:12" ht="30" hidden="1" x14ac:dyDescent="0.25">
      <c r="A801" s="4" t="s">
        <v>357</v>
      </c>
      <c r="B801" s="4" t="s">
        <v>418</v>
      </c>
      <c r="C801" s="4" t="s">
        <v>436</v>
      </c>
      <c r="D801" s="4" t="s">
        <v>361</v>
      </c>
      <c r="E801" s="4">
        <v>42</v>
      </c>
      <c r="F801" s="7" t="s">
        <v>11</v>
      </c>
      <c r="G801" s="4" t="s">
        <v>12</v>
      </c>
      <c r="H801" s="4">
        <v>20</v>
      </c>
      <c r="I801" s="5">
        <f t="shared" si="37"/>
        <v>1.6666666666666667</v>
      </c>
      <c r="J801" s="5">
        <f t="shared" si="36"/>
        <v>1.8333333333333335</v>
      </c>
      <c r="K801" s="5">
        <f t="shared" si="38"/>
        <v>0.15277777777777779</v>
      </c>
      <c r="L801" t="s">
        <v>726</v>
      </c>
    </row>
    <row r="802" spans="1:12" ht="30" hidden="1" x14ac:dyDescent="0.25">
      <c r="A802" s="4" t="s">
        <v>357</v>
      </c>
      <c r="B802" s="4" t="s">
        <v>418</v>
      </c>
      <c r="C802" s="4" t="s">
        <v>436</v>
      </c>
      <c r="D802" s="4" t="s">
        <v>371</v>
      </c>
      <c r="E802" s="4">
        <v>42</v>
      </c>
      <c r="F802" s="7" t="s">
        <v>11</v>
      </c>
      <c r="G802" s="4" t="s">
        <v>12</v>
      </c>
      <c r="H802" s="4">
        <v>2630</v>
      </c>
      <c r="I802" s="5">
        <f t="shared" si="37"/>
        <v>219.16666666666666</v>
      </c>
      <c r="J802" s="5">
        <f t="shared" si="36"/>
        <v>241.08333333333331</v>
      </c>
      <c r="K802" s="5">
        <f t="shared" si="38"/>
        <v>20.090277777777775</v>
      </c>
      <c r="L802" t="s">
        <v>726</v>
      </c>
    </row>
    <row r="803" spans="1:12" ht="30" hidden="1" x14ac:dyDescent="0.25">
      <c r="A803" s="4" t="s">
        <v>357</v>
      </c>
      <c r="B803" s="4" t="s">
        <v>418</v>
      </c>
      <c r="C803" s="4" t="s">
        <v>437</v>
      </c>
      <c r="D803" s="4" t="s">
        <v>200</v>
      </c>
      <c r="E803" s="4">
        <v>31</v>
      </c>
      <c r="F803" s="7" t="s">
        <v>11</v>
      </c>
      <c r="G803" s="4" t="s">
        <v>12</v>
      </c>
      <c r="H803" s="4">
        <v>4</v>
      </c>
      <c r="I803" s="5">
        <f t="shared" si="37"/>
        <v>0.33333333333333331</v>
      </c>
      <c r="J803" s="5">
        <f t="shared" si="36"/>
        <v>0.36666666666666664</v>
      </c>
      <c r="K803" s="5">
        <f t="shared" si="38"/>
        <v>3.0555555555555555E-2</v>
      </c>
      <c r="L803" t="s">
        <v>726</v>
      </c>
    </row>
    <row r="804" spans="1:12" ht="30" hidden="1" x14ac:dyDescent="0.25">
      <c r="A804" s="4" t="s">
        <v>357</v>
      </c>
      <c r="B804" s="4" t="s">
        <v>418</v>
      </c>
      <c r="C804" s="4" t="s">
        <v>437</v>
      </c>
      <c r="D804" s="4" t="s">
        <v>371</v>
      </c>
      <c r="E804" s="4">
        <v>31</v>
      </c>
      <c r="F804" s="7" t="s">
        <v>11</v>
      </c>
      <c r="G804" s="4" t="s">
        <v>12</v>
      </c>
      <c r="H804" s="4">
        <v>820</v>
      </c>
      <c r="I804" s="5">
        <f t="shared" si="37"/>
        <v>68.333333333333329</v>
      </c>
      <c r="J804" s="5">
        <f t="shared" si="36"/>
        <v>75.166666666666657</v>
      </c>
      <c r="K804" s="5">
        <f t="shared" si="38"/>
        <v>6.2638888888888884</v>
      </c>
      <c r="L804" t="s">
        <v>726</v>
      </c>
    </row>
    <row r="805" spans="1:12" ht="30" hidden="1" x14ac:dyDescent="0.25">
      <c r="A805" s="4" t="s">
        <v>357</v>
      </c>
      <c r="B805" s="4" t="s">
        <v>438</v>
      </c>
      <c r="C805" s="4" t="s">
        <v>439</v>
      </c>
      <c r="D805" s="4" t="s">
        <v>371</v>
      </c>
      <c r="E805" s="4">
        <v>73</v>
      </c>
      <c r="F805" s="7">
        <v>25</v>
      </c>
      <c r="G805" s="4" t="s">
        <v>105</v>
      </c>
      <c r="H805" s="4">
        <v>652</v>
      </c>
      <c r="I805" s="5">
        <f t="shared" si="37"/>
        <v>54.333333333333336</v>
      </c>
      <c r="J805" s="5">
        <f t="shared" si="36"/>
        <v>59.766666666666666</v>
      </c>
      <c r="K805" s="5">
        <f t="shared" si="38"/>
        <v>4.9805555555555552</v>
      </c>
      <c r="L805" t="s">
        <v>726</v>
      </c>
    </row>
    <row r="806" spans="1:12" ht="30" hidden="1" x14ac:dyDescent="0.25">
      <c r="A806" s="4" t="s">
        <v>357</v>
      </c>
      <c r="B806" s="4" t="s">
        <v>438</v>
      </c>
      <c r="C806" s="4" t="s">
        <v>440</v>
      </c>
      <c r="D806" s="4" t="s">
        <v>371</v>
      </c>
      <c r="E806" s="4">
        <v>31</v>
      </c>
      <c r="F806" s="7" t="s">
        <v>11</v>
      </c>
      <c r="G806" s="4" t="s">
        <v>12</v>
      </c>
      <c r="H806" s="4">
        <v>305</v>
      </c>
      <c r="I806" s="5">
        <f t="shared" si="37"/>
        <v>25.416666666666668</v>
      </c>
      <c r="J806" s="5">
        <f t="shared" si="36"/>
        <v>27.958333333333336</v>
      </c>
      <c r="K806" s="5">
        <f t="shared" si="38"/>
        <v>2.3298611111111112</v>
      </c>
      <c r="L806" t="s">
        <v>726</v>
      </c>
    </row>
    <row r="807" spans="1:12" ht="30" hidden="1" x14ac:dyDescent="0.25">
      <c r="A807" s="4" t="s">
        <v>357</v>
      </c>
      <c r="B807" s="4" t="s">
        <v>438</v>
      </c>
      <c r="C807" s="4" t="s">
        <v>441</v>
      </c>
      <c r="D807" s="4" t="s">
        <v>371</v>
      </c>
      <c r="E807" s="4">
        <v>47</v>
      </c>
      <c r="F807" s="7" t="s">
        <v>11</v>
      </c>
      <c r="G807" s="4" t="s">
        <v>12</v>
      </c>
      <c r="H807" s="4">
        <v>3998</v>
      </c>
      <c r="I807" s="5">
        <f t="shared" si="37"/>
        <v>333.16666666666669</v>
      </c>
      <c r="J807" s="5">
        <f t="shared" si="36"/>
        <v>366.48333333333335</v>
      </c>
      <c r="K807" s="5">
        <f t="shared" si="38"/>
        <v>30.540277777777778</v>
      </c>
      <c r="L807" t="s">
        <v>726</v>
      </c>
    </row>
    <row r="808" spans="1:12" ht="30" hidden="1" x14ac:dyDescent="0.25">
      <c r="A808" s="4" t="s">
        <v>357</v>
      </c>
      <c r="B808" s="4" t="s">
        <v>438</v>
      </c>
      <c r="C808" s="4" t="s">
        <v>442</v>
      </c>
      <c r="D808" s="4" t="s">
        <v>371</v>
      </c>
      <c r="E808" s="4">
        <v>52</v>
      </c>
      <c r="F808" s="7">
        <v>25</v>
      </c>
      <c r="G808" s="4" t="s">
        <v>105</v>
      </c>
      <c r="H808" s="4">
        <v>443</v>
      </c>
      <c r="I808" s="5">
        <f t="shared" si="37"/>
        <v>36.916666666666664</v>
      </c>
      <c r="J808" s="5">
        <f t="shared" si="36"/>
        <v>40.608333333333334</v>
      </c>
      <c r="K808" s="5">
        <f t="shared" si="38"/>
        <v>3.3840277777777779</v>
      </c>
      <c r="L808" t="s">
        <v>726</v>
      </c>
    </row>
    <row r="809" spans="1:12" ht="30" hidden="1" x14ac:dyDescent="0.25">
      <c r="A809" s="4" t="s">
        <v>357</v>
      </c>
      <c r="B809" s="4" t="s">
        <v>438</v>
      </c>
      <c r="C809" s="4" t="s">
        <v>443</v>
      </c>
      <c r="D809" s="4" t="s">
        <v>371</v>
      </c>
      <c r="E809" s="4">
        <v>38</v>
      </c>
      <c r="F809" s="7" t="s">
        <v>11</v>
      </c>
      <c r="G809" s="4" t="s">
        <v>12</v>
      </c>
      <c r="H809" s="4">
        <v>1752</v>
      </c>
      <c r="I809" s="5">
        <f t="shared" si="37"/>
        <v>146</v>
      </c>
      <c r="J809" s="5">
        <f t="shared" si="36"/>
        <v>160.6</v>
      </c>
      <c r="K809" s="5">
        <f t="shared" si="38"/>
        <v>13.383333333333333</v>
      </c>
      <c r="L809" t="s">
        <v>726</v>
      </c>
    </row>
    <row r="810" spans="1:12" ht="30" hidden="1" x14ac:dyDescent="0.25">
      <c r="A810" s="4" t="s">
        <v>357</v>
      </c>
      <c r="B810" s="4" t="s">
        <v>438</v>
      </c>
      <c r="C810" s="4" t="s">
        <v>444</v>
      </c>
      <c r="D810" s="4" t="s">
        <v>371</v>
      </c>
      <c r="E810" s="4">
        <v>57</v>
      </c>
      <c r="F810" s="7">
        <v>25</v>
      </c>
      <c r="G810" s="4" t="s">
        <v>105</v>
      </c>
      <c r="H810" s="4">
        <v>629</v>
      </c>
      <c r="I810" s="5">
        <f t="shared" si="37"/>
        <v>52.416666666666664</v>
      </c>
      <c r="J810" s="5">
        <f t="shared" si="36"/>
        <v>57.658333333333331</v>
      </c>
      <c r="K810" s="5">
        <f t="shared" si="38"/>
        <v>4.8048611111111112</v>
      </c>
      <c r="L810" t="s">
        <v>726</v>
      </c>
    </row>
    <row r="811" spans="1:12" ht="30" hidden="1" x14ac:dyDescent="0.25">
      <c r="A811" s="4" t="s">
        <v>357</v>
      </c>
      <c r="B811" s="4" t="s">
        <v>438</v>
      </c>
      <c r="C811" s="4" t="s">
        <v>445</v>
      </c>
      <c r="D811" s="4" t="s">
        <v>371</v>
      </c>
      <c r="E811" s="4">
        <v>78</v>
      </c>
      <c r="F811" s="7">
        <v>25</v>
      </c>
      <c r="G811" s="4" t="s">
        <v>105</v>
      </c>
      <c r="H811" s="4">
        <v>628</v>
      </c>
      <c r="I811" s="5">
        <f t="shared" si="37"/>
        <v>52.333333333333336</v>
      </c>
      <c r="J811" s="5">
        <f t="shared" si="36"/>
        <v>57.56666666666667</v>
      </c>
      <c r="K811" s="5">
        <f t="shared" si="38"/>
        <v>4.7972222222222225</v>
      </c>
      <c r="L811" t="s">
        <v>726</v>
      </c>
    </row>
    <row r="812" spans="1:12" ht="30" hidden="1" x14ac:dyDescent="0.25">
      <c r="A812" s="4" t="s">
        <v>357</v>
      </c>
      <c r="B812" s="4" t="s">
        <v>438</v>
      </c>
      <c r="C812" s="4" t="s">
        <v>446</v>
      </c>
      <c r="D812" s="4" t="s">
        <v>371</v>
      </c>
      <c r="E812" s="4">
        <v>60</v>
      </c>
      <c r="F812" s="7">
        <v>25</v>
      </c>
      <c r="G812" s="4" t="s">
        <v>105</v>
      </c>
      <c r="H812" s="4">
        <v>840</v>
      </c>
      <c r="I812" s="5">
        <f t="shared" si="37"/>
        <v>70</v>
      </c>
      <c r="J812" s="5">
        <f t="shared" si="36"/>
        <v>77</v>
      </c>
      <c r="K812" s="5">
        <f t="shared" si="38"/>
        <v>6.416666666666667</v>
      </c>
      <c r="L812" t="s">
        <v>726</v>
      </c>
    </row>
    <row r="813" spans="1:12" ht="30" hidden="1" x14ac:dyDescent="0.25">
      <c r="A813" s="4" t="s">
        <v>357</v>
      </c>
      <c r="B813" s="4" t="s">
        <v>438</v>
      </c>
      <c r="C813" s="4" t="s">
        <v>447</v>
      </c>
      <c r="D813" s="4" t="s">
        <v>371</v>
      </c>
      <c r="E813" s="4">
        <v>66</v>
      </c>
      <c r="F813" s="7">
        <v>25</v>
      </c>
      <c r="G813" s="4" t="s">
        <v>105</v>
      </c>
      <c r="H813" s="4">
        <v>468</v>
      </c>
      <c r="I813" s="5">
        <f t="shared" si="37"/>
        <v>39</v>
      </c>
      <c r="J813" s="5">
        <f t="shared" si="36"/>
        <v>42.9</v>
      </c>
      <c r="K813" s="5">
        <f t="shared" si="38"/>
        <v>3.5749999999999997</v>
      </c>
      <c r="L813" t="s">
        <v>726</v>
      </c>
    </row>
    <row r="814" spans="1:12" ht="30" hidden="1" x14ac:dyDescent="0.25">
      <c r="A814" s="4" t="s">
        <v>357</v>
      </c>
      <c r="B814" s="4" t="s">
        <v>438</v>
      </c>
      <c r="C814" s="4" t="s">
        <v>448</v>
      </c>
      <c r="D814" s="4" t="s">
        <v>371</v>
      </c>
      <c r="E814" s="4">
        <v>91</v>
      </c>
      <c r="F814" s="7">
        <v>25</v>
      </c>
      <c r="G814" s="4" t="s">
        <v>105</v>
      </c>
      <c r="H814" s="4">
        <v>392</v>
      </c>
      <c r="I814" s="5">
        <f t="shared" si="37"/>
        <v>32.666666666666664</v>
      </c>
      <c r="J814" s="5">
        <f t="shared" si="36"/>
        <v>35.93333333333333</v>
      </c>
      <c r="K814" s="5">
        <f t="shared" si="38"/>
        <v>2.994444444444444</v>
      </c>
      <c r="L814" t="s">
        <v>726</v>
      </c>
    </row>
    <row r="815" spans="1:12" ht="30" hidden="1" x14ac:dyDescent="0.25">
      <c r="A815" s="4" t="s">
        <v>357</v>
      </c>
      <c r="B815" s="4" t="s">
        <v>449</v>
      </c>
      <c r="C815" s="4" t="s">
        <v>450</v>
      </c>
      <c r="D815" s="4" t="s">
        <v>377</v>
      </c>
      <c r="E815" s="4">
        <v>14</v>
      </c>
      <c r="F815" s="7" t="s">
        <v>11</v>
      </c>
      <c r="G815" s="4" t="s">
        <v>12</v>
      </c>
      <c r="H815" s="4">
        <v>413</v>
      </c>
      <c r="I815" s="5">
        <f t="shared" si="37"/>
        <v>34.416666666666664</v>
      </c>
      <c r="J815" s="5">
        <f t="shared" si="36"/>
        <v>37.858333333333334</v>
      </c>
      <c r="K815" s="5">
        <f t="shared" si="38"/>
        <v>3.1548611111111113</v>
      </c>
      <c r="L815" t="s">
        <v>726</v>
      </c>
    </row>
    <row r="816" spans="1:12" ht="30" hidden="1" x14ac:dyDescent="0.25">
      <c r="A816" s="4" t="s">
        <v>357</v>
      </c>
      <c r="B816" s="4" t="s">
        <v>449</v>
      </c>
      <c r="C816" s="4" t="s">
        <v>451</v>
      </c>
      <c r="D816" s="4" t="s">
        <v>377</v>
      </c>
      <c r="E816" s="4">
        <v>35</v>
      </c>
      <c r="F816" s="7" t="s">
        <v>11</v>
      </c>
      <c r="G816" s="4" t="s">
        <v>12</v>
      </c>
      <c r="H816" s="4">
        <v>2013</v>
      </c>
      <c r="I816" s="5">
        <f t="shared" si="37"/>
        <v>167.75</v>
      </c>
      <c r="J816" s="5">
        <f t="shared" si="36"/>
        <v>184.52500000000001</v>
      </c>
      <c r="K816" s="5">
        <f t="shared" si="38"/>
        <v>15.377083333333333</v>
      </c>
      <c r="L816" t="s">
        <v>726</v>
      </c>
    </row>
    <row r="817" spans="1:12" ht="30" hidden="1" x14ac:dyDescent="0.25">
      <c r="A817" s="4" t="s">
        <v>357</v>
      </c>
      <c r="B817" s="4" t="s">
        <v>449</v>
      </c>
      <c r="C817" s="4" t="s">
        <v>452</v>
      </c>
      <c r="D817" s="4" t="s">
        <v>371</v>
      </c>
      <c r="E817" s="4">
        <v>41</v>
      </c>
      <c r="F817" s="7" t="s">
        <v>11</v>
      </c>
      <c r="G817" s="4" t="s">
        <v>12</v>
      </c>
      <c r="H817" s="4">
        <v>70</v>
      </c>
      <c r="I817" s="5">
        <f t="shared" si="37"/>
        <v>5.833333333333333</v>
      </c>
      <c r="J817" s="5">
        <f t="shared" si="36"/>
        <v>6.4166666666666661</v>
      </c>
      <c r="K817" s="5">
        <f t="shared" si="38"/>
        <v>0.53472222222222221</v>
      </c>
      <c r="L817" t="s">
        <v>726</v>
      </c>
    </row>
    <row r="818" spans="1:12" ht="30" hidden="1" x14ac:dyDescent="0.25">
      <c r="A818" s="4" t="s">
        <v>357</v>
      </c>
      <c r="B818" s="4" t="s">
        <v>449</v>
      </c>
      <c r="C818" s="4" t="s">
        <v>452</v>
      </c>
      <c r="D818" s="4" t="s">
        <v>377</v>
      </c>
      <c r="E818" s="4">
        <v>41</v>
      </c>
      <c r="F818" s="7" t="s">
        <v>11</v>
      </c>
      <c r="G818" s="4" t="s">
        <v>12</v>
      </c>
      <c r="H818" s="4">
        <v>2479</v>
      </c>
      <c r="I818" s="5">
        <f t="shared" si="37"/>
        <v>206.58333333333334</v>
      </c>
      <c r="J818" s="5">
        <f t="shared" si="36"/>
        <v>227.24166666666667</v>
      </c>
      <c r="K818" s="5">
        <f t="shared" si="38"/>
        <v>18.936805555555555</v>
      </c>
      <c r="L818" t="s">
        <v>726</v>
      </c>
    </row>
    <row r="819" spans="1:12" ht="30" hidden="1" x14ac:dyDescent="0.25">
      <c r="A819" s="4" t="s">
        <v>357</v>
      </c>
      <c r="B819" s="4" t="s">
        <v>449</v>
      </c>
      <c r="C819" s="4" t="s">
        <v>453</v>
      </c>
      <c r="D819" s="4" t="s">
        <v>377</v>
      </c>
      <c r="E819" s="4">
        <v>23</v>
      </c>
      <c r="F819" s="7" t="s">
        <v>11</v>
      </c>
      <c r="G819" s="4" t="s">
        <v>12</v>
      </c>
      <c r="H819" s="4">
        <v>1636</v>
      </c>
      <c r="I819" s="5">
        <f t="shared" si="37"/>
        <v>136.33333333333334</v>
      </c>
      <c r="J819" s="5">
        <f t="shared" si="36"/>
        <v>149.96666666666667</v>
      </c>
      <c r="K819" s="5">
        <f t="shared" si="38"/>
        <v>12.497222222222222</v>
      </c>
      <c r="L819" t="s">
        <v>726</v>
      </c>
    </row>
    <row r="820" spans="1:12" ht="30" hidden="1" x14ac:dyDescent="0.25">
      <c r="A820" s="4" t="s">
        <v>357</v>
      </c>
      <c r="B820" s="4" t="s">
        <v>449</v>
      </c>
      <c r="C820" s="4" t="s">
        <v>454</v>
      </c>
      <c r="D820" s="4" t="s">
        <v>377</v>
      </c>
      <c r="E820" s="4">
        <v>44</v>
      </c>
      <c r="F820" s="7" t="s">
        <v>11</v>
      </c>
      <c r="G820" s="4" t="s">
        <v>12</v>
      </c>
      <c r="H820" s="4">
        <v>901</v>
      </c>
      <c r="I820" s="5">
        <f t="shared" si="37"/>
        <v>75.083333333333329</v>
      </c>
      <c r="J820" s="5">
        <f t="shared" si="36"/>
        <v>82.591666666666669</v>
      </c>
      <c r="K820" s="5">
        <f t="shared" si="38"/>
        <v>6.8826388888888888</v>
      </c>
      <c r="L820" t="s">
        <v>726</v>
      </c>
    </row>
    <row r="821" spans="1:12" ht="30" hidden="1" x14ac:dyDescent="0.25">
      <c r="A821" s="4" t="s">
        <v>357</v>
      </c>
      <c r="B821" s="4" t="s">
        <v>449</v>
      </c>
      <c r="C821" s="4" t="s">
        <v>455</v>
      </c>
      <c r="D821" s="4" t="s">
        <v>377</v>
      </c>
      <c r="E821" s="4">
        <v>60</v>
      </c>
      <c r="F821" s="7">
        <v>25</v>
      </c>
      <c r="G821" s="4" t="s">
        <v>105</v>
      </c>
      <c r="H821" s="4">
        <v>503</v>
      </c>
      <c r="I821" s="5">
        <f t="shared" si="37"/>
        <v>41.916666666666664</v>
      </c>
      <c r="J821" s="5">
        <f t="shared" si="36"/>
        <v>46.108333333333334</v>
      </c>
      <c r="K821" s="5">
        <f t="shared" si="38"/>
        <v>3.8423611111111113</v>
      </c>
      <c r="L821" t="s">
        <v>726</v>
      </c>
    </row>
    <row r="822" spans="1:12" ht="30" hidden="1" x14ac:dyDescent="0.25">
      <c r="A822" s="4" t="s">
        <v>357</v>
      </c>
      <c r="B822" s="4" t="s">
        <v>449</v>
      </c>
      <c r="C822" s="4" t="s">
        <v>456</v>
      </c>
      <c r="D822" s="4" t="s">
        <v>377</v>
      </c>
      <c r="E822" s="4">
        <v>67</v>
      </c>
      <c r="F822" s="7">
        <v>25</v>
      </c>
      <c r="G822" s="4" t="s">
        <v>105</v>
      </c>
      <c r="H822" s="4">
        <v>2391</v>
      </c>
      <c r="I822" s="5">
        <f t="shared" si="37"/>
        <v>199.25</v>
      </c>
      <c r="J822" s="5">
        <f t="shared" si="36"/>
        <v>219.17500000000001</v>
      </c>
      <c r="K822" s="5">
        <f t="shared" si="38"/>
        <v>18.264583333333334</v>
      </c>
      <c r="L822" t="s">
        <v>726</v>
      </c>
    </row>
    <row r="823" spans="1:12" ht="30" hidden="1" x14ac:dyDescent="0.25">
      <c r="A823" s="4" t="s">
        <v>357</v>
      </c>
      <c r="B823" s="4" t="s">
        <v>449</v>
      </c>
      <c r="C823" s="4" t="s">
        <v>457</v>
      </c>
      <c r="D823" s="4" t="s">
        <v>377</v>
      </c>
      <c r="E823" s="4">
        <v>50</v>
      </c>
      <c r="F823" s="7">
        <v>25</v>
      </c>
      <c r="G823" s="4" t="s">
        <v>105</v>
      </c>
      <c r="H823" s="4">
        <v>1621</v>
      </c>
      <c r="I823" s="5">
        <f t="shared" si="37"/>
        <v>135.08333333333334</v>
      </c>
      <c r="J823" s="5">
        <f t="shared" si="36"/>
        <v>148.59166666666667</v>
      </c>
      <c r="K823" s="5">
        <f t="shared" si="38"/>
        <v>12.38263888888889</v>
      </c>
      <c r="L823" t="s">
        <v>726</v>
      </c>
    </row>
    <row r="824" spans="1:12" ht="30" hidden="1" x14ac:dyDescent="0.25">
      <c r="A824" s="4" t="s">
        <v>357</v>
      </c>
      <c r="B824" s="4" t="s">
        <v>449</v>
      </c>
      <c r="C824" s="4" t="s">
        <v>458</v>
      </c>
      <c r="D824" s="4" t="s">
        <v>377</v>
      </c>
      <c r="E824" s="4">
        <v>52</v>
      </c>
      <c r="F824" s="7">
        <v>25</v>
      </c>
      <c r="G824" s="4" t="s">
        <v>105</v>
      </c>
      <c r="H824" s="4">
        <v>402</v>
      </c>
      <c r="I824" s="5">
        <f t="shared" si="37"/>
        <v>33.5</v>
      </c>
      <c r="J824" s="5">
        <f t="shared" si="36"/>
        <v>36.85</v>
      </c>
      <c r="K824" s="5">
        <f t="shared" si="38"/>
        <v>3.0708333333333333</v>
      </c>
      <c r="L824" t="s">
        <v>726</v>
      </c>
    </row>
    <row r="825" spans="1:12" ht="30" hidden="1" x14ac:dyDescent="0.25">
      <c r="A825" s="4" t="s">
        <v>357</v>
      </c>
      <c r="B825" s="4" t="s">
        <v>449</v>
      </c>
      <c r="C825" s="4" t="s">
        <v>459</v>
      </c>
      <c r="D825" s="4" t="s">
        <v>377</v>
      </c>
      <c r="E825" s="4">
        <v>53</v>
      </c>
      <c r="F825" s="7">
        <v>25</v>
      </c>
      <c r="G825" s="4" t="s">
        <v>105</v>
      </c>
      <c r="H825" s="4">
        <v>592</v>
      </c>
      <c r="I825" s="5">
        <f t="shared" si="37"/>
        <v>49.333333333333336</v>
      </c>
      <c r="J825" s="5">
        <f t="shared" si="36"/>
        <v>54.266666666666666</v>
      </c>
      <c r="K825" s="5">
        <f t="shared" si="38"/>
        <v>4.5222222222222221</v>
      </c>
      <c r="L825" t="s">
        <v>726</v>
      </c>
    </row>
    <row r="826" spans="1:12" ht="30" hidden="1" x14ac:dyDescent="0.25">
      <c r="A826" s="4" t="s">
        <v>357</v>
      </c>
      <c r="B826" s="4" t="s">
        <v>449</v>
      </c>
      <c r="C826" s="4" t="s">
        <v>460</v>
      </c>
      <c r="D826" s="4" t="s">
        <v>39</v>
      </c>
      <c r="E826" s="4">
        <v>36</v>
      </c>
      <c r="F826" s="7" t="s">
        <v>11</v>
      </c>
      <c r="G826" s="4" t="s">
        <v>12</v>
      </c>
      <c r="H826" s="4">
        <v>0</v>
      </c>
      <c r="I826" s="5">
        <f t="shared" si="37"/>
        <v>0</v>
      </c>
      <c r="J826" s="5">
        <f t="shared" si="36"/>
        <v>0</v>
      </c>
      <c r="K826" s="5">
        <f t="shared" si="38"/>
        <v>0</v>
      </c>
      <c r="L826" t="s">
        <v>726</v>
      </c>
    </row>
    <row r="827" spans="1:12" ht="30" hidden="1" x14ac:dyDescent="0.25">
      <c r="A827" s="4" t="s">
        <v>357</v>
      </c>
      <c r="B827" s="4" t="s">
        <v>449</v>
      </c>
      <c r="C827" s="4" t="s">
        <v>460</v>
      </c>
      <c r="D827" s="4" t="s">
        <v>377</v>
      </c>
      <c r="E827" s="4">
        <v>36</v>
      </c>
      <c r="F827" s="7" t="s">
        <v>11</v>
      </c>
      <c r="G827" s="4" t="s">
        <v>12</v>
      </c>
      <c r="H827" s="4">
        <v>1422</v>
      </c>
      <c r="I827" s="5">
        <f t="shared" si="37"/>
        <v>118.5</v>
      </c>
      <c r="J827" s="5">
        <f t="shared" si="36"/>
        <v>130.35</v>
      </c>
      <c r="K827" s="5">
        <f t="shared" si="38"/>
        <v>10.862499999999999</v>
      </c>
      <c r="L827" t="s">
        <v>726</v>
      </c>
    </row>
    <row r="828" spans="1:12" ht="30" hidden="1" x14ac:dyDescent="0.25">
      <c r="A828" s="4" t="s">
        <v>357</v>
      </c>
      <c r="B828" s="4" t="s">
        <v>449</v>
      </c>
      <c r="C828" s="4" t="s">
        <v>461</v>
      </c>
      <c r="D828" s="4" t="s">
        <v>377</v>
      </c>
      <c r="E828" s="4">
        <v>16</v>
      </c>
      <c r="F828" s="7" t="s">
        <v>11</v>
      </c>
      <c r="G828" s="4" t="s">
        <v>12</v>
      </c>
      <c r="H828" s="4">
        <v>761</v>
      </c>
      <c r="I828" s="5">
        <f t="shared" si="37"/>
        <v>63.416666666666664</v>
      </c>
      <c r="J828" s="5">
        <f t="shared" si="36"/>
        <v>69.758333333333326</v>
      </c>
      <c r="K828" s="5">
        <f t="shared" si="38"/>
        <v>5.8131944444444441</v>
      </c>
      <c r="L828" t="s">
        <v>726</v>
      </c>
    </row>
    <row r="829" spans="1:12" ht="30" hidden="1" x14ac:dyDescent="0.25">
      <c r="A829" s="4" t="s">
        <v>357</v>
      </c>
      <c r="B829" s="4" t="s">
        <v>449</v>
      </c>
      <c r="C829" s="4" t="s">
        <v>462</v>
      </c>
      <c r="D829" s="4" t="s">
        <v>377</v>
      </c>
      <c r="E829" s="4">
        <v>51</v>
      </c>
      <c r="F829" s="7">
        <v>25</v>
      </c>
      <c r="G829" s="4" t="s">
        <v>105</v>
      </c>
      <c r="H829" s="4">
        <v>785</v>
      </c>
      <c r="I829" s="5">
        <f t="shared" si="37"/>
        <v>65.416666666666671</v>
      </c>
      <c r="J829" s="5">
        <f t="shared" si="36"/>
        <v>71.958333333333343</v>
      </c>
      <c r="K829" s="5">
        <f t="shared" si="38"/>
        <v>5.9965277777777786</v>
      </c>
      <c r="L829" t="s">
        <v>726</v>
      </c>
    </row>
    <row r="830" spans="1:12" ht="30" hidden="1" x14ac:dyDescent="0.25">
      <c r="A830" s="4" t="s">
        <v>357</v>
      </c>
      <c r="B830" s="4" t="s">
        <v>449</v>
      </c>
      <c r="C830" s="4" t="s">
        <v>463</v>
      </c>
      <c r="D830" s="4" t="s">
        <v>377</v>
      </c>
      <c r="E830" s="4">
        <v>71</v>
      </c>
      <c r="F830" s="7">
        <v>25</v>
      </c>
      <c r="G830" s="4" t="s">
        <v>105</v>
      </c>
      <c r="H830" s="4">
        <v>2023</v>
      </c>
      <c r="I830" s="5">
        <f t="shared" si="37"/>
        <v>168.58333333333334</v>
      </c>
      <c r="J830" s="5">
        <f t="shared" si="36"/>
        <v>185.44166666666666</v>
      </c>
      <c r="K830" s="5">
        <f t="shared" si="38"/>
        <v>15.453472222222222</v>
      </c>
      <c r="L830" t="s">
        <v>726</v>
      </c>
    </row>
    <row r="831" spans="1:12" ht="30" hidden="1" x14ac:dyDescent="0.25">
      <c r="A831" s="4" t="s">
        <v>357</v>
      </c>
      <c r="B831" s="4" t="s">
        <v>449</v>
      </c>
      <c r="C831" s="4" t="s">
        <v>464</v>
      </c>
      <c r="D831" s="4" t="s">
        <v>377</v>
      </c>
      <c r="E831" s="4">
        <v>32</v>
      </c>
      <c r="F831" s="7" t="s">
        <v>11</v>
      </c>
      <c r="G831" s="4" t="s">
        <v>12</v>
      </c>
      <c r="H831" s="4">
        <v>534</v>
      </c>
      <c r="I831" s="5">
        <f t="shared" si="37"/>
        <v>44.5</v>
      </c>
      <c r="J831" s="5">
        <f t="shared" si="36"/>
        <v>48.95</v>
      </c>
      <c r="K831" s="5">
        <f t="shared" si="38"/>
        <v>4.0791666666666666</v>
      </c>
      <c r="L831" t="s">
        <v>726</v>
      </c>
    </row>
    <row r="832" spans="1:12" ht="30" hidden="1" x14ac:dyDescent="0.25">
      <c r="A832" s="4" t="s">
        <v>357</v>
      </c>
      <c r="B832" s="4" t="s">
        <v>449</v>
      </c>
      <c r="C832" s="4" t="s">
        <v>465</v>
      </c>
      <c r="D832" s="4" t="s">
        <v>377</v>
      </c>
      <c r="E832" s="4">
        <v>29</v>
      </c>
      <c r="F832" s="7" t="s">
        <v>11</v>
      </c>
      <c r="G832" s="4" t="s">
        <v>12</v>
      </c>
      <c r="H832" s="4">
        <v>2962</v>
      </c>
      <c r="I832" s="5">
        <f t="shared" si="37"/>
        <v>246.83333333333334</v>
      </c>
      <c r="J832" s="5">
        <f t="shared" si="36"/>
        <v>271.51666666666665</v>
      </c>
      <c r="K832" s="5">
        <f t="shared" si="38"/>
        <v>22.626388888888886</v>
      </c>
      <c r="L832" t="s">
        <v>726</v>
      </c>
    </row>
    <row r="833" spans="1:12" ht="30" hidden="1" x14ac:dyDescent="0.25">
      <c r="A833" s="4" t="s">
        <v>357</v>
      </c>
      <c r="B833" s="4" t="s">
        <v>449</v>
      </c>
      <c r="C833" s="4" t="s">
        <v>377</v>
      </c>
      <c r="D833" s="4" t="s">
        <v>73</v>
      </c>
      <c r="E833" s="4">
        <v>0</v>
      </c>
      <c r="F833" s="7" t="s">
        <v>11</v>
      </c>
      <c r="G833" s="4" t="s">
        <v>12</v>
      </c>
      <c r="H833" s="4">
        <v>3</v>
      </c>
      <c r="I833" s="5">
        <f t="shared" si="37"/>
        <v>0.25</v>
      </c>
      <c r="J833" s="5">
        <f t="shared" si="36"/>
        <v>0.27500000000000002</v>
      </c>
      <c r="K833" s="5">
        <f t="shared" si="38"/>
        <v>2.2916666666666669E-2</v>
      </c>
      <c r="L833" t="s">
        <v>726</v>
      </c>
    </row>
    <row r="834" spans="1:12" ht="30" hidden="1" x14ac:dyDescent="0.25">
      <c r="A834" s="4" t="s">
        <v>357</v>
      </c>
      <c r="B834" s="4" t="s">
        <v>449</v>
      </c>
      <c r="C834" s="4" t="s">
        <v>377</v>
      </c>
      <c r="D834" s="4" t="s">
        <v>377</v>
      </c>
      <c r="E834" s="4">
        <v>0</v>
      </c>
      <c r="F834" s="7" t="s">
        <v>11</v>
      </c>
      <c r="G834" s="4" t="s">
        <v>12</v>
      </c>
      <c r="H834" s="4">
        <v>18496</v>
      </c>
      <c r="I834" s="5">
        <f t="shared" si="37"/>
        <v>1541.3333333333333</v>
      </c>
      <c r="J834" s="5">
        <f t="shared" si="36"/>
        <v>1695.4666666666667</v>
      </c>
      <c r="K834" s="5">
        <f t="shared" si="38"/>
        <v>141.28888888888889</v>
      </c>
      <c r="L834" t="s">
        <v>726</v>
      </c>
    </row>
    <row r="835" spans="1:12" ht="30" hidden="1" x14ac:dyDescent="0.25">
      <c r="A835" s="4" t="s">
        <v>466</v>
      </c>
      <c r="B835" s="4" t="s">
        <v>467</v>
      </c>
      <c r="C835" s="4" t="s">
        <v>468</v>
      </c>
      <c r="D835" s="4" t="s">
        <v>469</v>
      </c>
      <c r="E835" s="4">
        <v>39</v>
      </c>
      <c r="F835" s="7" t="s">
        <v>11</v>
      </c>
      <c r="G835" s="4" t="s">
        <v>12</v>
      </c>
      <c r="H835" s="4">
        <v>621</v>
      </c>
      <c r="I835" s="5">
        <f t="shared" si="37"/>
        <v>51.75</v>
      </c>
      <c r="J835" s="5">
        <f t="shared" si="36"/>
        <v>56.924999999999997</v>
      </c>
      <c r="K835" s="5">
        <f t="shared" si="38"/>
        <v>4.7437499999999995</v>
      </c>
      <c r="L835" t="s">
        <v>726</v>
      </c>
    </row>
    <row r="836" spans="1:12" ht="30" hidden="1" x14ac:dyDescent="0.25">
      <c r="A836" s="4" t="s">
        <v>466</v>
      </c>
      <c r="B836" s="4" t="s">
        <v>467</v>
      </c>
      <c r="C836" s="4" t="s">
        <v>468</v>
      </c>
      <c r="D836" s="4" t="s">
        <v>84</v>
      </c>
      <c r="E836" s="4">
        <v>39</v>
      </c>
      <c r="F836" s="7" t="s">
        <v>11</v>
      </c>
      <c r="G836" s="4" t="s">
        <v>12</v>
      </c>
      <c r="H836" s="4">
        <v>78</v>
      </c>
      <c r="I836" s="5">
        <f t="shared" si="37"/>
        <v>6.5</v>
      </c>
      <c r="J836" s="5">
        <f t="shared" si="36"/>
        <v>7.15</v>
      </c>
      <c r="K836" s="5">
        <f t="shared" si="38"/>
        <v>0.59583333333333333</v>
      </c>
      <c r="L836" t="s">
        <v>726</v>
      </c>
    </row>
    <row r="837" spans="1:12" ht="30" hidden="1" x14ac:dyDescent="0.25">
      <c r="A837" s="4" t="s">
        <v>466</v>
      </c>
      <c r="B837" s="4" t="s">
        <v>467</v>
      </c>
      <c r="C837" s="4" t="s">
        <v>468</v>
      </c>
      <c r="D837" s="4" t="s">
        <v>56</v>
      </c>
      <c r="E837" s="4">
        <v>39</v>
      </c>
      <c r="F837" s="7" t="s">
        <v>11</v>
      </c>
      <c r="G837" s="4" t="s">
        <v>12</v>
      </c>
      <c r="H837" s="4">
        <v>130</v>
      </c>
      <c r="I837" s="5">
        <f t="shared" si="37"/>
        <v>10.833333333333334</v>
      </c>
      <c r="J837" s="5">
        <f t="shared" si="36"/>
        <v>11.916666666666668</v>
      </c>
      <c r="K837" s="5">
        <f t="shared" si="38"/>
        <v>0.99305555555555569</v>
      </c>
      <c r="L837" t="s">
        <v>726</v>
      </c>
    </row>
    <row r="838" spans="1:12" ht="30" hidden="1" x14ac:dyDescent="0.25">
      <c r="A838" s="4" t="s">
        <v>466</v>
      </c>
      <c r="B838" s="4" t="s">
        <v>467</v>
      </c>
      <c r="C838" s="4" t="s">
        <v>469</v>
      </c>
      <c r="D838" s="4" t="s">
        <v>469</v>
      </c>
      <c r="E838" s="4">
        <v>0</v>
      </c>
      <c r="F838" s="7" t="s">
        <v>11</v>
      </c>
      <c r="G838" s="4" t="s">
        <v>12</v>
      </c>
      <c r="H838" s="4">
        <v>17658</v>
      </c>
      <c r="I838" s="5">
        <f t="shared" si="37"/>
        <v>1471.5</v>
      </c>
      <c r="J838" s="5">
        <f t="shared" si="36"/>
        <v>1618.65</v>
      </c>
      <c r="K838" s="5">
        <f t="shared" si="38"/>
        <v>134.88750000000002</v>
      </c>
      <c r="L838" t="s">
        <v>726</v>
      </c>
    </row>
    <row r="839" spans="1:12" ht="30" hidden="1" x14ac:dyDescent="0.25">
      <c r="A839" s="4" t="s">
        <v>466</v>
      </c>
      <c r="B839" s="4" t="s">
        <v>467</v>
      </c>
      <c r="C839" s="4" t="s">
        <v>469</v>
      </c>
      <c r="D839" s="4" t="s">
        <v>84</v>
      </c>
      <c r="E839" s="4">
        <v>0</v>
      </c>
      <c r="F839" s="7" t="s">
        <v>11</v>
      </c>
      <c r="G839" s="4" t="s">
        <v>12</v>
      </c>
      <c r="H839" s="4">
        <v>430</v>
      </c>
      <c r="I839" s="5">
        <f t="shared" si="37"/>
        <v>35.833333333333336</v>
      </c>
      <c r="J839" s="5">
        <f t="shared" si="36"/>
        <v>39.416666666666671</v>
      </c>
      <c r="K839" s="5">
        <f t="shared" si="38"/>
        <v>3.2847222222222228</v>
      </c>
      <c r="L839" t="s">
        <v>726</v>
      </c>
    </row>
    <row r="840" spans="1:12" ht="30" hidden="1" x14ac:dyDescent="0.25">
      <c r="A840" s="4" t="s">
        <v>466</v>
      </c>
      <c r="B840" s="4" t="s">
        <v>467</v>
      </c>
      <c r="C840" s="4" t="s">
        <v>469</v>
      </c>
      <c r="D840" s="4" t="s">
        <v>39</v>
      </c>
      <c r="E840" s="4">
        <v>0</v>
      </c>
      <c r="F840" s="7" t="s">
        <v>11</v>
      </c>
      <c r="G840" s="4" t="s">
        <v>12</v>
      </c>
      <c r="H840" s="4">
        <v>95</v>
      </c>
      <c r="I840" s="5">
        <f t="shared" si="37"/>
        <v>7.916666666666667</v>
      </c>
      <c r="J840" s="5">
        <f t="shared" ref="J840:J903" si="39">I840*10%+I840</f>
        <v>8.7083333333333339</v>
      </c>
      <c r="K840" s="5">
        <f t="shared" si="38"/>
        <v>0.72569444444444453</v>
      </c>
      <c r="L840" t="s">
        <v>726</v>
      </c>
    </row>
    <row r="841" spans="1:12" ht="30" hidden="1" x14ac:dyDescent="0.25">
      <c r="A841" s="4" t="s">
        <v>466</v>
      </c>
      <c r="B841" s="4" t="s">
        <v>467</v>
      </c>
      <c r="C841" s="4" t="s">
        <v>470</v>
      </c>
      <c r="D841" s="4" t="s">
        <v>469</v>
      </c>
      <c r="E841" s="4">
        <v>29</v>
      </c>
      <c r="F841" s="7" t="s">
        <v>11</v>
      </c>
      <c r="G841" s="4" t="s">
        <v>12</v>
      </c>
      <c r="H841" s="4">
        <v>30</v>
      </c>
      <c r="I841" s="5">
        <f t="shared" ref="I841:I904" si="40">H841/12</f>
        <v>2.5</v>
      </c>
      <c r="J841" s="5">
        <f t="shared" si="39"/>
        <v>2.75</v>
      </c>
      <c r="K841" s="5">
        <f t="shared" ref="K841:K904" si="41">J841/12</f>
        <v>0.22916666666666666</v>
      </c>
      <c r="L841" t="s">
        <v>726</v>
      </c>
    </row>
    <row r="842" spans="1:12" ht="30" hidden="1" x14ac:dyDescent="0.25">
      <c r="A842" s="4" t="s">
        <v>466</v>
      </c>
      <c r="B842" s="4" t="s">
        <v>467</v>
      </c>
      <c r="C842" s="4" t="s">
        <v>470</v>
      </c>
      <c r="D842" s="4" t="s">
        <v>84</v>
      </c>
      <c r="E842" s="4">
        <v>29</v>
      </c>
      <c r="F842" s="7" t="s">
        <v>11</v>
      </c>
      <c r="G842" s="4" t="s">
        <v>12</v>
      </c>
      <c r="H842" s="4">
        <v>897</v>
      </c>
      <c r="I842" s="5">
        <f t="shared" si="40"/>
        <v>74.75</v>
      </c>
      <c r="J842" s="5">
        <f t="shared" si="39"/>
        <v>82.224999999999994</v>
      </c>
      <c r="K842" s="5">
        <f t="shared" si="41"/>
        <v>6.8520833333333329</v>
      </c>
      <c r="L842" t="s">
        <v>726</v>
      </c>
    </row>
    <row r="843" spans="1:12" ht="30" hidden="1" x14ac:dyDescent="0.25">
      <c r="A843" s="4" t="s">
        <v>466</v>
      </c>
      <c r="B843" s="4" t="s">
        <v>467</v>
      </c>
      <c r="C843" s="4" t="s">
        <v>471</v>
      </c>
      <c r="D843" s="4" t="s">
        <v>469</v>
      </c>
      <c r="E843" s="4">
        <v>18</v>
      </c>
      <c r="F843" s="7" t="s">
        <v>11</v>
      </c>
      <c r="G843" s="4" t="s">
        <v>12</v>
      </c>
      <c r="H843" s="4">
        <v>701</v>
      </c>
      <c r="I843" s="5">
        <f t="shared" si="40"/>
        <v>58.416666666666664</v>
      </c>
      <c r="J843" s="5">
        <f t="shared" si="39"/>
        <v>64.258333333333326</v>
      </c>
      <c r="K843" s="5">
        <f t="shared" si="41"/>
        <v>5.3548611111111102</v>
      </c>
      <c r="L843" t="s">
        <v>726</v>
      </c>
    </row>
    <row r="844" spans="1:12" ht="30" hidden="1" x14ac:dyDescent="0.25">
      <c r="A844" s="4" t="s">
        <v>466</v>
      </c>
      <c r="B844" s="4" t="s">
        <v>467</v>
      </c>
      <c r="C844" s="4" t="s">
        <v>471</v>
      </c>
      <c r="D844" s="4" t="s">
        <v>84</v>
      </c>
      <c r="E844" s="4">
        <v>18</v>
      </c>
      <c r="F844" s="7" t="s">
        <v>11</v>
      </c>
      <c r="G844" s="4" t="s">
        <v>12</v>
      </c>
      <c r="H844" s="4">
        <v>592</v>
      </c>
      <c r="I844" s="5">
        <f t="shared" si="40"/>
        <v>49.333333333333336</v>
      </c>
      <c r="J844" s="5">
        <f t="shared" si="39"/>
        <v>54.266666666666666</v>
      </c>
      <c r="K844" s="5">
        <f t="shared" si="41"/>
        <v>4.5222222222222221</v>
      </c>
      <c r="L844" t="s">
        <v>726</v>
      </c>
    </row>
    <row r="845" spans="1:12" ht="30" hidden="1" x14ac:dyDescent="0.25">
      <c r="A845" s="4" t="s">
        <v>466</v>
      </c>
      <c r="B845" s="4" t="s">
        <v>467</v>
      </c>
      <c r="C845" s="4" t="s">
        <v>471</v>
      </c>
      <c r="D845" s="4" t="s">
        <v>39</v>
      </c>
      <c r="E845" s="4">
        <v>18</v>
      </c>
      <c r="F845" s="7" t="s">
        <v>11</v>
      </c>
      <c r="G845" s="4" t="s">
        <v>12</v>
      </c>
      <c r="H845" s="4">
        <v>0</v>
      </c>
      <c r="I845" s="5">
        <f t="shared" si="40"/>
        <v>0</v>
      </c>
      <c r="J845" s="5">
        <f t="shared" si="39"/>
        <v>0</v>
      </c>
      <c r="K845" s="5">
        <f t="shared" si="41"/>
        <v>0</v>
      </c>
      <c r="L845" t="s">
        <v>726</v>
      </c>
    </row>
    <row r="846" spans="1:12" ht="30" hidden="1" x14ac:dyDescent="0.25">
      <c r="A846" s="4" t="s">
        <v>466</v>
      </c>
      <c r="B846" s="4" t="s">
        <v>467</v>
      </c>
      <c r="C846" s="4" t="s">
        <v>471</v>
      </c>
      <c r="D846" s="4" t="s">
        <v>371</v>
      </c>
      <c r="E846" s="4">
        <v>18</v>
      </c>
      <c r="F846" s="7" t="s">
        <v>11</v>
      </c>
      <c r="G846" s="4" t="s">
        <v>12</v>
      </c>
      <c r="H846" s="4">
        <v>91</v>
      </c>
      <c r="I846" s="5">
        <f t="shared" si="40"/>
        <v>7.583333333333333</v>
      </c>
      <c r="J846" s="5">
        <f t="shared" si="39"/>
        <v>8.3416666666666668</v>
      </c>
      <c r="K846" s="5">
        <f t="shared" si="41"/>
        <v>0.69513888888888886</v>
      </c>
      <c r="L846" t="s">
        <v>726</v>
      </c>
    </row>
    <row r="847" spans="1:12" ht="30" hidden="1" x14ac:dyDescent="0.25">
      <c r="A847" s="4" t="s">
        <v>466</v>
      </c>
      <c r="B847" s="4" t="s">
        <v>467</v>
      </c>
      <c r="C847" s="4" t="s">
        <v>472</v>
      </c>
      <c r="D847" s="4" t="s">
        <v>469</v>
      </c>
      <c r="E847" s="4">
        <v>48</v>
      </c>
      <c r="F847" s="7" t="s">
        <v>11</v>
      </c>
      <c r="G847" s="4" t="s">
        <v>12</v>
      </c>
      <c r="H847" s="4">
        <v>804</v>
      </c>
      <c r="I847" s="5">
        <f t="shared" si="40"/>
        <v>67</v>
      </c>
      <c r="J847" s="5">
        <f t="shared" si="39"/>
        <v>73.7</v>
      </c>
      <c r="K847" s="5">
        <f t="shared" si="41"/>
        <v>6.1416666666666666</v>
      </c>
      <c r="L847" t="s">
        <v>726</v>
      </c>
    </row>
    <row r="848" spans="1:12" ht="30" hidden="1" x14ac:dyDescent="0.25">
      <c r="A848" s="4" t="s">
        <v>466</v>
      </c>
      <c r="B848" s="4" t="s">
        <v>467</v>
      </c>
      <c r="C848" s="4" t="s">
        <v>472</v>
      </c>
      <c r="D848" s="4" t="s">
        <v>84</v>
      </c>
      <c r="E848" s="4">
        <v>48</v>
      </c>
      <c r="F848" s="7" t="s">
        <v>11</v>
      </c>
      <c r="G848" s="4" t="s">
        <v>12</v>
      </c>
      <c r="H848" s="4">
        <v>441</v>
      </c>
      <c r="I848" s="5">
        <f t="shared" si="40"/>
        <v>36.75</v>
      </c>
      <c r="J848" s="5">
        <f t="shared" si="39"/>
        <v>40.424999999999997</v>
      </c>
      <c r="K848" s="5">
        <f t="shared" si="41"/>
        <v>3.3687499999999999</v>
      </c>
      <c r="L848" t="s">
        <v>726</v>
      </c>
    </row>
    <row r="849" spans="1:12" ht="30" hidden="1" x14ac:dyDescent="0.25">
      <c r="A849" s="4" t="s">
        <v>466</v>
      </c>
      <c r="B849" s="4" t="s">
        <v>467</v>
      </c>
      <c r="C849" s="4" t="s">
        <v>473</v>
      </c>
      <c r="D849" s="4" t="s">
        <v>469</v>
      </c>
      <c r="E849" s="4">
        <v>46</v>
      </c>
      <c r="F849" s="7" t="s">
        <v>11</v>
      </c>
      <c r="G849" s="4" t="s">
        <v>12</v>
      </c>
      <c r="H849" s="4">
        <v>4084</v>
      </c>
      <c r="I849" s="5">
        <f t="shared" si="40"/>
        <v>340.33333333333331</v>
      </c>
      <c r="J849" s="5">
        <f t="shared" si="39"/>
        <v>374.36666666666667</v>
      </c>
      <c r="K849" s="5">
        <f t="shared" si="41"/>
        <v>31.197222222222223</v>
      </c>
      <c r="L849" t="s">
        <v>726</v>
      </c>
    </row>
    <row r="850" spans="1:12" ht="30" hidden="1" x14ac:dyDescent="0.25">
      <c r="A850" s="4" t="s">
        <v>466</v>
      </c>
      <c r="B850" s="4" t="s">
        <v>467</v>
      </c>
      <c r="C850" s="4" t="s">
        <v>473</v>
      </c>
      <c r="D850" s="4" t="s">
        <v>84</v>
      </c>
      <c r="E850" s="4">
        <v>46</v>
      </c>
      <c r="F850" s="7" t="s">
        <v>11</v>
      </c>
      <c r="G850" s="4" t="s">
        <v>12</v>
      </c>
      <c r="H850" s="4">
        <v>695</v>
      </c>
      <c r="I850" s="5">
        <f t="shared" si="40"/>
        <v>57.916666666666664</v>
      </c>
      <c r="J850" s="5">
        <f t="shared" si="39"/>
        <v>63.708333333333329</v>
      </c>
      <c r="K850" s="5">
        <f t="shared" si="41"/>
        <v>5.3090277777777777</v>
      </c>
      <c r="L850" t="s">
        <v>726</v>
      </c>
    </row>
    <row r="851" spans="1:12" ht="30" hidden="1" x14ac:dyDescent="0.25">
      <c r="A851" s="4" t="s">
        <v>466</v>
      </c>
      <c r="B851" s="4" t="s">
        <v>467</v>
      </c>
      <c r="C851" s="4" t="s">
        <v>473</v>
      </c>
      <c r="D851" s="4" t="s">
        <v>39</v>
      </c>
      <c r="E851" s="4">
        <v>46</v>
      </c>
      <c r="F851" s="7" t="s">
        <v>11</v>
      </c>
      <c r="G851" s="4" t="s">
        <v>12</v>
      </c>
      <c r="H851" s="4">
        <v>6</v>
      </c>
      <c r="I851" s="5">
        <f t="shared" si="40"/>
        <v>0.5</v>
      </c>
      <c r="J851" s="5">
        <f t="shared" si="39"/>
        <v>0.55000000000000004</v>
      </c>
      <c r="K851" s="5">
        <f t="shared" si="41"/>
        <v>4.5833333333333337E-2</v>
      </c>
      <c r="L851" t="s">
        <v>726</v>
      </c>
    </row>
    <row r="852" spans="1:12" ht="30" hidden="1" x14ac:dyDescent="0.25">
      <c r="A852" s="4" t="s">
        <v>466</v>
      </c>
      <c r="B852" s="4" t="s">
        <v>467</v>
      </c>
      <c r="C852" s="4" t="s">
        <v>474</v>
      </c>
      <c r="D852" s="4" t="s">
        <v>469</v>
      </c>
      <c r="E852" s="4">
        <v>50</v>
      </c>
      <c r="F852" s="7">
        <v>25</v>
      </c>
      <c r="G852" s="4" t="s">
        <v>105</v>
      </c>
      <c r="H852" s="4">
        <v>618</v>
      </c>
      <c r="I852" s="5">
        <f t="shared" si="40"/>
        <v>51.5</v>
      </c>
      <c r="J852" s="5">
        <f t="shared" si="39"/>
        <v>56.65</v>
      </c>
      <c r="K852" s="5">
        <f t="shared" si="41"/>
        <v>4.7208333333333332</v>
      </c>
      <c r="L852" t="s">
        <v>726</v>
      </c>
    </row>
    <row r="853" spans="1:12" ht="30" hidden="1" x14ac:dyDescent="0.25">
      <c r="A853" s="4" t="s">
        <v>466</v>
      </c>
      <c r="B853" s="4" t="s">
        <v>467</v>
      </c>
      <c r="C853" s="4" t="s">
        <v>474</v>
      </c>
      <c r="D853" s="4" t="s">
        <v>84</v>
      </c>
      <c r="E853" s="4">
        <v>50</v>
      </c>
      <c r="F853" s="7">
        <v>25</v>
      </c>
      <c r="G853" s="4" t="s">
        <v>105</v>
      </c>
      <c r="H853" s="4">
        <v>431</v>
      </c>
      <c r="I853" s="5">
        <f t="shared" si="40"/>
        <v>35.916666666666664</v>
      </c>
      <c r="J853" s="5">
        <f t="shared" si="39"/>
        <v>39.508333333333333</v>
      </c>
      <c r="K853" s="5">
        <f t="shared" si="41"/>
        <v>3.2923611111111111</v>
      </c>
      <c r="L853" t="s">
        <v>726</v>
      </c>
    </row>
    <row r="854" spans="1:12" ht="30" hidden="1" x14ac:dyDescent="0.25">
      <c r="A854" s="4" t="s">
        <v>466</v>
      </c>
      <c r="B854" s="4" t="s">
        <v>467</v>
      </c>
      <c r="C854" s="4" t="s">
        <v>474</v>
      </c>
      <c r="D854" s="4" t="s">
        <v>56</v>
      </c>
      <c r="E854" s="4">
        <v>50</v>
      </c>
      <c r="F854" s="7">
        <v>25</v>
      </c>
      <c r="G854" s="4" t="s">
        <v>105</v>
      </c>
      <c r="H854" s="4">
        <v>122</v>
      </c>
      <c r="I854" s="5">
        <f t="shared" si="40"/>
        <v>10.166666666666666</v>
      </c>
      <c r="J854" s="5">
        <f t="shared" si="39"/>
        <v>11.183333333333334</v>
      </c>
      <c r="K854" s="5">
        <f t="shared" si="41"/>
        <v>0.93194444444444446</v>
      </c>
      <c r="L854" t="s">
        <v>726</v>
      </c>
    </row>
    <row r="855" spans="1:12" ht="30" hidden="1" x14ac:dyDescent="0.25">
      <c r="A855" s="4" t="s">
        <v>466</v>
      </c>
      <c r="B855" s="4" t="s">
        <v>467</v>
      </c>
      <c r="C855" s="4" t="s">
        <v>475</v>
      </c>
      <c r="D855" s="4" t="s">
        <v>469</v>
      </c>
      <c r="E855" s="4">
        <v>31</v>
      </c>
      <c r="F855" s="7" t="s">
        <v>11</v>
      </c>
      <c r="G855" s="4" t="s">
        <v>12</v>
      </c>
      <c r="H855" s="4">
        <v>704</v>
      </c>
      <c r="I855" s="5">
        <f t="shared" si="40"/>
        <v>58.666666666666664</v>
      </c>
      <c r="J855" s="5">
        <f t="shared" si="39"/>
        <v>64.533333333333331</v>
      </c>
      <c r="K855" s="5">
        <f t="shared" si="41"/>
        <v>5.3777777777777773</v>
      </c>
      <c r="L855" t="s">
        <v>726</v>
      </c>
    </row>
    <row r="856" spans="1:12" ht="30" hidden="1" x14ac:dyDescent="0.25">
      <c r="A856" s="4" t="s">
        <v>466</v>
      </c>
      <c r="B856" s="4" t="s">
        <v>467</v>
      </c>
      <c r="C856" s="4" t="s">
        <v>475</v>
      </c>
      <c r="D856" s="4" t="s">
        <v>84</v>
      </c>
      <c r="E856" s="4">
        <v>31</v>
      </c>
      <c r="F856" s="7" t="s">
        <v>11</v>
      </c>
      <c r="G856" s="4" t="s">
        <v>12</v>
      </c>
      <c r="H856" s="4">
        <v>250</v>
      </c>
      <c r="I856" s="5">
        <f t="shared" si="40"/>
        <v>20.833333333333332</v>
      </c>
      <c r="J856" s="5">
        <f t="shared" si="39"/>
        <v>22.916666666666664</v>
      </c>
      <c r="K856" s="5">
        <f t="shared" si="41"/>
        <v>1.9097222222222221</v>
      </c>
      <c r="L856" t="s">
        <v>726</v>
      </c>
    </row>
    <row r="857" spans="1:12" ht="30" hidden="1" x14ac:dyDescent="0.25">
      <c r="A857" s="4" t="s">
        <v>466</v>
      </c>
      <c r="B857" s="4" t="s">
        <v>467</v>
      </c>
      <c r="C857" s="4" t="s">
        <v>56</v>
      </c>
      <c r="D857" s="4" t="s">
        <v>56</v>
      </c>
      <c r="E857" s="4">
        <v>0</v>
      </c>
      <c r="F857" s="7" t="s">
        <v>11</v>
      </c>
      <c r="G857" s="4" t="s">
        <v>12</v>
      </c>
      <c r="H857" s="4">
        <v>6573</v>
      </c>
      <c r="I857" s="5">
        <f t="shared" si="40"/>
        <v>547.75</v>
      </c>
      <c r="J857" s="5">
        <f t="shared" si="39"/>
        <v>602.52499999999998</v>
      </c>
      <c r="K857" s="5">
        <f t="shared" si="41"/>
        <v>50.210416666666667</v>
      </c>
      <c r="L857" t="s">
        <v>726</v>
      </c>
    </row>
    <row r="858" spans="1:12" ht="30" hidden="1" x14ac:dyDescent="0.25">
      <c r="A858" s="4" t="s">
        <v>466</v>
      </c>
      <c r="B858" s="4" t="s">
        <v>467</v>
      </c>
      <c r="C858" s="4" t="s">
        <v>56</v>
      </c>
      <c r="D858" s="4" t="s">
        <v>39</v>
      </c>
      <c r="E858" s="4">
        <v>0</v>
      </c>
      <c r="F858" s="7" t="s">
        <v>11</v>
      </c>
      <c r="G858" s="4" t="s">
        <v>12</v>
      </c>
      <c r="H858" s="4">
        <v>1</v>
      </c>
      <c r="I858" s="5">
        <f t="shared" si="40"/>
        <v>8.3333333333333329E-2</v>
      </c>
      <c r="J858" s="5">
        <f t="shared" si="39"/>
        <v>9.166666666666666E-2</v>
      </c>
      <c r="K858" s="5">
        <f t="shared" si="41"/>
        <v>7.6388888888888886E-3</v>
      </c>
      <c r="L858" t="s">
        <v>726</v>
      </c>
    </row>
    <row r="859" spans="1:12" ht="30" hidden="1" x14ac:dyDescent="0.25">
      <c r="A859" s="4" t="s">
        <v>466</v>
      </c>
      <c r="B859" s="4" t="s">
        <v>467</v>
      </c>
      <c r="C859" s="4" t="s">
        <v>56</v>
      </c>
      <c r="D859" s="4" t="s">
        <v>19</v>
      </c>
      <c r="E859" s="4">
        <v>0</v>
      </c>
      <c r="F859" s="7" t="s">
        <v>11</v>
      </c>
      <c r="G859" s="4" t="s">
        <v>12</v>
      </c>
      <c r="H859" s="4">
        <v>2</v>
      </c>
      <c r="I859" s="5">
        <f t="shared" si="40"/>
        <v>0.16666666666666666</v>
      </c>
      <c r="J859" s="5">
        <f t="shared" si="39"/>
        <v>0.18333333333333332</v>
      </c>
      <c r="K859" s="5">
        <f t="shared" si="41"/>
        <v>1.5277777777777777E-2</v>
      </c>
      <c r="L859" t="s">
        <v>726</v>
      </c>
    </row>
    <row r="860" spans="1:12" ht="30" hidden="1" x14ac:dyDescent="0.25">
      <c r="A860" s="4" t="s">
        <v>466</v>
      </c>
      <c r="B860" s="4" t="s">
        <v>467</v>
      </c>
      <c r="C860" s="4" t="s">
        <v>476</v>
      </c>
      <c r="D860" s="4" t="s">
        <v>469</v>
      </c>
      <c r="E860" s="4">
        <v>45</v>
      </c>
      <c r="F860" s="7" t="s">
        <v>11</v>
      </c>
      <c r="G860" s="4" t="s">
        <v>12</v>
      </c>
      <c r="H860" s="4">
        <v>552</v>
      </c>
      <c r="I860" s="5">
        <f t="shared" si="40"/>
        <v>46</v>
      </c>
      <c r="J860" s="5">
        <f t="shared" si="39"/>
        <v>50.6</v>
      </c>
      <c r="K860" s="5">
        <f t="shared" si="41"/>
        <v>4.2166666666666668</v>
      </c>
      <c r="L860" t="s">
        <v>726</v>
      </c>
    </row>
    <row r="861" spans="1:12" ht="30" hidden="1" x14ac:dyDescent="0.25">
      <c r="A861" s="4" t="s">
        <v>466</v>
      </c>
      <c r="B861" s="4" t="s">
        <v>467</v>
      </c>
      <c r="C861" s="4" t="s">
        <v>476</v>
      </c>
      <c r="D861" s="4" t="s">
        <v>84</v>
      </c>
      <c r="E861" s="4">
        <v>45</v>
      </c>
      <c r="F861" s="7" t="s">
        <v>11</v>
      </c>
      <c r="G861" s="4" t="s">
        <v>12</v>
      </c>
      <c r="H861" s="4">
        <v>360</v>
      </c>
      <c r="I861" s="5">
        <f t="shared" si="40"/>
        <v>30</v>
      </c>
      <c r="J861" s="5">
        <f t="shared" si="39"/>
        <v>33</v>
      </c>
      <c r="K861" s="5">
        <f t="shared" si="41"/>
        <v>2.75</v>
      </c>
      <c r="L861" t="s">
        <v>726</v>
      </c>
    </row>
    <row r="862" spans="1:12" ht="30" hidden="1" x14ac:dyDescent="0.25">
      <c r="A862" s="4" t="s">
        <v>466</v>
      </c>
      <c r="B862" s="4" t="s">
        <v>467</v>
      </c>
      <c r="C862" s="4" t="s">
        <v>476</v>
      </c>
      <c r="D862" s="4" t="s">
        <v>73</v>
      </c>
      <c r="E862" s="4">
        <v>45</v>
      </c>
      <c r="F862" s="7" t="s">
        <v>11</v>
      </c>
      <c r="G862" s="4" t="s">
        <v>12</v>
      </c>
      <c r="H862" s="4">
        <v>1</v>
      </c>
      <c r="I862" s="5">
        <f t="shared" si="40"/>
        <v>8.3333333333333329E-2</v>
      </c>
      <c r="J862" s="5">
        <f t="shared" si="39"/>
        <v>9.166666666666666E-2</v>
      </c>
      <c r="K862" s="5">
        <f t="shared" si="41"/>
        <v>7.6388888888888886E-3</v>
      </c>
      <c r="L862" t="s">
        <v>726</v>
      </c>
    </row>
    <row r="863" spans="1:12" ht="30" hidden="1" x14ac:dyDescent="0.25">
      <c r="A863" s="4" t="s">
        <v>466</v>
      </c>
      <c r="B863" s="4" t="s">
        <v>467</v>
      </c>
      <c r="C863" s="4" t="s">
        <v>476</v>
      </c>
      <c r="D863" s="4" t="s">
        <v>56</v>
      </c>
      <c r="E863" s="4">
        <v>45</v>
      </c>
      <c r="F863" s="7" t="s">
        <v>11</v>
      </c>
      <c r="G863" s="4" t="s">
        <v>12</v>
      </c>
      <c r="H863" s="4">
        <v>72</v>
      </c>
      <c r="I863" s="5">
        <f t="shared" si="40"/>
        <v>6</v>
      </c>
      <c r="J863" s="5">
        <f t="shared" si="39"/>
        <v>6.6</v>
      </c>
      <c r="K863" s="5">
        <f t="shared" si="41"/>
        <v>0.54999999999999993</v>
      </c>
      <c r="L863" t="s">
        <v>726</v>
      </c>
    </row>
    <row r="864" spans="1:12" hidden="1" x14ac:dyDescent="0.25">
      <c r="A864" s="4" t="s">
        <v>466</v>
      </c>
      <c r="B864" s="4" t="s">
        <v>477</v>
      </c>
      <c r="C864" s="4" t="s">
        <v>84</v>
      </c>
      <c r="D864" s="4" t="s">
        <v>84</v>
      </c>
      <c r="E864" s="4">
        <v>0</v>
      </c>
      <c r="F864" s="7" t="s">
        <v>11</v>
      </c>
      <c r="G864" s="4" t="s">
        <v>12</v>
      </c>
      <c r="H864" s="4">
        <v>9882</v>
      </c>
      <c r="I864" s="5">
        <f t="shared" si="40"/>
        <v>823.5</v>
      </c>
      <c r="J864" s="5">
        <f t="shared" si="39"/>
        <v>905.85</v>
      </c>
      <c r="K864" s="5">
        <f t="shared" si="41"/>
        <v>75.487499999999997</v>
      </c>
      <c r="L864" t="s">
        <v>726</v>
      </c>
    </row>
    <row r="865" spans="1:12" hidden="1" x14ac:dyDescent="0.25">
      <c r="A865" s="4" t="s">
        <v>466</v>
      </c>
      <c r="B865" s="4" t="s">
        <v>477</v>
      </c>
      <c r="C865" s="4" t="s">
        <v>84</v>
      </c>
      <c r="D865" s="4" t="s">
        <v>39</v>
      </c>
      <c r="E865" s="4">
        <v>0</v>
      </c>
      <c r="F865" s="7" t="s">
        <v>11</v>
      </c>
      <c r="G865" s="4" t="s">
        <v>12</v>
      </c>
      <c r="H865" s="4">
        <v>0</v>
      </c>
      <c r="I865" s="5">
        <f t="shared" si="40"/>
        <v>0</v>
      </c>
      <c r="J865" s="5">
        <f t="shared" si="39"/>
        <v>0</v>
      </c>
      <c r="K865" s="5">
        <f t="shared" si="41"/>
        <v>0</v>
      </c>
      <c r="L865" t="s">
        <v>726</v>
      </c>
    </row>
    <row r="866" spans="1:12" hidden="1" x14ac:dyDescent="0.25">
      <c r="A866" s="4" t="s">
        <v>466</v>
      </c>
      <c r="B866" s="4" t="s">
        <v>477</v>
      </c>
      <c r="C866" s="4" t="s">
        <v>84</v>
      </c>
      <c r="D866" s="4" t="s">
        <v>19</v>
      </c>
      <c r="E866" s="4">
        <v>0</v>
      </c>
      <c r="F866" s="7" t="s">
        <v>11</v>
      </c>
      <c r="G866" s="4" t="s">
        <v>12</v>
      </c>
      <c r="H866" s="4">
        <v>2</v>
      </c>
      <c r="I866" s="5">
        <f t="shared" si="40"/>
        <v>0.16666666666666666</v>
      </c>
      <c r="J866" s="5">
        <f t="shared" si="39"/>
        <v>0.18333333333333332</v>
      </c>
      <c r="K866" s="5">
        <f t="shared" si="41"/>
        <v>1.5277777777777777E-2</v>
      </c>
      <c r="L866" t="s">
        <v>726</v>
      </c>
    </row>
    <row r="867" spans="1:12" ht="30" hidden="1" x14ac:dyDescent="0.25">
      <c r="A867" s="4" t="s">
        <v>466</v>
      </c>
      <c r="B867" s="4" t="s">
        <v>477</v>
      </c>
      <c r="C867" s="4" t="s">
        <v>478</v>
      </c>
      <c r="D867" s="4" t="s">
        <v>84</v>
      </c>
      <c r="E867" s="4">
        <v>40</v>
      </c>
      <c r="F867" s="7" t="s">
        <v>11</v>
      </c>
      <c r="G867" s="4" t="s">
        <v>12</v>
      </c>
      <c r="H867" s="4">
        <v>2641</v>
      </c>
      <c r="I867" s="5">
        <f t="shared" si="40"/>
        <v>220.08333333333334</v>
      </c>
      <c r="J867" s="5">
        <f t="shared" si="39"/>
        <v>242.09166666666667</v>
      </c>
      <c r="K867" s="5">
        <f t="shared" si="41"/>
        <v>20.174305555555556</v>
      </c>
      <c r="L867" t="s">
        <v>726</v>
      </c>
    </row>
    <row r="868" spans="1:12" hidden="1" x14ac:dyDescent="0.25">
      <c r="A868" s="4" t="s">
        <v>466</v>
      </c>
      <c r="B868" s="4" t="s">
        <v>477</v>
      </c>
      <c r="C868" s="4" t="s">
        <v>479</v>
      </c>
      <c r="D868" s="4" t="s">
        <v>84</v>
      </c>
      <c r="E868" s="4">
        <v>40</v>
      </c>
      <c r="F868" s="7" t="s">
        <v>11</v>
      </c>
      <c r="G868" s="4" t="s">
        <v>12</v>
      </c>
      <c r="H868" s="4">
        <v>1062</v>
      </c>
      <c r="I868" s="5">
        <f t="shared" si="40"/>
        <v>88.5</v>
      </c>
      <c r="J868" s="5">
        <f t="shared" si="39"/>
        <v>97.35</v>
      </c>
      <c r="K868" s="5">
        <f t="shared" si="41"/>
        <v>8.1124999999999989</v>
      </c>
      <c r="L868" t="s">
        <v>726</v>
      </c>
    </row>
    <row r="869" spans="1:12" hidden="1" x14ac:dyDescent="0.25">
      <c r="A869" s="4" t="s">
        <v>466</v>
      </c>
      <c r="B869" s="4" t="s">
        <v>477</v>
      </c>
      <c r="C869" s="4" t="s">
        <v>480</v>
      </c>
      <c r="D869" s="4" t="s">
        <v>84</v>
      </c>
      <c r="E869" s="4">
        <v>32</v>
      </c>
      <c r="F869" s="7" t="s">
        <v>11</v>
      </c>
      <c r="G869" s="4" t="s">
        <v>12</v>
      </c>
      <c r="H869" s="4">
        <v>1775</v>
      </c>
      <c r="I869" s="5">
        <f t="shared" si="40"/>
        <v>147.91666666666666</v>
      </c>
      <c r="J869" s="5">
        <f t="shared" si="39"/>
        <v>162.70833333333331</v>
      </c>
      <c r="K869" s="5">
        <f t="shared" si="41"/>
        <v>13.559027777777777</v>
      </c>
      <c r="L869" t="s">
        <v>726</v>
      </c>
    </row>
    <row r="870" spans="1:12" hidden="1" x14ac:dyDescent="0.25">
      <c r="A870" s="4" t="s">
        <v>466</v>
      </c>
      <c r="B870" s="4" t="s">
        <v>477</v>
      </c>
      <c r="C870" s="4" t="s">
        <v>481</v>
      </c>
      <c r="D870" s="4" t="s">
        <v>84</v>
      </c>
      <c r="E870" s="4">
        <v>21</v>
      </c>
      <c r="F870" s="7" t="s">
        <v>11</v>
      </c>
      <c r="G870" s="4" t="s">
        <v>12</v>
      </c>
      <c r="H870" s="4">
        <v>907</v>
      </c>
      <c r="I870" s="5">
        <f t="shared" si="40"/>
        <v>75.583333333333329</v>
      </c>
      <c r="J870" s="5">
        <f t="shared" si="39"/>
        <v>83.141666666666666</v>
      </c>
      <c r="K870" s="5">
        <f t="shared" si="41"/>
        <v>6.9284722222222221</v>
      </c>
      <c r="L870" t="s">
        <v>726</v>
      </c>
    </row>
    <row r="871" spans="1:12" hidden="1" x14ac:dyDescent="0.25">
      <c r="A871" s="4" t="s">
        <v>466</v>
      </c>
      <c r="B871" s="4" t="s">
        <v>477</v>
      </c>
      <c r="C871" s="4" t="s">
        <v>482</v>
      </c>
      <c r="D871" s="4" t="s">
        <v>84</v>
      </c>
      <c r="E871" s="4">
        <v>33</v>
      </c>
      <c r="F871" s="7" t="s">
        <v>11</v>
      </c>
      <c r="G871" s="4" t="s">
        <v>12</v>
      </c>
      <c r="H871" s="4">
        <v>1455</v>
      </c>
      <c r="I871" s="5">
        <f t="shared" si="40"/>
        <v>121.25</v>
      </c>
      <c r="J871" s="5">
        <f t="shared" si="39"/>
        <v>133.375</v>
      </c>
      <c r="K871" s="5">
        <f t="shared" si="41"/>
        <v>11.114583333333334</v>
      </c>
      <c r="L871" t="s">
        <v>726</v>
      </c>
    </row>
    <row r="872" spans="1:12" hidden="1" x14ac:dyDescent="0.25">
      <c r="A872" s="4" t="s">
        <v>466</v>
      </c>
      <c r="B872" s="4" t="s">
        <v>477</v>
      </c>
      <c r="C872" s="4" t="s">
        <v>482</v>
      </c>
      <c r="D872" s="4" t="s">
        <v>39</v>
      </c>
      <c r="E872" s="4">
        <v>33</v>
      </c>
      <c r="F872" s="7" t="s">
        <v>11</v>
      </c>
      <c r="G872" s="4" t="s">
        <v>12</v>
      </c>
      <c r="H872" s="4">
        <v>130</v>
      </c>
      <c r="I872" s="5">
        <f t="shared" si="40"/>
        <v>10.833333333333334</v>
      </c>
      <c r="J872" s="5">
        <f t="shared" si="39"/>
        <v>11.916666666666668</v>
      </c>
      <c r="K872" s="5">
        <f t="shared" si="41"/>
        <v>0.99305555555555569</v>
      </c>
      <c r="L872" t="s">
        <v>726</v>
      </c>
    </row>
    <row r="873" spans="1:12" hidden="1" x14ac:dyDescent="0.25">
      <c r="A873" s="4" t="s">
        <v>466</v>
      </c>
      <c r="B873" s="4" t="s">
        <v>477</v>
      </c>
      <c r="C873" s="4" t="s">
        <v>483</v>
      </c>
      <c r="D873" s="4" t="s">
        <v>84</v>
      </c>
      <c r="E873" s="4">
        <v>23</v>
      </c>
      <c r="F873" s="7" t="s">
        <v>11</v>
      </c>
      <c r="G873" s="4" t="s">
        <v>12</v>
      </c>
      <c r="H873" s="4">
        <v>2981</v>
      </c>
      <c r="I873" s="5">
        <f t="shared" si="40"/>
        <v>248.41666666666666</v>
      </c>
      <c r="J873" s="5">
        <f t="shared" si="39"/>
        <v>273.25833333333333</v>
      </c>
      <c r="K873" s="5">
        <f t="shared" si="41"/>
        <v>22.771527777777777</v>
      </c>
      <c r="L873" t="s">
        <v>726</v>
      </c>
    </row>
    <row r="874" spans="1:12" hidden="1" x14ac:dyDescent="0.25">
      <c r="A874" s="4" t="s">
        <v>466</v>
      </c>
      <c r="B874" s="4" t="s">
        <v>477</v>
      </c>
      <c r="C874" s="4" t="s">
        <v>483</v>
      </c>
      <c r="D874" s="4" t="s">
        <v>39</v>
      </c>
      <c r="E874" s="4">
        <v>23</v>
      </c>
      <c r="F874" s="7" t="s">
        <v>11</v>
      </c>
      <c r="G874" s="4" t="s">
        <v>12</v>
      </c>
      <c r="H874" s="4">
        <v>47</v>
      </c>
      <c r="I874" s="5">
        <f t="shared" si="40"/>
        <v>3.9166666666666665</v>
      </c>
      <c r="J874" s="5">
        <f t="shared" si="39"/>
        <v>4.3083333333333336</v>
      </c>
      <c r="K874" s="5">
        <f t="shared" si="41"/>
        <v>0.35902777777777778</v>
      </c>
      <c r="L874" t="s">
        <v>726</v>
      </c>
    </row>
    <row r="875" spans="1:12" ht="30" hidden="1" x14ac:dyDescent="0.25">
      <c r="A875" s="4" t="s">
        <v>466</v>
      </c>
      <c r="B875" s="4" t="s">
        <v>477</v>
      </c>
      <c r="C875" s="4" t="s">
        <v>484</v>
      </c>
      <c r="D875" s="4" t="s">
        <v>84</v>
      </c>
      <c r="E875" s="4">
        <v>42</v>
      </c>
      <c r="F875" s="7" t="s">
        <v>11</v>
      </c>
      <c r="G875" s="4" t="s">
        <v>12</v>
      </c>
      <c r="H875" s="4">
        <v>302</v>
      </c>
      <c r="I875" s="5">
        <f t="shared" si="40"/>
        <v>25.166666666666668</v>
      </c>
      <c r="J875" s="5">
        <f t="shared" si="39"/>
        <v>27.683333333333334</v>
      </c>
      <c r="K875" s="5">
        <f t="shared" si="41"/>
        <v>2.3069444444444445</v>
      </c>
      <c r="L875" t="s">
        <v>726</v>
      </c>
    </row>
    <row r="876" spans="1:12" hidden="1" x14ac:dyDescent="0.25">
      <c r="A876" s="4" t="s">
        <v>466</v>
      </c>
      <c r="B876" s="4" t="s">
        <v>485</v>
      </c>
      <c r="C876" s="4" t="s">
        <v>486</v>
      </c>
      <c r="D876" s="4" t="s">
        <v>76</v>
      </c>
      <c r="E876" s="4">
        <v>20</v>
      </c>
      <c r="F876" s="7" t="s">
        <v>11</v>
      </c>
      <c r="G876" s="4" t="s">
        <v>12</v>
      </c>
      <c r="H876" s="4">
        <v>806</v>
      </c>
      <c r="I876" s="5">
        <f t="shared" si="40"/>
        <v>67.166666666666671</v>
      </c>
      <c r="J876" s="5">
        <f t="shared" si="39"/>
        <v>73.88333333333334</v>
      </c>
      <c r="K876" s="5">
        <f t="shared" si="41"/>
        <v>6.156944444444445</v>
      </c>
      <c r="L876" t="s">
        <v>726</v>
      </c>
    </row>
    <row r="877" spans="1:12" hidden="1" x14ac:dyDescent="0.25">
      <c r="A877" s="4" t="s">
        <v>466</v>
      </c>
      <c r="B877" s="4" t="s">
        <v>485</v>
      </c>
      <c r="C877" s="4" t="s">
        <v>486</v>
      </c>
      <c r="D877" s="4" t="s">
        <v>87</v>
      </c>
      <c r="E877" s="4">
        <v>20</v>
      </c>
      <c r="F877" s="7" t="s">
        <v>11</v>
      </c>
      <c r="G877" s="4" t="s">
        <v>12</v>
      </c>
      <c r="H877" s="4">
        <v>137</v>
      </c>
      <c r="I877" s="5">
        <f t="shared" si="40"/>
        <v>11.416666666666666</v>
      </c>
      <c r="J877" s="5">
        <f t="shared" si="39"/>
        <v>12.558333333333334</v>
      </c>
      <c r="K877" s="5">
        <f t="shared" si="41"/>
        <v>1.0465277777777777</v>
      </c>
      <c r="L877" t="s">
        <v>726</v>
      </c>
    </row>
    <row r="878" spans="1:12" hidden="1" x14ac:dyDescent="0.25">
      <c r="A878" s="4" t="s">
        <v>466</v>
      </c>
      <c r="B878" s="4" t="s">
        <v>485</v>
      </c>
      <c r="C878" s="4" t="s">
        <v>76</v>
      </c>
      <c r="D878" s="4" t="s">
        <v>127</v>
      </c>
      <c r="E878" s="4">
        <v>0</v>
      </c>
      <c r="F878" s="7" t="s">
        <v>11</v>
      </c>
      <c r="G878" s="4" t="s">
        <v>12</v>
      </c>
      <c r="H878" s="4">
        <v>0</v>
      </c>
      <c r="I878" s="5">
        <f t="shared" si="40"/>
        <v>0</v>
      </c>
      <c r="J878" s="5">
        <f t="shared" si="39"/>
        <v>0</v>
      </c>
      <c r="K878" s="5">
        <f t="shared" si="41"/>
        <v>0</v>
      </c>
      <c r="L878" t="s">
        <v>726</v>
      </c>
    </row>
    <row r="879" spans="1:12" hidden="1" x14ac:dyDescent="0.25">
      <c r="A879" s="4" t="s">
        <v>466</v>
      </c>
      <c r="B879" s="4" t="s">
        <v>485</v>
      </c>
      <c r="C879" s="4" t="s">
        <v>76</v>
      </c>
      <c r="D879" s="4" t="s">
        <v>76</v>
      </c>
      <c r="E879" s="4">
        <v>0</v>
      </c>
      <c r="F879" s="7" t="s">
        <v>11</v>
      </c>
      <c r="G879" s="4" t="s">
        <v>12</v>
      </c>
      <c r="H879" s="4">
        <v>55263</v>
      </c>
      <c r="I879" s="5">
        <f t="shared" si="40"/>
        <v>4605.25</v>
      </c>
      <c r="J879" s="5">
        <f t="shared" si="39"/>
        <v>5065.7749999999996</v>
      </c>
      <c r="K879" s="5">
        <f t="shared" si="41"/>
        <v>422.14791666666662</v>
      </c>
      <c r="L879" t="s">
        <v>726</v>
      </c>
    </row>
    <row r="880" spans="1:12" hidden="1" x14ac:dyDescent="0.25">
      <c r="A880" s="4" t="s">
        <v>466</v>
      </c>
      <c r="B880" s="4" t="s">
        <v>485</v>
      </c>
      <c r="C880" s="4" t="s">
        <v>76</v>
      </c>
      <c r="D880" s="4" t="s">
        <v>86</v>
      </c>
      <c r="E880" s="4">
        <v>0</v>
      </c>
      <c r="F880" s="7" t="s">
        <v>11</v>
      </c>
      <c r="G880" s="4" t="s">
        <v>12</v>
      </c>
      <c r="H880" s="4">
        <v>9</v>
      </c>
      <c r="I880" s="5">
        <f t="shared" si="40"/>
        <v>0.75</v>
      </c>
      <c r="J880" s="5">
        <f t="shared" si="39"/>
        <v>0.82499999999999996</v>
      </c>
      <c r="K880" s="5">
        <f t="shared" si="41"/>
        <v>6.8749999999999992E-2</v>
      </c>
      <c r="L880" t="s">
        <v>726</v>
      </c>
    </row>
    <row r="881" spans="1:12" hidden="1" x14ac:dyDescent="0.25">
      <c r="A881" s="4" t="s">
        <v>466</v>
      </c>
      <c r="B881" s="4" t="s">
        <v>485</v>
      </c>
      <c r="C881" s="4" t="s">
        <v>76</v>
      </c>
      <c r="D881" s="4" t="s">
        <v>87</v>
      </c>
      <c r="E881" s="4">
        <v>0</v>
      </c>
      <c r="F881" s="7" t="s">
        <v>11</v>
      </c>
      <c r="G881" s="4" t="s">
        <v>12</v>
      </c>
      <c r="H881" s="4">
        <v>16</v>
      </c>
      <c r="I881" s="5">
        <f t="shared" si="40"/>
        <v>1.3333333333333333</v>
      </c>
      <c r="J881" s="5">
        <f t="shared" si="39"/>
        <v>1.4666666666666666</v>
      </c>
      <c r="K881" s="5">
        <f t="shared" si="41"/>
        <v>0.12222222222222222</v>
      </c>
      <c r="L881" t="s">
        <v>726</v>
      </c>
    </row>
    <row r="882" spans="1:12" hidden="1" x14ac:dyDescent="0.25">
      <c r="A882" s="4" t="s">
        <v>466</v>
      </c>
      <c r="B882" s="4" t="s">
        <v>485</v>
      </c>
      <c r="C882" s="4" t="s">
        <v>76</v>
      </c>
      <c r="D882" s="4" t="s">
        <v>56</v>
      </c>
      <c r="E882" s="4">
        <v>0</v>
      </c>
      <c r="F882" s="7" t="s">
        <v>11</v>
      </c>
      <c r="G882" s="4" t="s">
        <v>12</v>
      </c>
      <c r="H882" s="4">
        <v>6</v>
      </c>
      <c r="I882" s="5">
        <f t="shared" si="40"/>
        <v>0.5</v>
      </c>
      <c r="J882" s="5">
        <f t="shared" si="39"/>
        <v>0.55000000000000004</v>
      </c>
      <c r="K882" s="5">
        <f t="shared" si="41"/>
        <v>4.5833333333333337E-2</v>
      </c>
      <c r="L882" t="s">
        <v>726</v>
      </c>
    </row>
    <row r="883" spans="1:12" hidden="1" x14ac:dyDescent="0.25">
      <c r="A883" s="4" t="s">
        <v>466</v>
      </c>
      <c r="B883" s="4" t="s">
        <v>485</v>
      </c>
      <c r="C883" s="4" t="s">
        <v>76</v>
      </c>
      <c r="D883" s="4" t="s">
        <v>39</v>
      </c>
      <c r="E883" s="4">
        <v>0</v>
      </c>
      <c r="F883" s="7" t="s">
        <v>11</v>
      </c>
      <c r="G883" s="4" t="s">
        <v>12</v>
      </c>
      <c r="H883" s="4">
        <v>3</v>
      </c>
      <c r="I883" s="5">
        <f t="shared" si="40"/>
        <v>0.25</v>
      </c>
      <c r="J883" s="5">
        <f t="shared" si="39"/>
        <v>0.27500000000000002</v>
      </c>
      <c r="K883" s="5">
        <f t="shared" si="41"/>
        <v>2.2916666666666669E-2</v>
      </c>
      <c r="L883" t="s">
        <v>726</v>
      </c>
    </row>
    <row r="884" spans="1:12" hidden="1" x14ac:dyDescent="0.25">
      <c r="A884" s="4" t="s">
        <v>466</v>
      </c>
      <c r="B884" s="4" t="s">
        <v>485</v>
      </c>
      <c r="C884" s="4" t="s">
        <v>76</v>
      </c>
      <c r="D884" s="4" t="s">
        <v>19</v>
      </c>
      <c r="E884" s="4">
        <v>0</v>
      </c>
      <c r="F884" s="7" t="s">
        <v>11</v>
      </c>
      <c r="G884" s="4" t="s">
        <v>12</v>
      </c>
      <c r="H884" s="4">
        <v>6</v>
      </c>
      <c r="I884" s="5">
        <f t="shared" si="40"/>
        <v>0.5</v>
      </c>
      <c r="J884" s="5">
        <f t="shared" si="39"/>
        <v>0.55000000000000004</v>
      </c>
      <c r="K884" s="5">
        <f t="shared" si="41"/>
        <v>4.5833333333333337E-2</v>
      </c>
      <c r="L884" t="s">
        <v>726</v>
      </c>
    </row>
    <row r="885" spans="1:12" hidden="1" x14ac:dyDescent="0.25">
      <c r="A885" s="4" t="s">
        <v>466</v>
      </c>
      <c r="B885" s="4" t="s">
        <v>485</v>
      </c>
      <c r="C885" s="4" t="s">
        <v>487</v>
      </c>
      <c r="D885" s="4" t="s">
        <v>76</v>
      </c>
      <c r="E885" s="4">
        <v>27</v>
      </c>
      <c r="F885" s="7" t="s">
        <v>11</v>
      </c>
      <c r="G885" s="4" t="s">
        <v>12</v>
      </c>
      <c r="H885" s="4">
        <v>922</v>
      </c>
      <c r="I885" s="5">
        <f t="shared" si="40"/>
        <v>76.833333333333329</v>
      </c>
      <c r="J885" s="5">
        <f t="shared" si="39"/>
        <v>84.516666666666666</v>
      </c>
      <c r="K885" s="5">
        <f t="shared" si="41"/>
        <v>7.0430555555555552</v>
      </c>
      <c r="L885" t="s">
        <v>726</v>
      </c>
    </row>
    <row r="886" spans="1:12" hidden="1" x14ac:dyDescent="0.25">
      <c r="A886" s="4" t="s">
        <v>466</v>
      </c>
      <c r="B886" s="4" t="s">
        <v>485</v>
      </c>
      <c r="C886" s="4" t="s">
        <v>488</v>
      </c>
      <c r="D886" s="4" t="s">
        <v>76</v>
      </c>
      <c r="E886" s="4">
        <v>27</v>
      </c>
      <c r="F886" s="7" t="s">
        <v>11</v>
      </c>
      <c r="G886" s="4" t="s">
        <v>12</v>
      </c>
      <c r="H886" s="4">
        <v>312</v>
      </c>
      <c r="I886" s="5">
        <f t="shared" si="40"/>
        <v>26</v>
      </c>
      <c r="J886" s="5">
        <f t="shared" si="39"/>
        <v>28.6</v>
      </c>
      <c r="K886" s="5">
        <f t="shared" si="41"/>
        <v>2.3833333333333333</v>
      </c>
      <c r="L886" t="s">
        <v>726</v>
      </c>
    </row>
    <row r="887" spans="1:12" hidden="1" x14ac:dyDescent="0.25">
      <c r="A887" s="4" t="s">
        <v>466</v>
      </c>
      <c r="B887" s="4" t="s">
        <v>485</v>
      </c>
      <c r="C887" s="4" t="s">
        <v>488</v>
      </c>
      <c r="D887" s="4" t="s">
        <v>39</v>
      </c>
      <c r="E887" s="4">
        <v>27</v>
      </c>
      <c r="F887" s="7" t="s">
        <v>11</v>
      </c>
      <c r="G887" s="4" t="s">
        <v>12</v>
      </c>
      <c r="H887" s="4">
        <v>0</v>
      </c>
      <c r="I887" s="5">
        <f t="shared" si="40"/>
        <v>0</v>
      </c>
      <c r="J887" s="5">
        <f t="shared" si="39"/>
        <v>0</v>
      </c>
      <c r="K887" s="5">
        <f t="shared" si="41"/>
        <v>0</v>
      </c>
      <c r="L887" t="s">
        <v>726</v>
      </c>
    </row>
    <row r="888" spans="1:12" ht="30" hidden="1" x14ac:dyDescent="0.25">
      <c r="A888" s="4" t="s">
        <v>466</v>
      </c>
      <c r="B888" s="4" t="s">
        <v>485</v>
      </c>
      <c r="C888" s="4" t="s">
        <v>489</v>
      </c>
      <c r="D888" s="4" t="s">
        <v>76</v>
      </c>
      <c r="E888" s="4">
        <v>19</v>
      </c>
      <c r="F888" s="7" t="s">
        <v>11</v>
      </c>
      <c r="G888" s="4" t="s">
        <v>12</v>
      </c>
      <c r="H888" s="4">
        <v>2947</v>
      </c>
      <c r="I888" s="5">
        <f t="shared" si="40"/>
        <v>245.58333333333334</v>
      </c>
      <c r="J888" s="5">
        <f t="shared" si="39"/>
        <v>270.14166666666665</v>
      </c>
      <c r="K888" s="5">
        <f t="shared" si="41"/>
        <v>22.511805555555554</v>
      </c>
      <c r="L888" t="s">
        <v>726</v>
      </c>
    </row>
    <row r="889" spans="1:12" ht="30" hidden="1" x14ac:dyDescent="0.25">
      <c r="A889" s="4" t="s">
        <v>466</v>
      </c>
      <c r="B889" s="4" t="s">
        <v>485</v>
      </c>
      <c r="C889" s="4" t="s">
        <v>489</v>
      </c>
      <c r="D889" s="4" t="s">
        <v>87</v>
      </c>
      <c r="E889" s="4">
        <v>19</v>
      </c>
      <c r="F889" s="7" t="s">
        <v>11</v>
      </c>
      <c r="G889" s="4" t="s">
        <v>12</v>
      </c>
      <c r="H889" s="4">
        <v>4</v>
      </c>
      <c r="I889" s="5">
        <f t="shared" si="40"/>
        <v>0.33333333333333331</v>
      </c>
      <c r="J889" s="5">
        <f t="shared" si="39"/>
        <v>0.36666666666666664</v>
      </c>
      <c r="K889" s="5">
        <f t="shared" si="41"/>
        <v>3.0555555555555555E-2</v>
      </c>
      <c r="L889" t="s">
        <v>726</v>
      </c>
    </row>
    <row r="890" spans="1:12" ht="30" hidden="1" x14ac:dyDescent="0.25">
      <c r="A890" s="4" t="s">
        <v>466</v>
      </c>
      <c r="B890" s="4" t="s">
        <v>485</v>
      </c>
      <c r="C890" s="4" t="s">
        <v>489</v>
      </c>
      <c r="D890" s="4" t="s">
        <v>39</v>
      </c>
      <c r="E890" s="4">
        <v>19</v>
      </c>
      <c r="F890" s="7" t="s">
        <v>11</v>
      </c>
      <c r="G890" s="4" t="s">
        <v>12</v>
      </c>
      <c r="H890" s="4">
        <v>17</v>
      </c>
      <c r="I890" s="5">
        <f t="shared" si="40"/>
        <v>1.4166666666666667</v>
      </c>
      <c r="J890" s="5">
        <f t="shared" si="39"/>
        <v>1.5583333333333333</v>
      </c>
      <c r="K890" s="5">
        <f t="shared" si="41"/>
        <v>0.12986111111111112</v>
      </c>
      <c r="L890" t="s">
        <v>726</v>
      </c>
    </row>
    <row r="891" spans="1:12" hidden="1" x14ac:dyDescent="0.25">
      <c r="A891" s="4" t="s">
        <v>466</v>
      </c>
      <c r="B891" s="4" t="s">
        <v>485</v>
      </c>
      <c r="C891" s="4" t="s">
        <v>490</v>
      </c>
      <c r="D891" s="4" t="s">
        <v>76</v>
      </c>
      <c r="E891" s="4">
        <v>41</v>
      </c>
      <c r="F891" s="7" t="s">
        <v>11</v>
      </c>
      <c r="G891" s="4" t="s">
        <v>12</v>
      </c>
      <c r="H891" s="4">
        <v>3003</v>
      </c>
      <c r="I891" s="5">
        <f t="shared" si="40"/>
        <v>250.25</v>
      </c>
      <c r="J891" s="5">
        <f t="shared" si="39"/>
        <v>275.27499999999998</v>
      </c>
      <c r="K891" s="5">
        <f t="shared" si="41"/>
        <v>22.939583333333331</v>
      </c>
      <c r="L891" t="s">
        <v>726</v>
      </c>
    </row>
    <row r="892" spans="1:12" hidden="1" x14ac:dyDescent="0.25">
      <c r="A892" s="4" t="s">
        <v>466</v>
      </c>
      <c r="B892" s="4" t="s">
        <v>485</v>
      </c>
      <c r="C892" s="4" t="s">
        <v>490</v>
      </c>
      <c r="D892" s="4" t="s">
        <v>39</v>
      </c>
      <c r="E892" s="4">
        <v>41</v>
      </c>
      <c r="F892" s="7" t="s">
        <v>11</v>
      </c>
      <c r="G892" s="4" t="s">
        <v>12</v>
      </c>
      <c r="H892" s="4">
        <v>4</v>
      </c>
      <c r="I892" s="5">
        <f t="shared" si="40"/>
        <v>0.33333333333333331</v>
      </c>
      <c r="J892" s="5">
        <f t="shared" si="39"/>
        <v>0.36666666666666664</v>
      </c>
      <c r="K892" s="5">
        <f t="shared" si="41"/>
        <v>3.0555555555555555E-2</v>
      </c>
      <c r="L892" t="s">
        <v>726</v>
      </c>
    </row>
    <row r="893" spans="1:12" hidden="1" x14ac:dyDescent="0.25">
      <c r="A893" s="4" t="s">
        <v>466</v>
      </c>
      <c r="B893" s="4" t="s">
        <v>485</v>
      </c>
      <c r="C893" s="4" t="s">
        <v>491</v>
      </c>
      <c r="D893" s="4" t="s">
        <v>76</v>
      </c>
      <c r="E893" s="4">
        <v>13</v>
      </c>
      <c r="F893" s="7" t="s">
        <v>11</v>
      </c>
      <c r="G893" s="4" t="s">
        <v>12</v>
      </c>
      <c r="H893" s="4">
        <v>1574</v>
      </c>
      <c r="I893" s="5">
        <f t="shared" si="40"/>
        <v>131.16666666666666</v>
      </c>
      <c r="J893" s="5">
        <f t="shared" si="39"/>
        <v>144.28333333333333</v>
      </c>
      <c r="K893" s="5">
        <f t="shared" si="41"/>
        <v>12.02361111111111</v>
      </c>
      <c r="L893" t="s">
        <v>726</v>
      </c>
    </row>
    <row r="894" spans="1:12" hidden="1" x14ac:dyDescent="0.25">
      <c r="A894" s="4" t="s">
        <v>466</v>
      </c>
      <c r="B894" s="4" t="s">
        <v>485</v>
      </c>
      <c r="C894" s="4" t="s">
        <v>492</v>
      </c>
      <c r="D894" s="4" t="s">
        <v>76</v>
      </c>
      <c r="E894" s="4">
        <v>31</v>
      </c>
      <c r="F894" s="7" t="s">
        <v>11</v>
      </c>
      <c r="G894" s="4" t="s">
        <v>12</v>
      </c>
      <c r="H894" s="4">
        <v>319</v>
      </c>
      <c r="I894" s="5">
        <f t="shared" si="40"/>
        <v>26.583333333333332</v>
      </c>
      <c r="J894" s="5">
        <f t="shared" si="39"/>
        <v>29.241666666666667</v>
      </c>
      <c r="K894" s="5">
        <f t="shared" si="41"/>
        <v>2.4368055555555554</v>
      </c>
      <c r="L894" t="s">
        <v>726</v>
      </c>
    </row>
    <row r="895" spans="1:12" hidden="1" x14ac:dyDescent="0.25">
      <c r="A895" s="4" t="s">
        <v>466</v>
      </c>
      <c r="B895" s="4" t="s">
        <v>485</v>
      </c>
      <c r="C895" s="4" t="s">
        <v>493</v>
      </c>
      <c r="D895" s="4" t="s">
        <v>76</v>
      </c>
      <c r="E895" s="4">
        <v>70</v>
      </c>
      <c r="F895" s="7">
        <v>25</v>
      </c>
      <c r="G895" s="4" t="s">
        <v>105</v>
      </c>
      <c r="H895" s="4">
        <v>1008</v>
      </c>
      <c r="I895" s="5">
        <f t="shared" si="40"/>
        <v>84</v>
      </c>
      <c r="J895" s="5">
        <f t="shared" si="39"/>
        <v>92.4</v>
      </c>
      <c r="K895" s="5">
        <f t="shared" si="41"/>
        <v>7.7</v>
      </c>
      <c r="L895" t="s">
        <v>726</v>
      </c>
    </row>
    <row r="896" spans="1:12" ht="30" hidden="1" x14ac:dyDescent="0.25">
      <c r="A896" s="4" t="s">
        <v>466</v>
      </c>
      <c r="B896" s="4" t="s">
        <v>485</v>
      </c>
      <c r="C896" s="4" t="s">
        <v>494</v>
      </c>
      <c r="D896" s="4" t="s">
        <v>76</v>
      </c>
      <c r="E896" s="4">
        <v>31</v>
      </c>
      <c r="F896" s="7" t="s">
        <v>11</v>
      </c>
      <c r="G896" s="4" t="s">
        <v>12</v>
      </c>
      <c r="H896" s="4">
        <v>1235</v>
      </c>
      <c r="I896" s="5">
        <f t="shared" si="40"/>
        <v>102.91666666666667</v>
      </c>
      <c r="J896" s="5">
        <f t="shared" si="39"/>
        <v>113.20833333333334</v>
      </c>
      <c r="K896" s="5">
        <f t="shared" si="41"/>
        <v>9.4340277777777786</v>
      </c>
      <c r="L896" t="s">
        <v>726</v>
      </c>
    </row>
    <row r="897" spans="1:12" ht="30" hidden="1" x14ac:dyDescent="0.25">
      <c r="A897" s="4" t="s">
        <v>466</v>
      </c>
      <c r="B897" s="4" t="s">
        <v>495</v>
      </c>
      <c r="C897" s="4" t="s">
        <v>496</v>
      </c>
      <c r="D897" s="4" t="s">
        <v>87</v>
      </c>
      <c r="E897" s="4">
        <v>43</v>
      </c>
      <c r="F897" s="7" t="s">
        <v>11</v>
      </c>
      <c r="G897" s="4" t="s">
        <v>12</v>
      </c>
      <c r="H897" s="4">
        <v>1936</v>
      </c>
      <c r="I897" s="5">
        <f t="shared" si="40"/>
        <v>161.33333333333334</v>
      </c>
      <c r="J897" s="5">
        <f t="shared" si="39"/>
        <v>177.46666666666667</v>
      </c>
      <c r="K897" s="5">
        <f t="shared" si="41"/>
        <v>14.78888888888889</v>
      </c>
      <c r="L897" t="s">
        <v>726</v>
      </c>
    </row>
    <row r="898" spans="1:12" ht="30" hidden="1" x14ac:dyDescent="0.25">
      <c r="A898" s="4" t="s">
        <v>466</v>
      </c>
      <c r="B898" s="4" t="s">
        <v>495</v>
      </c>
      <c r="C898" s="4" t="s">
        <v>496</v>
      </c>
      <c r="D898" s="4" t="s">
        <v>39</v>
      </c>
      <c r="E898" s="4">
        <v>43</v>
      </c>
      <c r="F898" s="7" t="s">
        <v>11</v>
      </c>
      <c r="G898" s="4" t="s">
        <v>12</v>
      </c>
      <c r="H898" s="4">
        <v>0</v>
      </c>
      <c r="I898" s="5">
        <f t="shared" si="40"/>
        <v>0</v>
      </c>
      <c r="J898" s="5">
        <f t="shared" si="39"/>
        <v>0</v>
      </c>
      <c r="K898" s="5">
        <f t="shared" si="41"/>
        <v>0</v>
      </c>
      <c r="L898" t="s">
        <v>726</v>
      </c>
    </row>
    <row r="899" spans="1:12" ht="30" hidden="1" x14ac:dyDescent="0.25">
      <c r="A899" s="4" t="s">
        <v>466</v>
      </c>
      <c r="B899" s="4" t="s">
        <v>495</v>
      </c>
      <c r="C899" s="4" t="s">
        <v>496</v>
      </c>
      <c r="D899" s="4" t="s">
        <v>26</v>
      </c>
      <c r="E899" s="4">
        <v>43</v>
      </c>
      <c r="F899" s="7" t="s">
        <v>11</v>
      </c>
      <c r="G899" s="4" t="s">
        <v>12</v>
      </c>
      <c r="H899" s="4">
        <v>278</v>
      </c>
      <c r="I899" s="5">
        <f t="shared" si="40"/>
        <v>23.166666666666668</v>
      </c>
      <c r="J899" s="5">
        <f t="shared" si="39"/>
        <v>25.483333333333334</v>
      </c>
      <c r="K899" s="5">
        <f t="shared" si="41"/>
        <v>2.1236111111111113</v>
      </c>
      <c r="L899" t="s">
        <v>726</v>
      </c>
    </row>
    <row r="900" spans="1:12" ht="30" hidden="1" x14ac:dyDescent="0.25">
      <c r="A900" s="4" t="s">
        <v>466</v>
      </c>
      <c r="B900" s="4" t="s">
        <v>495</v>
      </c>
      <c r="C900" s="4" t="s">
        <v>497</v>
      </c>
      <c r="D900" s="4" t="s">
        <v>39</v>
      </c>
      <c r="E900" s="4">
        <v>30</v>
      </c>
      <c r="F900" s="7" t="s">
        <v>11</v>
      </c>
      <c r="G900" s="4" t="s">
        <v>12</v>
      </c>
      <c r="H900" s="4">
        <v>146</v>
      </c>
      <c r="I900" s="5">
        <f t="shared" si="40"/>
        <v>12.166666666666666</v>
      </c>
      <c r="J900" s="5">
        <f t="shared" si="39"/>
        <v>13.383333333333333</v>
      </c>
      <c r="K900" s="5">
        <f t="shared" si="41"/>
        <v>1.1152777777777778</v>
      </c>
      <c r="L900" t="s">
        <v>726</v>
      </c>
    </row>
    <row r="901" spans="1:12" ht="30" hidden="1" x14ac:dyDescent="0.25">
      <c r="A901" s="4" t="s">
        <v>466</v>
      </c>
      <c r="B901" s="4" t="s">
        <v>495</v>
      </c>
      <c r="C901" s="4" t="s">
        <v>497</v>
      </c>
      <c r="D901" s="4" t="s">
        <v>26</v>
      </c>
      <c r="E901" s="4">
        <v>30</v>
      </c>
      <c r="F901" s="7" t="s">
        <v>11</v>
      </c>
      <c r="G901" s="4" t="s">
        <v>12</v>
      </c>
      <c r="H901" s="4">
        <v>2705</v>
      </c>
      <c r="I901" s="5">
        <f t="shared" si="40"/>
        <v>225.41666666666666</v>
      </c>
      <c r="J901" s="5">
        <f t="shared" si="39"/>
        <v>247.95833333333331</v>
      </c>
      <c r="K901" s="5">
        <f t="shared" si="41"/>
        <v>20.663194444444443</v>
      </c>
      <c r="L901" t="s">
        <v>726</v>
      </c>
    </row>
    <row r="902" spans="1:12" ht="30" hidden="1" x14ac:dyDescent="0.25">
      <c r="A902" s="4" t="s">
        <v>466</v>
      </c>
      <c r="B902" s="4" t="s">
        <v>495</v>
      </c>
      <c r="C902" s="4" t="s">
        <v>498</v>
      </c>
      <c r="D902" s="4" t="s">
        <v>87</v>
      </c>
      <c r="E902" s="4">
        <v>25</v>
      </c>
      <c r="F902" s="7" t="s">
        <v>11</v>
      </c>
      <c r="G902" s="4" t="s">
        <v>12</v>
      </c>
      <c r="H902" s="4">
        <v>950</v>
      </c>
      <c r="I902" s="5">
        <f t="shared" si="40"/>
        <v>79.166666666666671</v>
      </c>
      <c r="J902" s="5">
        <f t="shared" si="39"/>
        <v>87.083333333333343</v>
      </c>
      <c r="K902" s="5">
        <f t="shared" si="41"/>
        <v>7.2569444444444455</v>
      </c>
      <c r="L902" t="s">
        <v>726</v>
      </c>
    </row>
    <row r="903" spans="1:12" ht="30" hidden="1" x14ac:dyDescent="0.25">
      <c r="A903" s="4" t="s">
        <v>466</v>
      </c>
      <c r="B903" s="4" t="s">
        <v>495</v>
      </c>
      <c r="C903" s="4" t="s">
        <v>498</v>
      </c>
      <c r="D903" s="4" t="s">
        <v>26</v>
      </c>
      <c r="E903" s="4">
        <v>25</v>
      </c>
      <c r="F903" s="7" t="s">
        <v>11</v>
      </c>
      <c r="G903" s="4" t="s">
        <v>12</v>
      </c>
      <c r="H903" s="4">
        <v>53</v>
      </c>
      <c r="I903" s="5">
        <f t="shared" si="40"/>
        <v>4.416666666666667</v>
      </c>
      <c r="J903" s="5">
        <f t="shared" si="39"/>
        <v>4.8583333333333334</v>
      </c>
      <c r="K903" s="5">
        <f t="shared" si="41"/>
        <v>0.40486111111111112</v>
      </c>
      <c r="L903" t="s">
        <v>726</v>
      </c>
    </row>
    <row r="904" spans="1:12" ht="30" hidden="1" x14ac:dyDescent="0.25">
      <c r="A904" s="4" t="s">
        <v>466</v>
      </c>
      <c r="B904" s="4" t="s">
        <v>495</v>
      </c>
      <c r="C904" s="4" t="s">
        <v>499</v>
      </c>
      <c r="D904" s="4" t="s">
        <v>87</v>
      </c>
      <c r="E904" s="4">
        <v>18</v>
      </c>
      <c r="F904" s="7" t="s">
        <v>11</v>
      </c>
      <c r="G904" s="4" t="s">
        <v>12</v>
      </c>
      <c r="H904" s="4">
        <v>156</v>
      </c>
      <c r="I904" s="5">
        <f t="shared" si="40"/>
        <v>13</v>
      </c>
      <c r="J904" s="5">
        <f t="shared" ref="J904:J967" si="42">I904*10%+I904</f>
        <v>14.3</v>
      </c>
      <c r="K904" s="5">
        <f t="shared" si="41"/>
        <v>1.1916666666666667</v>
      </c>
      <c r="L904" t="s">
        <v>726</v>
      </c>
    </row>
    <row r="905" spans="1:12" ht="30" hidden="1" x14ac:dyDescent="0.25">
      <c r="A905" s="4" t="s">
        <v>466</v>
      </c>
      <c r="B905" s="4" t="s">
        <v>495</v>
      </c>
      <c r="C905" s="4" t="s">
        <v>499</v>
      </c>
      <c r="D905" s="4" t="s">
        <v>39</v>
      </c>
      <c r="E905" s="4">
        <v>18</v>
      </c>
      <c r="F905" s="7" t="s">
        <v>11</v>
      </c>
      <c r="G905" s="4" t="s">
        <v>12</v>
      </c>
      <c r="H905" s="4">
        <v>163</v>
      </c>
      <c r="I905" s="5">
        <f t="shared" ref="I905:I968" si="43">H905/12</f>
        <v>13.583333333333334</v>
      </c>
      <c r="J905" s="5">
        <f t="shared" si="42"/>
        <v>14.941666666666666</v>
      </c>
      <c r="K905" s="5">
        <f t="shared" ref="K905:K968" si="44">J905/12</f>
        <v>1.2451388888888888</v>
      </c>
      <c r="L905" t="s">
        <v>726</v>
      </c>
    </row>
    <row r="906" spans="1:12" ht="30" hidden="1" x14ac:dyDescent="0.25">
      <c r="A906" s="4" t="s">
        <v>466</v>
      </c>
      <c r="B906" s="4" t="s">
        <v>495</v>
      </c>
      <c r="C906" s="4" t="s">
        <v>499</v>
      </c>
      <c r="D906" s="4" t="s">
        <v>26</v>
      </c>
      <c r="E906" s="4">
        <v>18</v>
      </c>
      <c r="F906" s="7" t="s">
        <v>11</v>
      </c>
      <c r="G906" s="4" t="s">
        <v>12</v>
      </c>
      <c r="H906" s="4">
        <v>2913</v>
      </c>
      <c r="I906" s="5">
        <f t="shared" si="43"/>
        <v>242.75</v>
      </c>
      <c r="J906" s="5">
        <f t="shared" si="42"/>
        <v>267.02499999999998</v>
      </c>
      <c r="K906" s="5">
        <f t="shared" si="44"/>
        <v>22.252083333333331</v>
      </c>
      <c r="L906" t="s">
        <v>726</v>
      </c>
    </row>
    <row r="907" spans="1:12" ht="30" hidden="1" x14ac:dyDescent="0.25">
      <c r="A907" s="4" t="s">
        <v>466</v>
      </c>
      <c r="B907" s="4" t="s">
        <v>495</v>
      </c>
      <c r="C907" s="4" t="s">
        <v>500</v>
      </c>
      <c r="D907" s="4" t="s">
        <v>39</v>
      </c>
      <c r="E907" s="4">
        <v>27</v>
      </c>
      <c r="F907" s="7" t="s">
        <v>11</v>
      </c>
      <c r="G907" s="4" t="s">
        <v>12</v>
      </c>
      <c r="H907" s="4">
        <v>16</v>
      </c>
      <c r="I907" s="5">
        <f t="shared" si="43"/>
        <v>1.3333333333333333</v>
      </c>
      <c r="J907" s="5">
        <f t="shared" si="42"/>
        <v>1.4666666666666666</v>
      </c>
      <c r="K907" s="5">
        <f t="shared" si="44"/>
        <v>0.12222222222222222</v>
      </c>
      <c r="L907" t="s">
        <v>726</v>
      </c>
    </row>
    <row r="908" spans="1:12" ht="30" hidden="1" x14ac:dyDescent="0.25">
      <c r="A908" s="4" t="s">
        <v>466</v>
      </c>
      <c r="B908" s="4" t="s">
        <v>495</v>
      </c>
      <c r="C908" s="4" t="s">
        <v>500</v>
      </c>
      <c r="D908" s="4" t="s">
        <v>26</v>
      </c>
      <c r="E908" s="4">
        <v>27</v>
      </c>
      <c r="F908" s="7" t="s">
        <v>11</v>
      </c>
      <c r="G908" s="4" t="s">
        <v>12</v>
      </c>
      <c r="H908" s="4">
        <v>890</v>
      </c>
      <c r="I908" s="5">
        <f t="shared" si="43"/>
        <v>74.166666666666671</v>
      </c>
      <c r="J908" s="5">
        <f t="shared" si="42"/>
        <v>81.583333333333343</v>
      </c>
      <c r="K908" s="5">
        <f t="shared" si="44"/>
        <v>6.7986111111111116</v>
      </c>
      <c r="L908" t="s">
        <v>726</v>
      </c>
    </row>
    <row r="909" spans="1:12" ht="30" hidden="1" x14ac:dyDescent="0.25">
      <c r="A909" s="4" t="s">
        <v>466</v>
      </c>
      <c r="B909" s="4" t="s">
        <v>495</v>
      </c>
      <c r="C909" s="4" t="s">
        <v>26</v>
      </c>
      <c r="D909" s="4" t="s">
        <v>76</v>
      </c>
      <c r="E909" s="4">
        <v>0</v>
      </c>
      <c r="F909" s="7" t="s">
        <v>11</v>
      </c>
      <c r="G909" s="4" t="s">
        <v>12</v>
      </c>
      <c r="H909" s="4">
        <v>157</v>
      </c>
      <c r="I909" s="5">
        <f t="shared" si="43"/>
        <v>13.083333333333334</v>
      </c>
      <c r="J909" s="5">
        <f t="shared" si="42"/>
        <v>14.391666666666667</v>
      </c>
      <c r="K909" s="5">
        <f t="shared" si="44"/>
        <v>1.1993055555555556</v>
      </c>
      <c r="L909" t="s">
        <v>726</v>
      </c>
    </row>
    <row r="910" spans="1:12" ht="30" hidden="1" x14ac:dyDescent="0.25">
      <c r="A910" s="4" t="s">
        <v>466</v>
      </c>
      <c r="B910" s="4" t="s">
        <v>495</v>
      </c>
      <c r="C910" s="4" t="s">
        <v>26</v>
      </c>
      <c r="D910" s="4" t="s">
        <v>39</v>
      </c>
      <c r="E910" s="4">
        <v>0</v>
      </c>
      <c r="F910" s="7" t="s">
        <v>11</v>
      </c>
      <c r="G910" s="4" t="s">
        <v>12</v>
      </c>
      <c r="H910" s="4">
        <v>141</v>
      </c>
      <c r="I910" s="5">
        <f t="shared" si="43"/>
        <v>11.75</v>
      </c>
      <c r="J910" s="5">
        <f t="shared" si="42"/>
        <v>12.925000000000001</v>
      </c>
      <c r="K910" s="5">
        <f t="shared" si="44"/>
        <v>1.0770833333333334</v>
      </c>
      <c r="L910" t="s">
        <v>726</v>
      </c>
    </row>
    <row r="911" spans="1:12" ht="30" hidden="1" x14ac:dyDescent="0.25">
      <c r="A911" s="4" t="s">
        <v>466</v>
      </c>
      <c r="B911" s="4" t="s">
        <v>495</v>
      </c>
      <c r="C911" s="4" t="s">
        <v>26</v>
      </c>
      <c r="D911" s="4" t="s">
        <v>26</v>
      </c>
      <c r="E911" s="4">
        <v>0</v>
      </c>
      <c r="F911" s="7" t="s">
        <v>11</v>
      </c>
      <c r="G911" s="4" t="s">
        <v>12</v>
      </c>
      <c r="H911" s="4">
        <v>7619</v>
      </c>
      <c r="I911" s="5">
        <f t="shared" si="43"/>
        <v>634.91666666666663</v>
      </c>
      <c r="J911" s="5">
        <f t="shared" si="42"/>
        <v>698.4083333333333</v>
      </c>
      <c r="K911" s="5">
        <f t="shared" si="44"/>
        <v>58.200694444444444</v>
      </c>
      <c r="L911" t="s">
        <v>726</v>
      </c>
    </row>
    <row r="912" spans="1:12" hidden="1" x14ac:dyDescent="0.25">
      <c r="A912" s="4" t="s">
        <v>466</v>
      </c>
      <c r="B912" s="4" t="s">
        <v>501</v>
      </c>
      <c r="C912" s="4" t="s">
        <v>502</v>
      </c>
      <c r="D912" s="4" t="s">
        <v>87</v>
      </c>
      <c r="E912" s="4">
        <v>29</v>
      </c>
      <c r="F912" s="7" t="s">
        <v>11</v>
      </c>
      <c r="G912" s="4" t="s">
        <v>12</v>
      </c>
      <c r="H912" s="4">
        <v>721</v>
      </c>
      <c r="I912" s="5">
        <f t="shared" si="43"/>
        <v>60.083333333333336</v>
      </c>
      <c r="J912" s="5">
        <f t="shared" si="42"/>
        <v>66.091666666666669</v>
      </c>
      <c r="K912" s="5">
        <f t="shared" si="44"/>
        <v>5.5076388888888888</v>
      </c>
      <c r="L912" t="s">
        <v>726</v>
      </c>
    </row>
    <row r="913" spans="1:12" hidden="1" x14ac:dyDescent="0.25">
      <c r="A913" s="4" t="s">
        <v>466</v>
      </c>
      <c r="B913" s="4" t="s">
        <v>501</v>
      </c>
      <c r="C913" s="4" t="s">
        <v>503</v>
      </c>
      <c r="D913" s="4" t="s">
        <v>76</v>
      </c>
      <c r="E913" s="4">
        <v>27</v>
      </c>
      <c r="F913" s="7" t="s">
        <v>11</v>
      </c>
      <c r="G913" s="4" t="s">
        <v>12</v>
      </c>
      <c r="H913" s="4">
        <v>145</v>
      </c>
      <c r="I913" s="5">
        <f t="shared" si="43"/>
        <v>12.083333333333334</v>
      </c>
      <c r="J913" s="5">
        <f t="shared" si="42"/>
        <v>13.291666666666668</v>
      </c>
      <c r="K913" s="5">
        <f t="shared" si="44"/>
        <v>1.1076388888888891</v>
      </c>
      <c r="L913" t="s">
        <v>726</v>
      </c>
    </row>
    <row r="914" spans="1:12" hidden="1" x14ac:dyDescent="0.25">
      <c r="A914" s="4" t="s">
        <v>466</v>
      </c>
      <c r="B914" s="4" t="s">
        <v>501</v>
      </c>
      <c r="C914" s="4" t="s">
        <v>503</v>
      </c>
      <c r="D914" s="4" t="s">
        <v>87</v>
      </c>
      <c r="E914" s="4">
        <v>27</v>
      </c>
      <c r="F914" s="7" t="s">
        <v>11</v>
      </c>
      <c r="G914" s="4" t="s">
        <v>12</v>
      </c>
      <c r="H914" s="4">
        <v>994</v>
      </c>
      <c r="I914" s="5">
        <f t="shared" si="43"/>
        <v>82.833333333333329</v>
      </c>
      <c r="J914" s="5">
        <f t="shared" si="42"/>
        <v>91.11666666666666</v>
      </c>
      <c r="K914" s="5">
        <f t="shared" si="44"/>
        <v>7.593055555555555</v>
      </c>
      <c r="L914" t="s">
        <v>726</v>
      </c>
    </row>
    <row r="915" spans="1:12" hidden="1" x14ac:dyDescent="0.25">
      <c r="A915" s="4" t="s">
        <v>466</v>
      </c>
      <c r="B915" s="4" t="s">
        <v>501</v>
      </c>
      <c r="C915" s="4" t="s">
        <v>504</v>
      </c>
      <c r="D915" s="4" t="s">
        <v>87</v>
      </c>
      <c r="E915" s="4">
        <v>14</v>
      </c>
      <c r="F915" s="7" t="s">
        <v>11</v>
      </c>
      <c r="G915" s="4" t="s">
        <v>12</v>
      </c>
      <c r="H915" s="4">
        <v>3573</v>
      </c>
      <c r="I915" s="5">
        <f t="shared" si="43"/>
        <v>297.75</v>
      </c>
      <c r="J915" s="5">
        <f t="shared" si="42"/>
        <v>327.52499999999998</v>
      </c>
      <c r="K915" s="5">
        <f t="shared" si="44"/>
        <v>27.293749999999999</v>
      </c>
      <c r="L915" t="s">
        <v>726</v>
      </c>
    </row>
    <row r="916" spans="1:12" hidden="1" x14ac:dyDescent="0.25">
      <c r="A916" s="4" t="s">
        <v>466</v>
      </c>
      <c r="B916" s="4" t="s">
        <v>501</v>
      </c>
      <c r="C916" s="4" t="s">
        <v>504</v>
      </c>
      <c r="D916" s="4" t="s">
        <v>39</v>
      </c>
      <c r="E916" s="4">
        <v>14</v>
      </c>
      <c r="F916" s="7" t="s">
        <v>11</v>
      </c>
      <c r="G916" s="4" t="s">
        <v>12</v>
      </c>
      <c r="H916" s="4">
        <v>0</v>
      </c>
      <c r="I916" s="5">
        <f t="shared" si="43"/>
        <v>0</v>
      </c>
      <c r="J916" s="5">
        <f t="shared" si="42"/>
        <v>0</v>
      </c>
      <c r="K916" s="5">
        <f t="shared" si="44"/>
        <v>0</v>
      </c>
      <c r="L916" t="s">
        <v>726</v>
      </c>
    </row>
    <row r="917" spans="1:12" ht="30" hidden="1" x14ac:dyDescent="0.25">
      <c r="A917" s="4" t="s">
        <v>466</v>
      </c>
      <c r="B917" s="4" t="s">
        <v>501</v>
      </c>
      <c r="C917" s="4" t="s">
        <v>504</v>
      </c>
      <c r="D917" s="4" t="s">
        <v>26</v>
      </c>
      <c r="E917" s="4">
        <v>14</v>
      </c>
      <c r="F917" s="7" t="s">
        <v>11</v>
      </c>
      <c r="G917" s="4" t="s">
        <v>12</v>
      </c>
      <c r="H917" s="4">
        <v>113</v>
      </c>
      <c r="I917" s="5">
        <f t="shared" si="43"/>
        <v>9.4166666666666661</v>
      </c>
      <c r="J917" s="5">
        <f t="shared" si="42"/>
        <v>10.358333333333333</v>
      </c>
      <c r="K917" s="5">
        <f t="shared" si="44"/>
        <v>0.86319444444444438</v>
      </c>
      <c r="L917" t="s">
        <v>726</v>
      </c>
    </row>
    <row r="918" spans="1:12" hidden="1" x14ac:dyDescent="0.25">
      <c r="A918" s="4" t="s">
        <v>466</v>
      </c>
      <c r="B918" s="4" t="s">
        <v>501</v>
      </c>
      <c r="C918" s="4" t="s">
        <v>505</v>
      </c>
      <c r="D918" s="4" t="s">
        <v>87</v>
      </c>
      <c r="E918" s="4">
        <v>37</v>
      </c>
      <c r="F918" s="7" t="s">
        <v>11</v>
      </c>
      <c r="G918" s="4" t="s">
        <v>12</v>
      </c>
      <c r="H918" s="4">
        <v>3331</v>
      </c>
      <c r="I918" s="5">
        <f t="shared" si="43"/>
        <v>277.58333333333331</v>
      </c>
      <c r="J918" s="5">
        <f t="shared" si="42"/>
        <v>305.34166666666664</v>
      </c>
      <c r="K918" s="5">
        <f t="shared" si="44"/>
        <v>25.445138888888888</v>
      </c>
      <c r="L918" t="s">
        <v>726</v>
      </c>
    </row>
    <row r="919" spans="1:12" hidden="1" x14ac:dyDescent="0.25">
      <c r="A919" s="4" t="s">
        <v>466</v>
      </c>
      <c r="B919" s="4" t="s">
        <v>501</v>
      </c>
      <c r="C919" s="4" t="s">
        <v>505</v>
      </c>
      <c r="D919" s="4" t="s">
        <v>39</v>
      </c>
      <c r="E919" s="4">
        <v>37</v>
      </c>
      <c r="F919" s="7" t="s">
        <v>11</v>
      </c>
      <c r="G919" s="4" t="s">
        <v>12</v>
      </c>
      <c r="H919" s="4">
        <v>0</v>
      </c>
      <c r="I919" s="5">
        <f t="shared" si="43"/>
        <v>0</v>
      </c>
      <c r="J919" s="5">
        <f t="shared" si="42"/>
        <v>0</v>
      </c>
      <c r="K919" s="5">
        <f t="shared" si="44"/>
        <v>0</v>
      </c>
      <c r="L919" t="s">
        <v>726</v>
      </c>
    </row>
    <row r="920" spans="1:12" hidden="1" x14ac:dyDescent="0.25">
      <c r="A920" s="4" t="s">
        <v>466</v>
      </c>
      <c r="B920" s="4" t="s">
        <v>501</v>
      </c>
      <c r="C920" s="4" t="s">
        <v>87</v>
      </c>
      <c r="D920" s="4" t="s">
        <v>87</v>
      </c>
      <c r="E920" s="4">
        <v>0</v>
      </c>
      <c r="F920" s="7" t="s">
        <v>11</v>
      </c>
      <c r="G920" s="4" t="s">
        <v>12</v>
      </c>
      <c r="H920" s="4">
        <v>5098</v>
      </c>
      <c r="I920" s="5">
        <f t="shared" si="43"/>
        <v>424.83333333333331</v>
      </c>
      <c r="J920" s="5">
        <f t="shared" si="42"/>
        <v>467.31666666666666</v>
      </c>
      <c r="K920" s="5">
        <f t="shared" si="44"/>
        <v>38.943055555555553</v>
      </c>
      <c r="L920" t="s">
        <v>726</v>
      </c>
    </row>
    <row r="921" spans="1:12" hidden="1" x14ac:dyDescent="0.25">
      <c r="A921" s="4" t="s">
        <v>466</v>
      </c>
      <c r="B921" s="4" t="s">
        <v>501</v>
      </c>
      <c r="C921" s="4" t="s">
        <v>87</v>
      </c>
      <c r="D921" s="4" t="s">
        <v>39</v>
      </c>
      <c r="E921" s="4">
        <v>0</v>
      </c>
      <c r="F921" s="7" t="s">
        <v>11</v>
      </c>
      <c r="G921" s="4" t="s">
        <v>12</v>
      </c>
      <c r="H921" s="4">
        <v>8</v>
      </c>
      <c r="I921" s="5">
        <f t="shared" si="43"/>
        <v>0.66666666666666663</v>
      </c>
      <c r="J921" s="5">
        <f t="shared" si="42"/>
        <v>0.73333333333333328</v>
      </c>
      <c r="K921" s="5">
        <f t="shared" si="44"/>
        <v>6.1111111111111109E-2</v>
      </c>
      <c r="L921" t="s">
        <v>726</v>
      </c>
    </row>
    <row r="922" spans="1:12" hidden="1" x14ac:dyDescent="0.25">
      <c r="A922" s="4" t="s">
        <v>466</v>
      </c>
      <c r="B922" s="4" t="s">
        <v>501</v>
      </c>
      <c r="C922" s="4" t="s">
        <v>506</v>
      </c>
      <c r="D922" s="4" t="s">
        <v>87</v>
      </c>
      <c r="E922" s="4">
        <v>34</v>
      </c>
      <c r="F922" s="7" t="s">
        <v>11</v>
      </c>
      <c r="G922" s="4" t="s">
        <v>12</v>
      </c>
      <c r="H922" s="4">
        <v>2130</v>
      </c>
      <c r="I922" s="5">
        <f t="shared" si="43"/>
        <v>177.5</v>
      </c>
      <c r="J922" s="5">
        <f t="shared" si="42"/>
        <v>195.25</v>
      </c>
      <c r="K922" s="5">
        <f t="shared" si="44"/>
        <v>16.270833333333332</v>
      </c>
      <c r="L922" t="s">
        <v>726</v>
      </c>
    </row>
    <row r="923" spans="1:12" hidden="1" x14ac:dyDescent="0.25">
      <c r="A923" s="4" t="s">
        <v>466</v>
      </c>
      <c r="B923" s="4" t="s">
        <v>501</v>
      </c>
      <c r="C923" s="4" t="s">
        <v>506</v>
      </c>
      <c r="D923" s="4" t="s">
        <v>39</v>
      </c>
      <c r="E923" s="4">
        <v>34</v>
      </c>
      <c r="F923" s="7" t="s">
        <v>11</v>
      </c>
      <c r="G923" s="4" t="s">
        <v>12</v>
      </c>
      <c r="H923" s="4">
        <v>0</v>
      </c>
      <c r="I923" s="5">
        <f t="shared" si="43"/>
        <v>0</v>
      </c>
      <c r="J923" s="5">
        <f t="shared" si="42"/>
        <v>0</v>
      </c>
      <c r="K923" s="5">
        <f t="shared" si="44"/>
        <v>0</v>
      </c>
      <c r="L923" t="s">
        <v>726</v>
      </c>
    </row>
    <row r="924" spans="1:12" ht="30" hidden="1" x14ac:dyDescent="0.25">
      <c r="A924" s="4" t="s">
        <v>466</v>
      </c>
      <c r="B924" s="4" t="s">
        <v>507</v>
      </c>
      <c r="C924" s="4" t="s">
        <v>508</v>
      </c>
      <c r="D924" s="4" t="s">
        <v>39</v>
      </c>
      <c r="E924" s="4">
        <v>21</v>
      </c>
      <c r="F924" s="7" t="s">
        <v>11</v>
      </c>
      <c r="G924" s="4" t="s">
        <v>12</v>
      </c>
      <c r="H924" s="4">
        <v>66</v>
      </c>
      <c r="I924" s="5">
        <f t="shared" si="43"/>
        <v>5.5</v>
      </c>
      <c r="J924" s="5">
        <f t="shared" si="42"/>
        <v>6.05</v>
      </c>
      <c r="K924" s="5">
        <f t="shared" si="44"/>
        <v>0.50416666666666665</v>
      </c>
      <c r="L924" t="s">
        <v>726</v>
      </c>
    </row>
    <row r="925" spans="1:12" ht="30" hidden="1" x14ac:dyDescent="0.25">
      <c r="A925" s="4" t="s">
        <v>466</v>
      </c>
      <c r="B925" s="4" t="s">
        <v>507</v>
      </c>
      <c r="C925" s="4" t="s">
        <v>508</v>
      </c>
      <c r="D925" s="4" t="s">
        <v>19</v>
      </c>
      <c r="E925" s="4">
        <v>21</v>
      </c>
      <c r="F925" s="7" t="s">
        <v>11</v>
      </c>
      <c r="G925" s="4" t="s">
        <v>12</v>
      </c>
      <c r="H925" s="4">
        <v>1</v>
      </c>
      <c r="I925" s="5">
        <f t="shared" si="43"/>
        <v>8.3333333333333329E-2</v>
      </c>
      <c r="J925" s="5">
        <f t="shared" si="42"/>
        <v>9.166666666666666E-2</v>
      </c>
      <c r="K925" s="5">
        <f t="shared" si="44"/>
        <v>7.6388888888888886E-3</v>
      </c>
      <c r="L925" t="s">
        <v>726</v>
      </c>
    </row>
    <row r="926" spans="1:12" ht="30" hidden="1" x14ac:dyDescent="0.25">
      <c r="A926" s="4" t="s">
        <v>466</v>
      </c>
      <c r="B926" s="4" t="s">
        <v>507</v>
      </c>
      <c r="C926" s="4" t="s">
        <v>508</v>
      </c>
      <c r="D926" s="4" t="s">
        <v>509</v>
      </c>
      <c r="E926" s="4">
        <v>21</v>
      </c>
      <c r="F926" s="7" t="s">
        <v>11</v>
      </c>
      <c r="G926" s="4" t="s">
        <v>12</v>
      </c>
      <c r="H926" s="4">
        <v>6042</v>
      </c>
      <c r="I926" s="5">
        <f t="shared" si="43"/>
        <v>503.5</v>
      </c>
      <c r="J926" s="5">
        <f t="shared" si="42"/>
        <v>553.85</v>
      </c>
      <c r="K926" s="5">
        <f t="shared" si="44"/>
        <v>46.154166666666669</v>
      </c>
      <c r="L926" t="s">
        <v>726</v>
      </c>
    </row>
    <row r="927" spans="1:12" ht="30" hidden="1" x14ac:dyDescent="0.25">
      <c r="A927" s="4" t="s">
        <v>466</v>
      </c>
      <c r="B927" s="4" t="s">
        <v>507</v>
      </c>
      <c r="C927" s="4" t="s">
        <v>510</v>
      </c>
      <c r="D927" s="4" t="s">
        <v>39</v>
      </c>
      <c r="E927" s="4">
        <v>16</v>
      </c>
      <c r="F927" s="7" t="s">
        <v>11</v>
      </c>
      <c r="G927" s="4" t="s">
        <v>12</v>
      </c>
      <c r="H927" s="4">
        <v>145</v>
      </c>
      <c r="I927" s="5">
        <f t="shared" si="43"/>
        <v>12.083333333333334</v>
      </c>
      <c r="J927" s="5">
        <f t="shared" si="42"/>
        <v>13.291666666666668</v>
      </c>
      <c r="K927" s="5">
        <f t="shared" si="44"/>
        <v>1.1076388888888891</v>
      </c>
      <c r="L927" t="s">
        <v>726</v>
      </c>
    </row>
    <row r="928" spans="1:12" ht="30" hidden="1" x14ac:dyDescent="0.25">
      <c r="A928" s="4" t="s">
        <v>466</v>
      </c>
      <c r="B928" s="4" t="s">
        <v>507</v>
      </c>
      <c r="C928" s="4" t="s">
        <v>510</v>
      </c>
      <c r="D928" s="4" t="s">
        <v>509</v>
      </c>
      <c r="E928" s="4">
        <v>16</v>
      </c>
      <c r="F928" s="7" t="s">
        <v>11</v>
      </c>
      <c r="G928" s="4" t="s">
        <v>12</v>
      </c>
      <c r="H928" s="4">
        <v>484</v>
      </c>
      <c r="I928" s="5">
        <f t="shared" si="43"/>
        <v>40.333333333333336</v>
      </c>
      <c r="J928" s="5">
        <f t="shared" si="42"/>
        <v>44.366666666666667</v>
      </c>
      <c r="K928" s="5">
        <f t="shared" si="44"/>
        <v>3.6972222222222224</v>
      </c>
      <c r="L928" t="s">
        <v>726</v>
      </c>
    </row>
    <row r="929" spans="1:12" ht="30" hidden="1" x14ac:dyDescent="0.25">
      <c r="A929" s="4" t="s">
        <v>466</v>
      </c>
      <c r="B929" s="4" t="s">
        <v>507</v>
      </c>
      <c r="C929" s="4" t="s">
        <v>511</v>
      </c>
      <c r="D929" s="4" t="s">
        <v>25</v>
      </c>
      <c r="E929" s="4">
        <v>44</v>
      </c>
      <c r="F929" s="7" t="s">
        <v>11</v>
      </c>
      <c r="G929" s="4" t="s">
        <v>12</v>
      </c>
      <c r="H929" s="4">
        <v>4080</v>
      </c>
      <c r="I929" s="5">
        <f t="shared" si="43"/>
        <v>340</v>
      </c>
      <c r="J929" s="5">
        <f t="shared" si="42"/>
        <v>374</v>
      </c>
      <c r="K929" s="5">
        <f t="shared" si="44"/>
        <v>31.166666666666668</v>
      </c>
      <c r="L929" t="s">
        <v>726</v>
      </c>
    </row>
    <row r="930" spans="1:12" ht="30" hidden="1" x14ac:dyDescent="0.25">
      <c r="A930" s="4" t="s">
        <v>466</v>
      </c>
      <c r="B930" s="4" t="s">
        <v>507</v>
      </c>
      <c r="C930" s="4" t="s">
        <v>511</v>
      </c>
      <c r="D930" s="4" t="s">
        <v>39</v>
      </c>
      <c r="E930" s="4">
        <v>44</v>
      </c>
      <c r="F930" s="7" t="s">
        <v>11</v>
      </c>
      <c r="G930" s="4" t="s">
        <v>12</v>
      </c>
      <c r="H930" s="4">
        <v>61</v>
      </c>
      <c r="I930" s="5">
        <f t="shared" si="43"/>
        <v>5.083333333333333</v>
      </c>
      <c r="J930" s="5">
        <f t="shared" si="42"/>
        <v>5.5916666666666668</v>
      </c>
      <c r="K930" s="5">
        <f t="shared" si="44"/>
        <v>0.46597222222222223</v>
      </c>
      <c r="L930" t="s">
        <v>726</v>
      </c>
    </row>
    <row r="931" spans="1:12" ht="30" hidden="1" x14ac:dyDescent="0.25">
      <c r="A931" s="4" t="s">
        <v>466</v>
      </c>
      <c r="B931" s="4" t="s">
        <v>507</v>
      </c>
      <c r="C931" s="4" t="s">
        <v>25</v>
      </c>
      <c r="D931" s="4" t="s">
        <v>87</v>
      </c>
      <c r="E931" s="4">
        <v>0</v>
      </c>
      <c r="F931" s="7" t="s">
        <v>11</v>
      </c>
      <c r="G931" s="4" t="s">
        <v>12</v>
      </c>
      <c r="H931" s="4">
        <v>2</v>
      </c>
      <c r="I931" s="5">
        <f t="shared" si="43"/>
        <v>0.16666666666666666</v>
      </c>
      <c r="J931" s="5">
        <f t="shared" si="42"/>
        <v>0.18333333333333332</v>
      </c>
      <c r="K931" s="5">
        <f t="shared" si="44"/>
        <v>1.5277777777777777E-2</v>
      </c>
      <c r="L931" t="s">
        <v>726</v>
      </c>
    </row>
    <row r="932" spans="1:12" ht="30" hidden="1" x14ac:dyDescent="0.25">
      <c r="A932" s="4" t="s">
        <v>466</v>
      </c>
      <c r="B932" s="4" t="s">
        <v>507</v>
      </c>
      <c r="C932" s="4" t="s">
        <v>25</v>
      </c>
      <c r="D932" s="4" t="s">
        <v>25</v>
      </c>
      <c r="E932" s="4">
        <v>0</v>
      </c>
      <c r="F932" s="7" t="s">
        <v>11</v>
      </c>
      <c r="G932" s="4" t="s">
        <v>12</v>
      </c>
      <c r="H932" s="4">
        <v>12541</v>
      </c>
      <c r="I932" s="5">
        <f t="shared" si="43"/>
        <v>1045.0833333333333</v>
      </c>
      <c r="J932" s="5">
        <f t="shared" si="42"/>
        <v>1149.5916666666667</v>
      </c>
      <c r="K932" s="5">
        <f t="shared" si="44"/>
        <v>95.799305555555563</v>
      </c>
      <c r="L932" t="s">
        <v>726</v>
      </c>
    </row>
    <row r="933" spans="1:12" ht="30" hidden="1" x14ac:dyDescent="0.25">
      <c r="A933" s="4" t="s">
        <v>466</v>
      </c>
      <c r="B933" s="4" t="s">
        <v>507</v>
      </c>
      <c r="C933" s="4" t="s">
        <v>25</v>
      </c>
      <c r="D933" s="4" t="s">
        <v>39</v>
      </c>
      <c r="E933" s="4">
        <v>0</v>
      </c>
      <c r="F933" s="7" t="s">
        <v>11</v>
      </c>
      <c r="G933" s="4" t="s">
        <v>12</v>
      </c>
      <c r="H933" s="4">
        <v>48</v>
      </c>
      <c r="I933" s="5">
        <f t="shared" si="43"/>
        <v>4</v>
      </c>
      <c r="J933" s="5">
        <f t="shared" si="42"/>
        <v>4.4000000000000004</v>
      </c>
      <c r="K933" s="5">
        <f t="shared" si="44"/>
        <v>0.3666666666666667</v>
      </c>
      <c r="L933" t="s">
        <v>726</v>
      </c>
    </row>
    <row r="934" spans="1:12" ht="30" hidden="1" x14ac:dyDescent="0.25">
      <c r="A934" s="4" t="s">
        <v>466</v>
      </c>
      <c r="B934" s="4" t="s">
        <v>507</v>
      </c>
      <c r="C934" s="4" t="s">
        <v>512</v>
      </c>
      <c r="D934" s="4" t="s">
        <v>25</v>
      </c>
      <c r="E934" s="4">
        <v>20</v>
      </c>
      <c r="F934" s="7" t="s">
        <v>11</v>
      </c>
      <c r="G934" s="4" t="s">
        <v>12</v>
      </c>
      <c r="H934" s="4">
        <v>4440</v>
      </c>
      <c r="I934" s="5">
        <f t="shared" si="43"/>
        <v>370</v>
      </c>
      <c r="J934" s="5">
        <f t="shared" si="42"/>
        <v>407</v>
      </c>
      <c r="K934" s="5">
        <f t="shared" si="44"/>
        <v>33.916666666666664</v>
      </c>
      <c r="L934" t="s">
        <v>726</v>
      </c>
    </row>
    <row r="935" spans="1:12" ht="30" hidden="1" x14ac:dyDescent="0.25">
      <c r="A935" s="4" t="s">
        <v>466</v>
      </c>
      <c r="B935" s="4" t="s">
        <v>507</v>
      </c>
      <c r="C935" s="4" t="s">
        <v>512</v>
      </c>
      <c r="D935" s="4" t="s">
        <v>39</v>
      </c>
      <c r="E935" s="4">
        <v>20</v>
      </c>
      <c r="F935" s="7" t="s">
        <v>11</v>
      </c>
      <c r="G935" s="4" t="s">
        <v>12</v>
      </c>
      <c r="H935" s="4">
        <v>49</v>
      </c>
      <c r="I935" s="5">
        <f t="shared" si="43"/>
        <v>4.083333333333333</v>
      </c>
      <c r="J935" s="5">
        <f t="shared" si="42"/>
        <v>4.4916666666666663</v>
      </c>
      <c r="K935" s="5">
        <f t="shared" si="44"/>
        <v>0.3743055555555555</v>
      </c>
      <c r="L935" t="s">
        <v>726</v>
      </c>
    </row>
    <row r="936" spans="1:12" ht="30" hidden="1" x14ac:dyDescent="0.25">
      <c r="A936" s="4" t="s">
        <v>466</v>
      </c>
      <c r="B936" s="4" t="s">
        <v>507</v>
      </c>
      <c r="C936" s="4" t="s">
        <v>513</v>
      </c>
      <c r="D936" s="4" t="s">
        <v>39</v>
      </c>
      <c r="E936" s="4">
        <v>31</v>
      </c>
      <c r="F936" s="7" t="s">
        <v>11</v>
      </c>
      <c r="G936" s="4" t="s">
        <v>12</v>
      </c>
      <c r="H936" s="4">
        <v>0</v>
      </c>
      <c r="I936" s="5">
        <f t="shared" si="43"/>
        <v>0</v>
      </c>
      <c r="J936" s="5">
        <f t="shared" si="42"/>
        <v>0</v>
      </c>
      <c r="K936" s="5">
        <f t="shared" si="44"/>
        <v>0</v>
      </c>
      <c r="L936" t="s">
        <v>726</v>
      </c>
    </row>
    <row r="937" spans="1:12" ht="30" hidden="1" x14ac:dyDescent="0.25">
      <c r="A937" s="4" t="s">
        <v>466</v>
      </c>
      <c r="B937" s="4" t="s">
        <v>507</v>
      </c>
      <c r="C937" s="4" t="s">
        <v>513</v>
      </c>
      <c r="D937" s="4" t="s">
        <v>509</v>
      </c>
      <c r="E937" s="4">
        <v>31</v>
      </c>
      <c r="F937" s="7" t="s">
        <v>11</v>
      </c>
      <c r="G937" s="4" t="s">
        <v>12</v>
      </c>
      <c r="H937" s="4">
        <v>3168</v>
      </c>
      <c r="I937" s="5">
        <f t="shared" si="43"/>
        <v>264</v>
      </c>
      <c r="J937" s="5">
        <f t="shared" si="42"/>
        <v>290.39999999999998</v>
      </c>
      <c r="K937" s="5">
        <f t="shared" si="44"/>
        <v>24.2</v>
      </c>
      <c r="L937" t="s">
        <v>726</v>
      </c>
    </row>
    <row r="938" spans="1:12" ht="30" hidden="1" x14ac:dyDescent="0.25">
      <c r="A938" s="4" t="s">
        <v>466</v>
      </c>
      <c r="B938" s="4" t="s">
        <v>507</v>
      </c>
      <c r="C938" s="4" t="s">
        <v>514</v>
      </c>
      <c r="D938" s="4" t="s">
        <v>39</v>
      </c>
      <c r="E938" s="4">
        <v>17</v>
      </c>
      <c r="F938" s="7" t="s">
        <v>11</v>
      </c>
      <c r="G938" s="4" t="s">
        <v>12</v>
      </c>
      <c r="H938" s="4">
        <v>35</v>
      </c>
      <c r="I938" s="5">
        <f t="shared" si="43"/>
        <v>2.9166666666666665</v>
      </c>
      <c r="J938" s="5">
        <f t="shared" si="42"/>
        <v>3.208333333333333</v>
      </c>
      <c r="K938" s="5">
        <f t="shared" si="44"/>
        <v>0.2673611111111111</v>
      </c>
      <c r="L938" t="s">
        <v>726</v>
      </c>
    </row>
    <row r="939" spans="1:12" ht="30" hidden="1" x14ac:dyDescent="0.25">
      <c r="A939" s="4" t="s">
        <v>466</v>
      </c>
      <c r="B939" s="4" t="s">
        <v>507</v>
      </c>
      <c r="C939" s="4" t="s">
        <v>514</v>
      </c>
      <c r="D939" s="4" t="s">
        <v>509</v>
      </c>
      <c r="E939" s="4">
        <v>17</v>
      </c>
      <c r="F939" s="7" t="s">
        <v>11</v>
      </c>
      <c r="G939" s="4" t="s">
        <v>12</v>
      </c>
      <c r="H939" s="4">
        <v>3669</v>
      </c>
      <c r="I939" s="5">
        <f t="shared" si="43"/>
        <v>305.75</v>
      </c>
      <c r="J939" s="5">
        <f t="shared" si="42"/>
        <v>336.32499999999999</v>
      </c>
      <c r="K939" s="5">
        <f t="shared" si="44"/>
        <v>28.027083333333334</v>
      </c>
      <c r="L939" t="s">
        <v>726</v>
      </c>
    </row>
    <row r="940" spans="1:12" ht="30" hidden="1" x14ac:dyDescent="0.25">
      <c r="A940" s="4" t="s">
        <v>466</v>
      </c>
      <c r="B940" s="4" t="s">
        <v>507</v>
      </c>
      <c r="C940" s="4" t="s">
        <v>515</v>
      </c>
      <c r="D940" s="4" t="s">
        <v>39</v>
      </c>
      <c r="E940" s="4">
        <v>34</v>
      </c>
      <c r="F940" s="7" t="s">
        <v>11</v>
      </c>
      <c r="G940" s="4" t="s">
        <v>12</v>
      </c>
      <c r="H940" s="4">
        <v>16</v>
      </c>
      <c r="I940" s="5">
        <f t="shared" si="43"/>
        <v>1.3333333333333333</v>
      </c>
      <c r="J940" s="5">
        <f t="shared" si="42"/>
        <v>1.4666666666666666</v>
      </c>
      <c r="K940" s="5">
        <f t="shared" si="44"/>
        <v>0.12222222222222222</v>
      </c>
      <c r="L940" t="s">
        <v>726</v>
      </c>
    </row>
    <row r="941" spans="1:12" ht="30" hidden="1" x14ac:dyDescent="0.25">
      <c r="A941" s="4" t="s">
        <v>466</v>
      </c>
      <c r="B941" s="4" t="s">
        <v>507</v>
      </c>
      <c r="C941" s="4" t="s">
        <v>515</v>
      </c>
      <c r="D941" s="4" t="s">
        <v>509</v>
      </c>
      <c r="E941" s="4">
        <v>34</v>
      </c>
      <c r="F941" s="7" t="s">
        <v>11</v>
      </c>
      <c r="G941" s="4" t="s">
        <v>12</v>
      </c>
      <c r="H941" s="4">
        <v>2131</v>
      </c>
      <c r="I941" s="5">
        <f t="shared" si="43"/>
        <v>177.58333333333334</v>
      </c>
      <c r="J941" s="5">
        <f t="shared" si="42"/>
        <v>195.34166666666667</v>
      </c>
      <c r="K941" s="5">
        <f t="shared" si="44"/>
        <v>16.278472222222224</v>
      </c>
      <c r="L941" t="s">
        <v>726</v>
      </c>
    </row>
    <row r="942" spans="1:12" ht="30" hidden="1" x14ac:dyDescent="0.25">
      <c r="A942" s="4" t="s">
        <v>466</v>
      </c>
      <c r="B942" s="4" t="s">
        <v>507</v>
      </c>
      <c r="C942" s="4" t="s">
        <v>509</v>
      </c>
      <c r="D942" s="4" t="s">
        <v>39</v>
      </c>
      <c r="E942" s="4">
        <v>0</v>
      </c>
      <c r="F942" s="7" t="s">
        <v>11</v>
      </c>
      <c r="G942" s="4" t="s">
        <v>12</v>
      </c>
      <c r="H942" s="4">
        <v>198</v>
      </c>
      <c r="I942" s="5">
        <f t="shared" si="43"/>
        <v>16.5</v>
      </c>
      <c r="J942" s="5">
        <f t="shared" si="42"/>
        <v>18.149999999999999</v>
      </c>
      <c r="K942" s="5">
        <f t="shared" si="44"/>
        <v>1.5125</v>
      </c>
      <c r="L942" t="s">
        <v>726</v>
      </c>
    </row>
    <row r="943" spans="1:12" ht="30" hidden="1" x14ac:dyDescent="0.25">
      <c r="A943" s="4" t="s">
        <v>466</v>
      </c>
      <c r="B943" s="4" t="s">
        <v>507</v>
      </c>
      <c r="C943" s="4" t="s">
        <v>509</v>
      </c>
      <c r="D943" s="4" t="s">
        <v>19</v>
      </c>
      <c r="E943" s="4">
        <v>0</v>
      </c>
      <c r="F943" s="7" t="s">
        <v>11</v>
      </c>
      <c r="G943" s="4" t="s">
        <v>12</v>
      </c>
      <c r="H943" s="4">
        <v>3</v>
      </c>
      <c r="I943" s="5">
        <f t="shared" si="43"/>
        <v>0.25</v>
      </c>
      <c r="J943" s="5">
        <f t="shared" si="42"/>
        <v>0.27500000000000002</v>
      </c>
      <c r="K943" s="5">
        <f t="shared" si="44"/>
        <v>2.2916666666666669E-2</v>
      </c>
      <c r="L943" t="s">
        <v>726</v>
      </c>
    </row>
    <row r="944" spans="1:12" ht="30" hidden="1" x14ac:dyDescent="0.25">
      <c r="A944" s="4" t="s">
        <v>466</v>
      </c>
      <c r="B944" s="4" t="s">
        <v>507</v>
      </c>
      <c r="C944" s="4" t="s">
        <v>509</v>
      </c>
      <c r="D944" s="4" t="s">
        <v>509</v>
      </c>
      <c r="E944" s="4">
        <v>0</v>
      </c>
      <c r="F944" s="7" t="s">
        <v>11</v>
      </c>
      <c r="G944" s="4" t="s">
        <v>12</v>
      </c>
      <c r="H944" s="4">
        <v>14492</v>
      </c>
      <c r="I944" s="5">
        <f t="shared" si="43"/>
        <v>1207.6666666666667</v>
      </c>
      <c r="J944" s="5">
        <f t="shared" si="42"/>
        <v>1328.4333333333334</v>
      </c>
      <c r="K944" s="5">
        <f t="shared" si="44"/>
        <v>110.70277777777778</v>
      </c>
      <c r="L944" t="s">
        <v>726</v>
      </c>
    </row>
    <row r="945" spans="1:12" ht="30" hidden="1" x14ac:dyDescent="0.25">
      <c r="A945" s="4" t="s">
        <v>466</v>
      </c>
      <c r="B945" s="4" t="s">
        <v>516</v>
      </c>
      <c r="C945" s="4" t="s">
        <v>517</v>
      </c>
      <c r="D945" s="4" t="s">
        <v>39</v>
      </c>
      <c r="E945" s="4">
        <v>23</v>
      </c>
      <c r="F945" s="7" t="s">
        <v>11</v>
      </c>
      <c r="G945" s="4" t="s">
        <v>12</v>
      </c>
      <c r="H945" s="4">
        <v>4563</v>
      </c>
      <c r="I945" s="5">
        <f t="shared" si="43"/>
        <v>380.25</v>
      </c>
      <c r="J945" s="5">
        <f t="shared" si="42"/>
        <v>418.27499999999998</v>
      </c>
      <c r="K945" s="5">
        <f t="shared" si="44"/>
        <v>34.856249999999996</v>
      </c>
      <c r="L945" t="s">
        <v>726</v>
      </c>
    </row>
    <row r="946" spans="1:12" ht="30" hidden="1" x14ac:dyDescent="0.25">
      <c r="A946" s="4" t="s">
        <v>466</v>
      </c>
      <c r="B946" s="4" t="s">
        <v>516</v>
      </c>
      <c r="C946" s="4" t="s">
        <v>518</v>
      </c>
      <c r="D946" s="4" t="s">
        <v>39</v>
      </c>
      <c r="E946" s="4">
        <v>61</v>
      </c>
      <c r="F946" s="7">
        <v>25</v>
      </c>
      <c r="G946" s="4" t="s">
        <v>105</v>
      </c>
      <c r="H946" s="4">
        <v>1728</v>
      </c>
      <c r="I946" s="5">
        <f t="shared" si="43"/>
        <v>144</v>
      </c>
      <c r="J946" s="5">
        <f t="shared" si="42"/>
        <v>158.4</v>
      </c>
      <c r="K946" s="5">
        <f t="shared" si="44"/>
        <v>13.200000000000001</v>
      </c>
      <c r="L946" t="s">
        <v>726</v>
      </c>
    </row>
    <row r="947" spans="1:12" ht="30" hidden="1" x14ac:dyDescent="0.25">
      <c r="A947" s="4" t="s">
        <v>466</v>
      </c>
      <c r="B947" s="4" t="s">
        <v>516</v>
      </c>
      <c r="C947" s="4" t="s">
        <v>519</v>
      </c>
      <c r="D947" s="4" t="s">
        <v>39</v>
      </c>
      <c r="E947" s="4">
        <v>23</v>
      </c>
      <c r="F947" s="7" t="s">
        <v>11</v>
      </c>
      <c r="G947" s="4" t="s">
        <v>12</v>
      </c>
      <c r="H947" s="4">
        <v>3496</v>
      </c>
      <c r="I947" s="5">
        <f t="shared" si="43"/>
        <v>291.33333333333331</v>
      </c>
      <c r="J947" s="5">
        <f t="shared" si="42"/>
        <v>320.46666666666664</v>
      </c>
      <c r="K947" s="5">
        <f t="shared" si="44"/>
        <v>26.705555555555552</v>
      </c>
      <c r="L947" t="s">
        <v>726</v>
      </c>
    </row>
    <row r="948" spans="1:12" ht="30" hidden="1" x14ac:dyDescent="0.25">
      <c r="A948" s="4" t="s">
        <v>466</v>
      </c>
      <c r="B948" s="4" t="s">
        <v>516</v>
      </c>
      <c r="C948" s="4" t="s">
        <v>519</v>
      </c>
      <c r="D948" s="4" t="s">
        <v>19</v>
      </c>
      <c r="E948" s="4">
        <v>23</v>
      </c>
      <c r="F948" s="7" t="s">
        <v>11</v>
      </c>
      <c r="G948" s="4" t="s">
        <v>12</v>
      </c>
      <c r="H948" s="4">
        <v>2</v>
      </c>
      <c r="I948" s="5">
        <f t="shared" si="43"/>
        <v>0.16666666666666666</v>
      </c>
      <c r="J948" s="5">
        <f t="shared" si="42"/>
        <v>0.18333333333333332</v>
      </c>
      <c r="K948" s="5">
        <f t="shared" si="44"/>
        <v>1.5277777777777777E-2</v>
      </c>
      <c r="L948" t="s">
        <v>726</v>
      </c>
    </row>
    <row r="949" spans="1:12" ht="30" hidden="1" x14ac:dyDescent="0.25">
      <c r="A949" s="4" t="s">
        <v>466</v>
      </c>
      <c r="B949" s="4" t="s">
        <v>516</v>
      </c>
      <c r="C949" s="4" t="s">
        <v>519</v>
      </c>
      <c r="D949" s="4" t="s">
        <v>509</v>
      </c>
      <c r="E949" s="4">
        <v>23</v>
      </c>
      <c r="F949" s="7" t="s">
        <v>11</v>
      </c>
      <c r="G949" s="4" t="s">
        <v>12</v>
      </c>
      <c r="H949" s="4">
        <v>1630</v>
      </c>
      <c r="I949" s="5">
        <f t="shared" si="43"/>
        <v>135.83333333333334</v>
      </c>
      <c r="J949" s="5">
        <f t="shared" si="42"/>
        <v>149.41666666666669</v>
      </c>
      <c r="K949" s="5">
        <f t="shared" si="44"/>
        <v>12.451388888888891</v>
      </c>
      <c r="L949" t="s">
        <v>726</v>
      </c>
    </row>
    <row r="950" spans="1:12" ht="30" hidden="1" x14ac:dyDescent="0.25">
      <c r="A950" s="4" t="s">
        <v>466</v>
      </c>
      <c r="B950" s="4" t="s">
        <v>516</v>
      </c>
      <c r="C950" s="4" t="s">
        <v>520</v>
      </c>
      <c r="D950" s="4" t="s">
        <v>39</v>
      </c>
      <c r="E950" s="4">
        <v>54</v>
      </c>
      <c r="F950" s="7">
        <v>25</v>
      </c>
      <c r="G950" s="4" t="s">
        <v>105</v>
      </c>
      <c r="H950" s="4">
        <v>1466</v>
      </c>
      <c r="I950" s="5">
        <f t="shared" si="43"/>
        <v>122.16666666666667</v>
      </c>
      <c r="J950" s="5">
        <f t="shared" si="42"/>
        <v>134.38333333333333</v>
      </c>
      <c r="K950" s="5">
        <f t="shared" si="44"/>
        <v>11.198611111111111</v>
      </c>
      <c r="L950" t="s">
        <v>726</v>
      </c>
    </row>
    <row r="951" spans="1:12" ht="30" hidden="1" x14ac:dyDescent="0.25">
      <c r="A951" s="4" t="s">
        <v>466</v>
      </c>
      <c r="B951" s="4" t="s">
        <v>516</v>
      </c>
      <c r="C951" s="4" t="s">
        <v>520</v>
      </c>
      <c r="D951" s="4" t="s">
        <v>509</v>
      </c>
      <c r="E951" s="4">
        <v>54</v>
      </c>
      <c r="F951" s="7">
        <v>25</v>
      </c>
      <c r="G951" s="4" t="s">
        <v>105</v>
      </c>
      <c r="H951" s="4">
        <v>697</v>
      </c>
      <c r="I951" s="5">
        <f t="shared" si="43"/>
        <v>58.083333333333336</v>
      </c>
      <c r="J951" s="5">
        <f t="shared" si="42"/>
        <v>63.891666666666666</v>
      </c>
      <c r="K951" s="5">
        <f t="shared" si="44"/>
        <v>5.3243055555555552</v>
      </c>
      <c r="L951" t="s">
        <v>726</v>
      </c>
    </row>
    <row r="952" spans="1:12" ht="30" hidden="1" x14ac:dyDescent="0.25">
      <c r="A952" s="4" t="s">
        <v>466</v>
      </c>
      <c r="B952" s="4" t="s">
        <v>516</v>
      </c>
      <c r="C952" s="4" t="s">
        <v>39</v>
      </c>
      <c r="D952" s="4" t="s">
        <v>39</v>
      </c>
      <c r="E952" s="4">
        <v>0</v>
      </c>
      <c r="F952" s="7" t="s">
        <v>11</v>
      </c>
      <c r="G952" s="4" t="s">
        <v>12</v>
      </c>
      <c r="H952" s="4">
        <v>81591</v>
      </c>
      <c r="I952" s="5">
        <f t="shared" si="43"/>
        <v>6799.25</v>
      </c>
      <c r="J952" s="5">
        <f t="shared" si="42"/>
        <v>7479.1750000000002</v>
      </c>
      <c r="K952" s="5">
        <f t="shared" si="44"/>
        <v>623.26458333333335</v>
      </c>
      <c r="L952" t="s">
        <v>726</v>
      </c>
    </row>
    <row r="953" spans="1:12" ht="30" hidden="1" x14ac:dyDescent="0.25">
      <c r="A953" s="4" t="s">
        <v>466</v>
      </c>
      <c r="B953" s="4" t="s">
        <v>516</v>
      </c>
      <c r="C953" s="4" t="s">
        <v>39</v>
      </c>
      <c r="D953" s="4" t="s">
        <v>19</v>
      </c>
      <c r="E953" s="4">
        <v>0</v>
      </c>
      <c r="F953" s="7" t="s">
        <v>11</v>
      </c>
      <c r="G953" s="4" t="s">
        <v>12</v>
      </c>
      <c r="H953" s="4">
        <v>4</v>
      </c>
      <c r="I953" s="5">
        <f t="shared" si="43"/>
        <v>0.33333333333333331</v>
      </c>
      <c r="J953" s="5">
        <f t="shared" si="42"/>
        <v>0.36666666666666664</v>
      </c>
      <c r="K953" s="5">
        <f t="shared" si="44"/>
        <v>3.0555555555555555E-2</v>
      </c>
      <c r="L953" t="s">
        <v>726</v>
      </c>
    </row>
    <row r="954" spans="1:12" ht="30" hidden="1" x14ac:dyDescent="0.25">
      <c r="A954" s="4" t="s">
        <v>466</v>
      </c>
      <c r="B954" s="4" t="s">
        <v>516</v>
      </c>
      <c r="C954" s="4" t="s">
        <v>39</v>
      </c>
      <c r="D954" s="4" t="s">
        <v>18</v>
      </c>
      <c r="E954" s="4">
        <v>0</v>
      </c>
      <c r="F954" s="7" t="s">
        <v>11</v>
      </c>
      <c r="G954" s="4" t="s">
        <v>12</v>
      </c>
      <c r="H954" s="4">
        <v>3</v>
      </c>
      <c r="I954" s="5">
        <f t="shared" si="43"/>
        <v>0.25</v>
      </c>
      <c r="J954" s="5">
        <f t="shared" si="42"/>
        <v>0.27500000000000002</v>
      </c>
      <c r="K954" s="5">
        <f t="shared" si="44"/>
        <v>2.2916666666666669E-2</v>
      </c>
      <c r="L954" t="s">
        <v>726</v>
      </c>
    </row>
    <row r="955" spans="1:12" ht="30" hidden="1" x14ac:dyDescent="0.25">
      <c r="A955" s="4" t="s">
        <v>466</v>
      </c>
      <c r="B955" s="4" t="s">
        <v>516</v>
      </c>
      <c r="C955" s="4" t="s">
        <v>521</v>
      </c>
      <c r="D955" s="4" t="s">
        <v>39</v>
      </c>
      <c r="E955" s="4">
        <v>85</v>
      </c>
      <c r="F955" s="7">
        <v>25</v>
      </c>
      <c r="G955" s="4" t="s">
        <v>105</v>
      </c>
      <c r="H955" s="4">
        <v>3995</v>
      </c>
      <c r="I955" s="5">
        <f t="shared" si="43"/>
        <v>332.91666666666669</v>
      </c>
      <c r="J955" s="5">
        <f t="shared" si="42"/>
        <v>366.20833333333337</v>
      </c>
      <c r="K955" s="5">
        <f t="shared" si="44"/>
        <v>30.517361111111114</v>
      </c>
      <c r="L955" t="s">
        <v>726</v>
      </c>
    </row>
    <row r="956" spans="1:12" ht="30" hidden="1" x14ac:dyDescent="0.25">
      <c r="A956" s="4" t="s">
        <v>466</v>
      </c>
      <c r="B956" s="4" t="s">
        <v>516</v>
      </c>
      <c r="C956" s="4" t="s">
        <v>522</v>
      </c>
      <c r="D956" s="4" t="s">
        <v>39</v>
      </c>
      <c r="E956" s="4">
        <v>70</v>
      </c>
      <c r="F956" s="7">
        <v>25</v>
      </c>
      <c r="G956" s="4" t="s">
        <v>105</v>
      </c>
      <c r="H956" s="4">
        <v>4220</v>
      </c>
      <c r="I956" s="5">
        <f t="shared" si="43"/>
        <v>351.66666666666669</v>
      </c>
      <c r="J956" s="5">
        <f t="shared" si="42"/>
        <v>386.83333333333337</v>
      </c>
      <c r="K956" s="5">
        <f t="shared" si="44"/>
        <v>32.236111111111114</v>
      </c>
      <c r="L956" t="s">
        <v>726</v>
      </c>
    </row>
    <row r="957" spans="1:12" ht="30" hidden="1" x14ac:dyDescent="0.25">
      <c r="A957" s="4" t="s">
        <v>466</v>
      </c>
      <c r="B957" s="4" t="s">
        <v>516</v>
      </c>
      <c r="C957" s="4" t="s">
        <v>523</v>
      </c>
      <c r="D957" s="4" t="s">
        <v>39</v>
      </c>
      <c r="E957" s="4">
        <v>50</v>
      </c>
      <c r="F957" s="7">
        <v>25</v>
      </c>
      <c r="G957" s="4" t="s">
        <v>105</v>
      </c>
      <c r="H957" s="4">
        <v>1239</v>
      </c>
      <c r="I957" s="5">
        <f t="shared" si="43"/>
        <v>103.25</v>
      </c>
      <c r="J957" s="5">
        <f t="shared" si="42"/>
        <v>113.575</v>
      </c>
      <c r="K957" s="5">
        <f t="shared" si="44"/>
        <v>9.4645833333333336</v>
      </c>
      <c r="L957" t="s">
        <v>726</v>
      </c>
    </row>
    <row r="958" spans="1:12" ht="30" hidden="1" x14ac:dyDescent="0.25">
      <c r="A958" s="4" t="s">
        <v>466</v>
      </c>
      <c r="B958" s="4" t="s">
        <v>516</v>
      </c>
      <c r="C958" s="4" t="s">
        <v>524</v>
      </c>
      <c r="D958" s="4" t="s">
        <v>39</v>
      </c>
      <c r="E958" s="4">
        <v>45</v>
      </c>
      <c r="F958" s="7" t="s">
        <v>11</v>
      </c>
      <c r="G958" s="4" t="s">
        <v>12</v>
      </c>
      <c r="H958" s="4">
        <v>1851</v>
      </c>
      <c r="I958" s="5">
        <f t="shared" si="43"/>
        <v>154.25</v>
      </c>
      <c r="J958" s="5">
        <f t="shared" si="42"/>
        <v>169.67500000000001</v>
      </c>
      <c r="K958" s="5">
        <f t="shared" si="44"/>
        <v>14.139583333333334</v>
      </c>
      <c r="L958" t="s">
        <v>726</v>
      </c>
    </row>
    <row r="959" spans="1:12" ht="30" hidden="1" x14ac:dyDescent="0.25">
      <c r="A959" s="4" t="s">
        <v>466</v>
      </c>
      <c r="B959" s="4" t="s">
        <v>516</v>
      </c>
      <c r="C959" s="4" t="s">
        <v>525</v>
      </c>
      <c r="D959" s="4" t="s">
        <v>39</v>
      </c>
      <c r="E959" s="4">
        <v>25</v>
      </c>
      <c r="F959" s="7" t="s">
        <v>11</v>
      </c>
      <c r="G959" s="4" t="s">
        <v>12</v>
      </c>
      <c r="H959" s="4">
        <v>6077</v>
      </c>
      <c r="I959" s="5">
        <f t="shared" si="43"/>
        <v>506.41666666666669</v>
      </c>
      <c r="J959" s="5">
        <f t="shared" si="42"/>
        <v>557.05833333333339</v>
      </c>
      <c r="K959" s="5">
        <f t="shared" si="44"/>
        <v>46.421527777777783</v>
      </c>
      <c r="L959" t="s">
        <v>726</v>
      </c>
    </row>
    <row r="960" spans="1:12" ht="30" hidden="1" x14ac:dyDescent="0.25">
      <c r="A960" s="4" t="s">
        <v>466</v>
      </c>
      <c r="B960" s="4" t="s">
        <v>526</v>
      </c>
      <c r="C960" s="4" t="s">
        <v>527</v>
      </c>
      <c r="D960" s="4" t="s">
        <v>83</v>
      </c>
      <c r="E960" s="4">
        <v>29</v>
      </c>
      <c r="F960" s="7" t="s">
        <v>11</v>
      </c>
      <c r="G960" s="4" t="s">
        <v>12</v>
      </c>
      <c r="H960" s="4">
        <v>1937</v>
      </c>
      <c r="I960" s="5">
        <f t="shared" si="43"/>
        <v>161.41666666666666</v>
      </c>
      <c r="J960" s="5">
        <f t="shared" si="42"/>
        <v>177.55833333333334</v>
      </c>
      <c r="K960" s="5">
        <f t="shared" si="44"/>
        <v>14.796527777777778</v>
      </c>
      <c r="L960" t="s">
        <v>726</v>
      </c>
    </row>
    <row r="961" spans="1:12" ht="30" hidden="1" x14ac:dyDescent="0.25">
      <c r="A961" s="4" t="s">
        <v>466</v>
      </c>
      <c r="B961" s="4" t="s">
        <v>526</v>
      </c>
      <c r="C961" s="4" t="s">
        <v>527</v>
      </c>
      <c r="D961" s="4" t="s">
        <v>39</v>
      </c>
      <c r="E961" s="4">
        <v>29</v>
      </c>
      <c r="F961" s="7" t="s">
        <v>11</v>
      </c>
      <c r="G961" s="4" t="s">
        <v>12</v>
      </c>
      <c r="H961" s="4">
        <v>46</v>
      </c>
      <c r="I961" s="5">
        <f t="shared" si="43"/>
        <v>3.8333333333333335</v>
      </c>
      <c r="J961" s="5">
        <f t="shared" si="42"/>
        <v>4.2166666666666668</v>
      </c>
      <c r="K961" s="5">
        <f t="shared" si="44"/>
        <v>0.35138888888888892</v>
      </c>
      <c r="L961" t="s">
        <v>726</v>
      </c>
    </row>
    <row r="962" spans="1:12" ht="30" hidden="1" x14ac:dyDescent="0.25">
      <c r="A962" s="4" t="s">
        <v>466</v>
      </c>
      <c r="B962" s="4" t="s">
        <v>526</v>
      </c>
      <c r="C962" s="4" t="s">
        <v>83</v>
      </c>
      <c r="D962" s="4" t="s">
        <v>83</v>
      </c>
      <c r="E962" s="4">
        <v>0</v>
      </c>
      <c r="F962" s="7" t="s">
        <v>11</v>
      </c>
      <c r="G962" s="4" t="s">
        <v>12</v>
      </c>
      <c r="H962" s="4">
        <v>11955</v>
      </c>
      <c r="I962" s="5">
        <f t="shared" si="43"/>
        <v>996.25</v>
      </c>
      <c r="J962" s="5">
        <f t="shared" si="42"/>
        <v>1095.875</v>
      </c>
      <c r="K962" s="5">
        <f t="shared" si="44"/>
        <v>91.322916666666671</v>
      </c>
      <c r="L962" t="s">
        <v>726</v>
      </c>
    </row>
    <row r="963" spans="1:12" ht="30" hidden="1" x14ac:dyDescent="0.25">
      <c r="A963" s="4" t="s">
        <v>466</v>
      </c>
      <c r="B963" s="4" t="s">
        <v>526</v>
      </c>
      <c r="C963" s="4" t="s">
        <v>83</v>
      </c>
      <c r="D963" s="4" t="s">
        <v>87</v>
      </c>
      <c r="E963" s="4">
        <v>0</v>
      </c>
      <c r="F963" s="7" t="s">
        <v>11</v>
      </c>
      <c r="G963" s="4" t="s">
        <v>12</v>
      </c>
      <c r="H963" s="4">
        <v>6</v>
      </c>
      <c r="I963" s="5">
        <f t="shared" si="43"/>
        <v>0.5</v>
      </c>
      <c r="J963" s="5">
        <f t="shared" si="42"/>
        <v>0.55000000000000004</v>
      </c>
      <c r="K963" s="5">
        <f t="shared" si="44"/>
        <v>4.5833333333333337E-2</v>
      </c>
      <c r="L963" t="s">
        <v>726</v>
      </c>
    </row>
    <row r="964" spans="1:12" ht="30" hidden="1" x14ac:dyDescent="0.25">
      <c r="A964" s="4" t="s">
        <v>466</v>
      </c>
      <c r="B964" s="4" t="s">
        <v>526</v>
      </c>
      <c r="C964" s="4" t="s">
        <v>83</v>
      </c>
      <c r="D964" s="4" t="s">
        <v>39</v>
      </c>
      <c r="E964" s="4">
        <v>0</v>
      </c>
      <c r="F964" s="7" t="s">
        <v>11</v>
      </c>
      <c r="G964" s="4" t="s">
        <v>12</v>
      </c>
      <c r="H964" s="4">
        <v>37</v>
      </c>
      <c r="I964" s="5">
        <f t="shared" si="43"/>
        <v>3.0833333333333335</v>
      </c>
      <c r="J964" s="5">
        <f t="shared" si="42"/>
        <v>3.3916666666666666</v>
      </c>
      <c r="K964" s="5">
        <f t="shared" si="44"/>
        <v>0.28263888888888888</v>
      </c>
      <c r="L964" t="s">
        <v>726</v>
      </c>
    </row>
    <row r="965" spans="1:12" ht="30" hidden="1" x14ac:dyDescent="0.25">
      <c r="A965" s="4" t="s">
        <v>466</v>
      </c>
      <c r="B965" s="4" t="s">
        <v>526</v>
      </c>
      <c r="C965" s="4" t="s">
        <v>528</v>
      </c>
      <c r="D965" s="4" t="s">
        <v>83</v>
      </c>
      <c r="E965" s="4">
        <v>15</v>
      </c>
      <c r="F965" s="7" t="s">
        <v>11</v>
      </c>
      <c r="G965" s="4" t="s">
        <v>12</v>
      </c>
      <c r="H965" s="4">
        <v>2957</v>
      </c>
      <c r="I965" s="5">
        <f t="shared" si="43"/>
        <v>246.41666666666666</v>
      </c>
      <c r="J965" s="5">
        <f t="shared" si="42"/>
        <v>271.05833333333334</v>
      </c>
      <c r="K965" s="5">
        <f t="shared" si="44"/>
        <v>22.588194444444444</v>
      </c>
      <c r="L965" t="s">
        <v>726</v>
      </c>
    </row>
    <row r="966" spans="1:12" ht="30" hidden="1" x14ac:dyDescent="0.25">
      <c r="A966" s="4" t="s">
        <v>466</v>
      </c>
      <c r="B966" s="4" t="s">
        <v>526</v>
      </c>
      <c r="C966" s="4" t="s">
        <v>528</v>
      </c>
      <c r="D966" s="4" t="s">
        <v>39</v>
      </c>
      <c r="E966" s="4">
        <v>15</v>
      </c>
      <c r="F966" s="7" t="s">
        <v>11</v>
      </c>
      <c r="G966" s="4" t="s">
        <v>12</v>
      </c>
      <c r="H966" s="4">
        <v>47</v>
      </c>
      <c r="I966" s="5">
        <f t="shared" si="43"/>
        <v>3.9166666666666665</v>
      </c>
      <c r="J966" s="5">
        <f t="shared" si="42"/>
        <v>4.3083333333333336</v>
      </c>
      <c r="K966" s="5">
        <f t="shared" si="44"/>
        <v>0.35902777777777778</v>
      </c>
      <c r="L966" t="s">
        <v>726</v>
      </c>
    </row>
    <row r="967" spans="1:12" ht="30" hidden="1" x14ac:dyDescent="0.25">
      <c r="A967" s="4" t="s">
        <v>466</v>
      </c>
      <c r="B967" s="4" t="s">
        <v>526</v>
      </c>
      <c r="C967" s="4" t="s">
        <v>529</v>
      </c>
      <c r="D967" s="4" t="s">
        <v>83</v>
      </c>
      <c r="E967" s="4">
        <v>65</v>
      </c>
      <c r="F967" s="7">
        <v>25</v>
      </c>
      <c r="G967" s="4" t="s">
        <v>105</v>
      </c>
      <c r="H967" s="4">
        <v>1555</v>
      </c>
      <c r="I967" s="5">
        <f t="shared" si="43"/>
        <v>129.58333333333334</v>
      </c>
      <c r="J967" s="5">
        <f t="shared" si="42"/>
        <v>142.54166666666669</v>
      </c>
      <c r="K967" s="5">
        <f t="shared" si="44"/>
        <v>11.878472222222223</v>
      </c>
      <c r="L967" t="s">
        <v>726</v>
      </c>
    </row>
    <row r="968" spans="1:12" ht="30" hidden="1" x14ac:dyDescent="0.25">
      <c r="A968" s="4" t="s">
        <v>466</v>
      </c>
      <c r="B968" s="4" t="s">
        <v>526</v>
      </c>
      <c r="C968" s="4" t="s">
        <v>529</v>
      </c>
      <c r="D968" s="4" t="s">
        <v>39</v>
      </c>
      <c r="E968" s="4">
        <v>65</v>
      </c>
      <c r="F968" s="7">
        <v>25</v>
      </c>
      <c r="G968" s="4" t="s">
        <v>105</v>
      </c>
      <c r="H968" s="4">
        <v>249</v>
      </c>
      <c r="I968" s="5">
        <f t="shared" si="43"/>
        <v>20.75</v>
      </c>
      <c r="J968" s="5">
        <f t="shared" ref="J968:J1031" si="45">I968*10%+I968</f>
        <v>22.824999999999999</v>
      </c>
      <c r="K968" s="5">
        <f t="shared" si="44"/>
        <v>1.9020833333333333</v>
      </c>
      <c r="L968" t="s">
        <v>726</v>
      </c>
    </row>
    <row r="969" spans="1:12" ht="30" hidden="1" x14ac:dyDescent="0.25">
      <c r="A969" s="4" t="s">
        <v>466</v>
      </c>
      <c r="B969" s="4" t="s">
        <v>526</v>
      </c>
      <c r="C969" s="4" t="s">
        <v>530</v>
      </c>
      <c r="D969" s="4" t="s">
        <v>83</v>
      </c>
      <c r="E969" s="4">
        <v>78</v>
      </c>
      <c r="F969" s="7">
        <v>25</v>
      </c>
      <c r="G969" s="4" t="s">
        <v>105</v>
      </c>
      <c r="H969" s="4">
        <v>614</v>
      </c>
      <c r="I969" s="5">
        <f t="shared" ref="I969:I1032" si="46">H969/12</f>
        <v>51.166666666666664</v>
      </c>
      <c r="J969" s="5">
        <f t="shared" si="45"/>
        <v>56.283333333333331</v>
      </c>
      <c r="K969" s="5">
        <f t="shared" ref="K969:K1032" si="47">J969/12</f>
        <v>4.6902777777777773</v>
      </c>
      <c r="L969" t="s">
        <v>726</v>
      </c>
    </row>
    <row r="970" spans="1:12" ht="30" hidden="1" x14ac:dyDescent="0.25">
      <c r="A970" s="4" t="s">
        <v>466</v>
      </c>
      <c r="B970" s="4" t="s">
        <v>526</v>
      </c>
      <c r="C970" s="4" t="s">
        <v>530</v>
      </c>
      <c r="D970" s="4" t="s">
        <v>39</v>
      </c>
      <c r="E970" s="4">
        <v>78</v>
      </c>
      <c r="F970" s="7">
        <v>25</v>
      </c>
      <c r="G970" s="4" t="s">
        <v>105</v>
      </c>
      <c r="H970" s="4">
        <v>0</v>
      </c>
      <c r="I970" s="5">
        <f t="shared" si="46"/>
        <v>0</v>
      </c>
      <c r="J970" s="5">
        <f t="shared" si="45"/>
        <v>0</v>
      </c>
      <c r="K970" s="5">
        <f t="shared" si="47"/>
        <v>0</v>
      </c>
      <c r="L970" t="s">
        <v>726</v>
      </c>
    </row>
    <row r="971" spans="1:12" ht="30" hidden="1" x14ac:dyDescent="0.25">
      <c r="A971" s="4" t="s">
        <v>466</v>
      </c>
      <c r="B971" s="4" t="s">
        <v>526</v>
      </c>
      <c r="C971" s="4" t="s">
        <v>531</v>
      </c>
      <c r="D971" s="4" t="s">
        <v>83</v>
      </c>
      <c r="E971" s="4">
        <v>58</v>
      </c>
      <c r="F971" s="7">
        <v>25</v>
      </c>
      <c r="G971" s="4" t="s">
        <v>105</v>
      </c>
      <c r="H971" s="4">
        <v>808</v>
      </c>
      <c r="I971" s="5">
        <f t="shared" si="46"/>
        <v>67.333333333333329</v>
      </c>
      <c r="J971" s="5">
        <f t="shared" si="45"/>
        <v>74.066666666666663</v>
      </c>
      <c r="K971" s="5">
        <f t="shared" si="47"/>
        <v>6.1722222222222216</v>
      </c>
      <c r="L971" t="s">
        <v>726</v>
      </c>
    </row>
    <row r="972" spans="1:12" ht="30" hidden="1" x14ac:dyDescent="0.25">
      <c r="A972" s="4" t="s">
        <v>466</v>
      </c>
      <c r="B972" s="4" t="s">
        <v>526</v>
      </c>
      <c r="C972" s="4" t="s">
        <v>531</v>
      </c>
      <c r="D972" s="4" t="s">
        <v>39</v>
      </c>
      <c r="E972" s="4">
        <v>58</v>
      </c>
      <c r="F972" s="7">
        <v>25</v>
      </c>
      <c r="G972" s="4" t="s">
        <v>105</v>
      </c>
      <c r="H972" s="4">
        <v>16</v>
      </c>
      <c r="I972" s="5">
        <f t="shared" si="46"/>
        <v>1.3333333333333333</v>
      </c>
      <c r="J972" s="5">
        <f t="shared" si="45"/>
        <v>1.4666666666666666</v>
      </c>
      <c r="K972" s="5">
        <f t="shared" si="47"/>
        <v>0.12222222222222222</v>
      </c>
      <c r="L972" t="s">
        <v>726</v>
      </c>
    </row>
    <row r="973" spans="1:12" hidden="1" x14ac:dyDescent="0.25">
      <c r="A973" s="4" t="s">
        <v>532</v>
      </c>
      <c r="B973" s="4" t="s">
        <v>533</v>
      </c>
      <c r="C973" s="4" t="s">
        <v>534</v>
      </c>
      <c r="D973" s="4" t="s">
        <v>534</v>
      </c>
      <c r="E973" s="4">
        <v>0</v>
      </c>
      <c r="F973" s="7" t="s">
        <v>11</v>
      </c>
      <c r="G973" s="4" t="s">
        <v>12</v>
      </c>
      <c r="H973" s="4">
        <v>10396</v>
      </c>
      <c r="I973" s="5">
        <f t="shared" si="46"/>
        <v>866.33333333333337</v>
      </c>
      <c r="J973" s="5">
        <f t="shared" si="45"/>
        <v>952.9666666666667</v>
      </c>
      <c r="K973" s="5">
        <f t="shared" si="47"/>
        <v>79.413888888888891</v>
      </c>
      <c r="L973" t="s">
        <v>726</v>
      </c>
    </row>
    <row r="974" spans="1:12" hidden="1" x14ac:dyDescent="0.25">
      <c r="A974" s="4" t="s">
        <v>532</v>
      </c>
      <c r="B974" s="4" t="s">
        <v>533</v>
      </c>
      <c r="C974" s="4" t="s">
        <v>534</v>
      </c>
      <c r="D974" s="4" t="s">
        <v>53</v>
      </c>
      <c r="E974" s="4">
        <v>0</v>
      </c>
      <c r="F974" s="7" t="s">
        <v>11</v>
      </c>
      <c r="G974" s="4" t="s">
        <v>12</v>
      </c>
      <c r="H974" s="4">
        <v>7</v>
      </c>
      <c r="I974" s="5">
        <f t="shared" si="46"/>
        <v>0.58333333333333337</v>
      </c>
      <c r="J974" s="5">
        <f t="shared" si="45"/>
        <v>0.64166666666666672</v>
      </c>
      <c r="K974" s="5">
        <f t="shared" si="47"/>
        <v>5.3472222222222227E-2</v>
      </c>
      <c r="L974" t="s">
        <v>726</v>
      </c>
    </row>
    <row r="975" spans="1:12" hidden="1" x14ac:dyDescent="0.25">
      <c r="A975" s="4" t="s">
        <v>532</v>
      </c>
      <c r="B975" s="4" t="s">
        <v>533</v>
      </c>
      <c r="C975" s="4" t="s">
        <v>534</v>
      </c>
      <c r="D975" s="4" t="s">
        <v>221</v>
      </c>
      <c r="E975" s="4">
        <v>0</v>
      </c>
      <c r="F975" s="7" t="s">
        <v>11</v>
      </c>
      <c r="G975" s="4" t="s">
        <v>12</v>
      </c>
      <c r="H975" s="4">
        <v>547</v>
      </c>
      <c r="I975" s="5">
        <f t="shared" si="46"/>
        <v>45.583333333333336</v>
      </c>
      <c r="J975" s="5">
        <f t="shared" si="45"/>
        <v>50.141666666666666</v>
      </c>
      <c r="K975" s="5">
        <f t="shared" si="47"/>
        <v>4.1784722222222221</v>
      </c>
      <c r="L975" t="s">
        <v>726</v>
      </c>
    </row>
    <row r="976" spans="1:12" hidden="1" x14ac:dyDescent="0.25">
      <c r="A976" s="4" t="s">
        <v>532</v>
      </c>
      <c r="B976" s="4" t="s">
        <v>533</v>
      </c>
      <c r="C976" s="4" t="s">
        <v>534</v>
      </c>
      <c r="D976" s="4" t="s">
        <v>535</v>
      </c>
      <c r="E976" s="4">
        <v>0</v>
      </c>
      <c r="F976" s="7" t="s">
        <v>11</v>
      </c>
      <c r="G976" s="4" t="s">
        <v>12</v>
      </c>
      <c r="H976" s="4">
        <v>158</v>
      </c>
      <c r="I976" s="5">
        <f t="shared" si="46"/>
        <v>13.166666666666666</v>
      </c>
      <c r="J976" s="5">
        <f t="shared" si="45"/>
        <v>14.483333333333333</v>
      </c>
      <c r="K976" s="5">
        <f t="shared" si="47"/>
        <v>1.2069444444444444</v>
      </c>
      <c r="L976" t="s">
        <v>726</v>
      </c>
    </row>
    <row r="977" spans="1:12" hidden="1" x14ac:dyDescent="0.25">
      <c r="A977" s="4" t="s">
        <v>532</v>
      </c>
      <c r="B977" s="4" t="s">
        <v>533</v>
      </c>
      <c r="C977" s="4" t="s">
        <v>534</v>
      </c>
      <c r="D977" s="4" t="s">
        <v>89</v>
      </c>
      <c r="E977" s="4">
        <v>0</v>
      </c>
      <c r="F977" s="7" t="s">
        <v>11</v>
      </c>
      <c r="G977" s="4" t="s">
        <v>12</v>
      </c>
      <c r="H977" s="4">
        <v>2</v>
      </c>
      <c r="I977" s="5">
        <f t="shared" si="46"/>
        <v>0.16666666666666666</v>
      </c>
      <c r="J977" s="5">
        <f t="shared" si="45"/>
        <v>0.18333333333333332</v>
      </c>
      <c r="K977" s="5">
        <f t="shared" si="47"/>
        <v>1.5277777777777777E-2</v>
      </c>
      <c r="L977" t="s">
        <v>726</v>
      </c>
    </row>
    <row r="978" spans="1:12" hidden="1" x14ac:dyDescent="0.25">
      <c r="A978" s="4" t="s">
        <v>532</v>
      </c>
      <c r="B978" s="4" t="s">
        <v>533</v>
      </c>
      <c r="C978" s="4" t="s">
        <v>534</v>
      </c>
      <c r="D978" s="4" t="s">
        <v>536</v>
      </c>
      <c r="E978" s="4">
        <v>0</v>
      </c>
      <c r="F978" s="7" t="s">
        <v>11</v>
      </c>
      <c r="G978" s="4" t="s">
        <v>12</v>
      </c>
      <c r="H978" s="4">
        <v>213</v>
      </c>
      <c r="I978" s="5">
        <f t="shared" si="46"/>
        <v>17.75</v>
      </c>
      <c r="J978" s="5">
        <f t="shared" si="45"/>
        <v>19.524999999999999</v>
      </c>
      <c r="K978" s="5">
        <f t="shared" si="47"/>
        <v>1.6270833333333332</v>
      </c>
      <c r="L978" t="s">
        <v>726</v>
      </c>
    </row>
    <row r="979" spans="1:12" hidden="1" x14ac:dyDescent="0.25">
      <c r="A979" s="4" t="s">
        <v>532</v>
      </c>
      <c r="B979" s="4" t="s">
        <v>533</v>
      </c>
      <c r="C979" s="4" t="s">
        <v>534</v>
      </c>
      <c r="D979" s="4" t="s">
        <v>39</v>
      </c>
      <c r="E979" s="4">
        <v>0</v>
      </c>
      <c r="F979" s="7" t="s">
        <v>11</v>
      </c>
      <c r="G979" s="4" t="s">
        <v>12</v>
      </c>
      <c r="H979" s="4">
        <v>0</v>
      </c>
      <c r="I979" s="5">
        <f t="shared" si="46"/>
        <v>0</v>
      </c>
      <c r="J979" s="5">
        <f t="shared" si="45"/>
        <v>0</v>
      </c>
      <c r="K979" s="5">
        <f t="shared" si="47"/>
        <v>0</v>
      </c>
      <c r="L979" t="s">
        <v>726</v>
      </c>
    </row>
    <row r="980" spans="1:12" hidden="1" x14ac:dyDescent="0.25">
      <c r="A980" s="4" t="s">
        <v>532</v>
      </c>
      <c r="B980" s="4" t="s">
        <v>533</v>
      </c>
      <c r="C980" s="4" t="s">
        <v>537</v>
      </c>
      <c r="D980" s="4" t="s">
        <v>534</v>
      </c>
      <c r="E980" s="4">
        <v>26</v>
      </c>
      <c r="F980" s="7" t="s">
        <v>11</v>
      </c>
      <c r="G980" s="4" t="s">
        <v>12</v>
      </c>
      <c r="H980" s="4">
        <v>1646</v>
      </c>
      <c r="I980" s="5">
        <f t="shared" si="46"/>
        <v>137.16666666666666</v>
      </c>
      <c r="J980" s="5">
        <f t="shared" si="45"/>
        <v>150.88333333333333</v>
      </c>
      <c r="K980" s="5">
        <f t="shared" si="47"/>
        <v>12.573611111111111</v>
      </c>
      <c r="L980" t="s">
        <v>726</v>
      </c>
    </row>
    <row r="981" spans="1:12" hidden="1" x14ac:dyDescent="0.25">
      <c r="A981" s="4" t="s">
        <v>532</v>
      </c>
      <c r="B981" s="4" t="s">
        <v>533</v>
      </c>
      <c r="C981" s="4" t="s">
        <v>537</v>
      </c>
      <c r="D981" s="4" t="s">
        <v>221</v>
      </c>
      <c r="E981" s="4">
        <v>26</v>
      </c>
      <c r="F981" s="7" t="s">
        <v>11</v>
      </c>
      <c r="G981" s="4" t="s">
        <v>12</v>
      </c>
      <c r="H981" s="4">
        <v>102</v>
      </c>
      <c r="I981" s="5">
        <f t="shared" si="46"/>
        <v>8.5</v>
      </c>
      <c r="J981" s="5">
        <f t="shared" si="45"/>
        <v>9.35</v>
      </c>
      <c r="K981" s="5">
        <f t="shared" si="47"/>
        <v>0.77916666666666667</v>
      </c>
      <c r="L981" t="s">
        <v>726</v>
      </c>
    </row>
    <row r="982" spans="1:12" hidden="1" x14ac:dyDescent="0.25">
      <c r="A982" s="4" t="s">
        <v>532</v>
      </c>
      <c r="B982" s="4" t="s">
        <v>533</v>
      </c>
      <c r="C982" s="4" t="s">
        <v>537</v>
      </c>
      <c r="D982" s="4" t="s">
        <v>89</v>
      </c>
      <c r="E982" s="4">
        <v>26</v>
      </c>
      <c r="F982" s="7" t="s">
        <v>11</v>
      </c>
      <c r="G982" s="4" t="s">
        <v>12</v>
      </c>
      <c r="H982" s="4">
        <v>2</v>
      </c>
      <c r="I982" s="5">
        <f t="shared" si="46"/>
        <v>0.16666666666666666</v>
      </c>
      <c r="J982" s="5">
        <f t="shared" si="45"/>
        <v>0.18333333333333332</v>
      </c>
      <c r="K982" s="5">
        <f t="shared" si="47"/>
        <v>1.5277777777777777E-2</v>
      </c>
      <c r="L982" t="s">
        <v>726</v>
      </c>
    </row>
    <row r="983" spans="1:12" hidden="1" x14ac:dyDescent="0.25">
      <c r="A983" s="4" t="s">
        <v>532</v>
      </c>
      <c r="B983" s="4" t="s">
        <v>533</v>
      </c>
      <c r="C983" s="4" t="s">
        <v>537</v>
      </c>
      <c r="D983" s="4" t="s">
        <v>536</v>
      </c>
      <c r="E983" s="4">
        <v>26</v>
      </c>
      <c r="F983" s="7" t="s">
        <v>11</v>
      </c>
      <c r="G983" s="4" t="s">
        <v>12</v>
      </c>
      <c r="H983" s="4">
        <v>266</v>
      </c>
      <c r="I983" s="5">
        <f t="shared" si="46"/>
        <v>22.166666666666668</v>
      </c>
      <c r="J983" s="5">
        <f t="shared" si="45"/>
        <v>24.383333333333333</v>
      </c>
      <c r="K983" s="5">
        <f t="shared" si="47"/>
        <v>2.0319444444444446</v>
      </c>
      <c r="L983" t="s">
        <v>726</v>
      </c>
    </row>
    <row r="984" spans="1:12" hidden="1" x14ac:dyDescent="0.25">
      <c r="A984" s="4" t="s">
        <v>532</v>
      </c>
      <c r="B984" s="4" t="s">
        <v>533</v>
      </c>
      <c r="C984" s="4" t="s">
        <v>221</v>
      </c>
      <c r="D984" s="4" t="s">
        <v>534</v>
      </c>
      <c r="E984" s="4">
        <v>0</v>
      </c>
      <c r="F984" s="7" t="s">
        <v>11</v>
      </c>
      <c r="G984" s="4" t="s">
        <v>12</v>
      </c>
      <c r="H984" s="4">
        <v>158</v>
      </c>
      <c r="I984" s="5">
        <f t="shared" si="46"/>
        <v>13.166666666666666</v>
      </c>
      <c r="J984" s="5">
        <f t="shared" si="45"/>
        <v>14.483333333333333</v>
      </c>
      <c r="K984" s="5">
        <f t="shared" si="47"/>
        <v>1.2069444444444444</v>
      </c>
      <c r="L984" t="s">
        <v>726</v>
      </c>
    </row>
    <row r="985" spans="1:12" hidden="1" x14ac:dyDescent="0.25">
      <c r="A985" s="4" t="s">
        <v>532</v>
      </c>
      <c r="B985" s="4" t="s">
        <v>533</v>
      </c>
      <c r="C985" s="4" t="s">
        <v>221</v>
      </c>
      <c r="D985" s="4" t="s">
        <v>221</v>
      </c>
      <c r="E985" s="4">
        <v>0</v>
      </c>
      <c r="F985" s="7" t="s">
        <v>11</v>
      </c>
      <c r="G985" s="4" t="s">
        <v>12</v>
      </c>
      <c r="H985" s="4">
        <v>10686</v>
      </c>
      <c r="I985" s="5">
        <f t="shared" si="46"/>
        <v>890.5</v>
      </c>
      <c r="J985" s="5">
        <f t="shared" si="45"/>
        <v>979.55</v>
      </c>
      <c r="K985" s="5">
        <f t="shared" si="47"/>
        <v>81.629166666666663</v>
      </c>
      <c r="L985" t="s">
        <v>726</v>
      </c>
    </row>
    <row r="986" spans="1:12" hidden="1" x14ac:dyDescent="0.25">
      <c r="A986" s="4" t="s">
        <v>532</v>
      </c>
      <c r="B986" s="4" t="s">
        <v>533</v>
      </c>
      <c r="C986" s="4" t="s">
        <v>536</v>
      </c>
      <c r="D986" s="4" t="s">
        <v>534</v>
      </c>
      <c r="E986" s="4">
        <v>0</v>
      </c>
      <c r="F986" s="7" t="s">
        <v>11</v>
      </c>
      <c r="G986" s="4" t="s">
        <v>12</v>
      </c>
      <c r="H986" s="4">
        <v>141</v>
      </c>
      <c r="I986" s="5">
        <f t="shared" si="46"/>
        <v>11.75</v>
      </c>
      <c r="J986" s="5">
        <f t="shared" si="45"/>
        <v>12.925000000000001</v>
      </c>
      <c r="K986" s="5">
        <f t="shared" si="47"/>
        <v>1.0770833333333334</v>
      </c>
      <c r="L986" t="s">
        <v>726</v>
      </c>
    </row>
    <row r="987" spans="1:12" hidden="1" x14ac:dyDescent="0.25">
      <c r="A987" s="4" t="s">
        <v>532</v>
      </c>
      <c r="B987" s="4" t="s">
        <v>533</v>
      </c>
      <c r="C987" s="4" t="s">
        <v>536</v>
      </c>
      <c r="D987" s="4" t="s">
        <v>221</v>
      </c>
      <c r="E987" s="4">
        <v>0</v>
      </c>
      <c r="F987" s="7" t="s">
        <v>11</v>
      </c>
      <c r="G987" s="4" t="s">
        <v>12</v>
      </c>
      <c r="H987" s="4">
        <v>2</v>
      </c>
      <c r="I987" s="5">
        <f t="shared" si="46"/>
        <v>0.16666666666666666</v>
      </c>
      <c r="J987" s="5">
        <f t="shared" si="45"/>
        <v>0.18333333333333332</v>
      </c>
      <c r="K987" s="5">
        <f t="shared" si="47"/>
        <v>1.5277777777777777E-2</v>
      </c>
      <c r="L987" t="s">
        <v>726</v>
      </c>
    </row>
    <row r="988" spans="1:12" hidden="1" x14ac:dyDescent="0.25">
      <c r="A988" s="4" t="s">
        <v>532</v>
      </c>
      <c r="B988" s="4" t="s">
        <v>533</v>
      </c>
      <c r="C988" s="4" t="s">
        <v>536</v>
      </c>
      <c r="D988" s="4" t="s">
        <v>536</v>
      </c>
      <c r="E988" s="4">
        <v>0</v>
      </c>
      <c r="F988" s="7" t="s">
        <v>11</v>
      </c>
      <c r="G988" s="4" t="s">
        <v>12</v>
      </c>
      <c r="H988" s="4">
        <v>7376</v>
      </c>
      <c r="I988" s="5">
        <f t="shared" si="46"/>
        <v>614.66666666666663</v>
      </c>
      <c r="J988" s="5">
        <f t="shared" si="45"/>
        <v>676.13333333333333</v>
      </c>
      <c r="K988" s="5">
        <f t="shared" si="47"/>
        <v>56.344444444444441</v>
      </c>
      <c r="L988" t="s">
        <v>726</v>
      </c>
    </row>
    <row r="989" spans="1:12" ht="30" hidden="1" x14ac:dyDescent="0.25">
      <c r="A989" s="4" t="s">
        <v>532</v>
      </c>
      <c r="B989" s="4" t="s">
        <v>533</v>
      </c>
      <c r="C989" s="4" t="s">
        <v>536</v>
      </c>
      <c r="D989" s="4" t="s">
        <v>17</v>
      </c>
      <c r="E989" s="4">
        <v>0</v>
      </c>
      <c r="F989" s="7" t="s">
        <v>11</v>
      </c>
      <c r="G989" s="4" t="s">
        <v>12</v>
      </c>
      <c r="H989" s="4">
        <v>179</v>
      </c>
      <c r="I989" s="5">
        <f t="shared" si="46"/>
        <v>14.916666666666666</v>
      </c>
      <c r="J989" s="5">
        <f t="shared" si="45"/>
        <v>16.408333333333331</v>
      </c>
      <c r="K989" s="5">
        <f t="shared" si="47"/>
        <v>1.367361111111111</v>
      </c>
      <c r="L989" t="s">
        <v>726</v>
      </c>
    </row>
    <row r="990" spans="1:12" ht="30" hidden="1" x14ac:dyDescent="0.25">
      <c r="A990" s="4" t="s">
        <v>532</v>
      </c>
      <c r="B990" s="4" t="s">
        <v>533</v>
      </c>
      <c r="C990" s="4" t="s">
        <v>538</v>
      </c>
      <c r="D990" s="4" t="s">
        <v>221</v>
      </c>
      <c r="E990" s="4">
        <v>19</v>
      </c>
      <c r="F990" s="7" t="s">
        <v>11</v>
      </c>
      <c r="G990" s="4" t="s">
        <v>12</v>
      </c>
      <c r="H990" s="4">
        <v>38</v>
      </c>
      <c r="I990" s="5">
        <f t="shared" si="46"/>
        <v>3.1666666666666665</v>
      </c>
      <c r="J990" s="5">
        <f t="shared" si="45"/>
        <v>3.4833333333333334</v>
      </c>
      <c r="K990" s="5">
        <f t="shared" si="47"/>
        <v>0.2902777777777778</v>
      </c>
      <c r="L990" t="s">
        <v>726</v>
      </c>
    </row>
    <row r="991" spans="1:12" ht="30" hidden="1" x14ac:dyDescent="0.25">
      <c r="A991" s="4" t="s">
        <v>532</v>
      </c>
      <c r="B991" s="4" t="s">
        <v>533</v>
      </c>
      <c r="C991" s="4" t="s">
        <v>538</v>
      </c>
      <c r="D991" s="4" t="s">
        <v>536</v>
      </c>
      <c r="E991" s="4">
        <v>19</v>
      </c>
      <c r="F991" s="7" t="s">
        <v>11</v>
      </c>
      <c r="G991" s="4" t="s">
        <v>12</v>
      </c>
      <c r="H991" s="4">
        <v>121</v>
      </c>
      <c r="I991" s="5">
        <f t="shared" si="46"/>
        <v>10.083333333333334</v>
      </c>
      <c r="J991" s="5">
        <f t="shared" si="45"/>
        <v>11.091666666666667</v>
      </c>
      <c r="K991" s="5">
        <f t="shared" si="47"/>
        <v>0.9243055555555556</v>
      </c>
      <c r="L991" t="s">
        <v>726</v>
      </c>
    </row>
    <row r="992" spans="1:12" hidden="1" x14ac:dyDescent="0.25">
      <c r="A992" s="4" t="s">
        <v>532</v>
      </c>
      <c r="B992" s="4" t="s">
        <v>539</v>
      </c>
      <c r="C992" s="4" t="s">
        <v>540</v>
      </c>
      <c r="D992" s="4" t="s">
        <v>534</v>
      </c>
      <c r="E992" s="4">
        <v>11</v>
      </c>
      <c r="F992" s="7" t="s">
        <v>11</v>
      </c>
      <c r="G992" s="4" t="s">
        <v>12</v>
      </c>
      <c r="H992" s="4">
        <v>177</v>
      </c>
      <c r="I992" s="5">
        <f t="shared" si="46"/>
        <v>14.75</v>
      </c>
      <c r="J992" s="5">
        <f t="shared" si="45"/>
        <v>16.225000000000001</v>
      </c>
      <c r="K992" s="5">
        <f t="shared" si="47"/>
        <v>1.3520833333333335</v>
      </c>
      <c r="L992" t="s">
        <v>726</v>
      </c>
    </row>
    <row r="993" spans="1:12" hidden="1" x14ac:dyDescent="0.25">
      <c r="A993" s="4" t="s">
        <v>532</v>
      </c>
      <c r="B993" s="4" t="s">
        <v>539</v>
      </c>
      <c r="C993" s="4" t="s">
        <v>540</v>
      </c>
      <c r="D993" s="4" t="s">
        <v>221</v>
      </c>
      <c r="E993" s="4">
        <v>11</v>
      </c>
      <c r="F993" s="7" t="s">
        <v>11</v>
      </c>
      <c r="G993" s="4" t="s">
        <v>12</v>
      </c>
      <c r="H993" s="4">
        <v>194</v>
      </c>
      <c r="I993" s="5">
        <f t="shared" si="46"/>
        <v>16.166666666666668</v>
      </c>
      <c r="J993" s="5">
        <f t="shared" si="45"/>
        <v>17.783333333333335</v>
      </c>
      <c r="K993" s="5">
        <f t="shared" si="47"/>
        <v>1.4819444444444445</v>
      </c>
      <c r="L993" t="s">
        <v>726</v>
      </c>
    </row>
    <row r="994" spans="1:12" hidden="1" x14ac:dyDescent="0.25">
      <c r="A994" s="4" t="s">
        <v>532</v>
      </c>
      <c r="B994" s="4" t="s">
        <v>539</v>
      </c>
      <c r="C994" s="4" t="s">
        <v>540</v>
      </c>
      <c r="D994" s="4" t="s">
        <v>535</v>
      </c>
      <c r="E994" s="4">
        <v>11</v>
      </c>
      <c r="F994" s="7" t="s">
        <v>11</v>
      </c>
      <c r="G994" s="4" t="s">
        <v>12</v>
      </c>
      <c r="H994" s="4">
        <v>735</v>
      </c>
      <c r="I994" s="5">
        <f t="shared" si="46"/>
        <v>61.25</v>
      </c>
      <c r="J994" s="5">
        <f t="shared" si="45"/>
        <v>67.375</v>
      </c>
      <c r="K994" s="5">
        <f t="shared" si="47"/>
        <v>5.614583333333333</v>
      </c>
      <c r="L994" t="s">
        <v>726</v>
      </c>
    </row>
    <row r="995" spans="1:12" hidden="1" x14ac:dyDescent="0.25">
      <c r="A995" s="4" t="s">
        <v>532</v>
      </c>
      <c r="B995" s="4" t="s">
        <v>539</v>
      </c>
      <c r="C995" s="4" t="s">
        <v>540</v>
      </c>
      <c r="D995" s="4" t="s">
        <v>89</v>
      </c>
      <c r="E995" s="4">
        <v>11</v>
      </c>
      <c r="F995" s="7" t="s">
        <v>11</v>
      </c>
      <c r="G995" s="4" t="s">
        <v>12</v>
      </c>
      <c r="H995" s="4">
        <v>17</v>
      </c>
      <c r="I995" s="5">
        <f t="shared" si="46"/>
        <v>1.4166666666666667</v>
      </c>
      <c r="J995" s="5">
        <f t="shared" si="45"/>
        <v>1.5583333333333333</v>
      </c>
      <c r="K995" s="5">
        <f t="shared" si="47"/>
        <v>0.12986111111111112</v>
      </c>
      <c r="L995" t="s">
        <v>726</v>
      </c>
    </row>
    <row r="996" spans="1:12" hidden="1" x14ac:dyDescent="0.25">
      <c r="A996" s="4" t="s">
        <v>532</v>
      </c>
      <c r="B996" s="4" t="s">
        <v>539</v>
      </c>
      <c r="C996" s="4" t="s">
        <v>540</v>
      </c>
      <c r="D996" s="4" t="s">
        <v>536</v>
      </c>
      <c r="E996" s="4">
        <v>11</v>
      </c>
      <c r="F996" s="7" t="s">
        <v>11</v>
      </c>
      <c r="G996" s="4" t="s">
        <v>12</v>
      </c>
      <c r="H996" s="4">
        <v>42</v>
      </c>
      <c r="I996" s="5">
        <f t="shared" si="46"/>
        <v>3.5</v>
      </c>
      <c r="J996" s="5">
        <f t="shared" si="45"/>
        <v>3.85</v>
      </c>
      <c r="K996" s="5">
        <f t="shared" si="47"/>
        <v>0.32083333333333336</v>
      </c>
      <c r="L996" t="s">
        <v>726</v>
      </c>
    </row>
    <row r="997" spans="1:12" hidden="1" x14ac:dyDescent="0.25">
      <c r="A997" s="4" t="s">
        <v>532</v>
      </c>
      <c r="B997" s="4" t="s">
        <v>539</v>
      </c>
      <c r="C997" s="4" t="s">
        <v>541</v>
      </c>
      <c r="D997" s="4" t="s">
        <v>534</v>
      </c>
      <c r="E997" s="4">
        <v>28</v>
      </c>
      <c r="F997" s="7" t="s">
        <v>11</v>
      </c>
      <c r="G997" s="4" t="s">
        <v>12</v>
      </c>
      <c r="H997" s="4">
        <v>171</v>
      </c>
      <c r="I997" s="5">
        <f t="shared" si="46"/>
        <v>14.25</v>
      </c>
      <c r="J997" s="5">
        <f t="shared" si="45"/>
        <v>15.675000000000001</v>
      </c>
      <c r="K997" s="5">
        <f t="shared" si="47"/>
        <v>1.3062500000000001</v>
      </c>
      <c r="L997" t="s">
        <v>726</v>
      </c>
    </row>
    <row r="998" spans="1:12" hidden="1" x14ac:dyDescent="0.25">
      <c r="A998" s="4" t="s">
        <v>532</v>
      </c>
      <c r="B998" s="4" t="s">
        <v>539</v>
      </c>
      <c r="C998" s="4" t="s">
        <v>541</v>
      </c>
      <c r="D998" s="4" t="s">
        <v>535</v>
      </c>
      <c r="E998" s="4">
        <v>28</v>
      </c>
      <c r="F998" s="7" t="s">
        <v>11</v>
      </c>
      <c r="G998" s="4" t="s">
        <v>12</v>
      </c>
      <c r="H998" s="4">
        <v>457</v>
      </c>
      <c r="I998" s="5">
        <f t="shared" si="46"/>
        <v>38.083333333333336</v>
      </c>
      <c r="J998" s="5">
        <f t="shared" si="45"/>
        <v>41.891666666666666</v>
      </c>
      <c r="K998" s="5">
        <f t="shared" si="47"/>
        <v>3.4909722222222221</v>
      </c>
      <c r="L998" t="s">
        <v>726</v>
      </c>
    </row>
    <row r="999" spans="1:12" hidden="1" x14ac:dyDescent="0.25">
      <c r="A999" s="4" t="s">
        <v>532</v>
      </c>
      <c r="B999" s="4" t="s">
        <v>539</v>
      </c>
      <c r="C999" s="4" t="s">
        <v>541</v>
      </c>
      <c r="D999" s="4" t="s">
        <v>542</v>
      </c>
      <c r="E999" s="4">
        <v>28</v>
      </c>
      <c r="F999" s="7" t="s">
        <v>11</v>
      </c>
      <c r="G999" s="4" t="s">
        <v>12</v>
      </c>
      <c r="H999" s="4">
        <v>175</v>
      </c>
      <c r="I999" s="5">
        <f t="shared" si="46"/>
        <v>14.583333333333334</v>
      </c>
      <c r="J999" s="5">
        <f t="shared" si="45"/>
        <v>16.041666666666668</v>
      </c>
      <c r="K999" s="5">
        <f t="shared" si="47"/>
        <v>1.3368055555555556</v>
      </c>
      <c r="L999" t="s">
        <v>726</v>
      </c>
    </row>
    <row r="1000" spans="1:12" hidden="1" x14ac:dyDescent="0.25">
      <c r="A1000" s="4" t="s">
        <v>532</v>
      </c>
      <c r="B1000" s="4" t="s">
        <v>539</v>
      </c>
      <c r="C1000" s="4" t="s">
        <v>543</v>
      </c>
      <c r="D1000" s="4" t="s">
        <v>534</v>
      </c>
      <c r="E1000" s="4">
        <v>11</v>
      </c>
      <c r="F1000" s="7" t="s">
        <v>11</v>
      </c>
      <c r="G1000" s="4" t="s">
        <v>12</v>
      </c>
      <c r="H1000" s="4">
        <v>68</v>
      </c>
      <c r="I1000" s="5">
        <f t="shared" si="46"/>
        <v>5.666666666666667</v>
      </c>
      <c r="J1000" s="5">
        <f t="shared" si="45"/>
        <v>6.2333333333333334</v>
      </c>
      <c r="K1000" s="5">
        <f t="shared" si="47"/>
        <v>0.51944444444444449</v>
      </c>
      <c r="L1000" t="s">
        <v>726</v>
      </c>
    </row>
    <row r="1001" spans="1:12" hidden="1" x14ac:dyDescent="0.25">
      <c r="A1001" s="4" t="s">
        <v>532</v>
      </c>
      <c r="B1001" s="4" t="s">
        <v>539</v>
      </c>
      <c r="C1001" s="4" t="s">
        <v>543</v>
      </c>
      <c r="D1001" s="4" t="s">
        <v>221</v>
      </c>
      <c r="E1001" s="4">
        <v>11</v>
      </c>
      <c r="F1001" s="7" t="s">
        <v>11</v>
      </c>
      <c r="G1001" s="4" t="s">
        <v>12</v>
      </c>
      <c r="H1001" s="4">
        <v>59</v>
      </c>
      <c r="I1001" s="5">
        <f t="shared" si="46"/>
        <v>4.916666666666667</v>
      </c>
      <c r="J1001" s="5">
        <f t="shared" si="45"/>
        <v>5.4083333333333332</v>
      </c>
      <c r="K1001" s="5">
        <f t="shared" si="47"/>
        <v>0.45069444444444445</v>
      </c>
      <c r="L1001" t="s">
        <v>726</v>
      </c>
    </row>
    <row r="1002" spans="1:12" hidden="1" x14ac:dyDescent="0.25">
      <c r="A1002" s="4" t="s">
        <v>532</v>
      </c>
      <c r="B1002" s="4" t="s">
        <v>539</v>
      </c>
      <c r="C1002" s="4" t="s">
        <v>543</v>
      </c>
      <c r="D1002" s="4" t="s">
        <v>535</v>
      </c>
      <c r="E1002" s="4">
        <v>11</v>
      </c>
      <c r="F1002" s="7" t="s">
        <v>11</v>
      </c>
      <c r="G1002" s="4" t="s">
        <v>12</v>
      </c>
      <c r="H1002" s="4">
        <v>1005</v>
      </c>
      <c r="I1002" s="5">
        <f t="shared" si="46"/>
        <v>83.75</v>
      </c>
      <c r="J1002" s="5">
        <f t="shared" si="45"/>
        <v>92.125</v>
      </c>
      <c r="K1002" s="5">
        <f t="shared" si="47"/>
        <v>7.677083333333333</v>
      </c>
      <c r="L1002" t="s">
        <v>726</v>
      </c>
    </row>
    <row r="1003" spans="1:12" hidden="1" x14ac:dyDescent="0.25">
      <c r="A1003" s="4" t="s">
        <v>532</v>
      </c>
      <c r="B1003" s="4" t="s">
        <v>539</v>
      </c>
      <c r="C1003" s="4" t="s">
        <v>543</v>
      </c>
      <c r="D1003" s="4" t="s">
        <v>89</v>
      </c>
      <c r="E1003" s="4">
        <v>11</v>
      </c>
      <c r="F1003" s="7" t="s">
        <v>11</v>
      </c>
      <c r="G1003" s="4" t="s">
        <v>12</v>
      </c>
      <c r="H1003" s="4">
        <v>36</v>
      </c>
      <c r="I1003" s="5">
        <f t="shared" si="46"/>
        <v>3</v>
      </c>
      <c r="J1003" s="5">
        <f t="shared" si="45"/>
        <v>3.3</v>
      </c>
      <c r="K1003" s="5">
        <f t="shared" si="47"/>
        <v>0.27499999999999997</v>
      </c>
      <c r="L1003" t="s">
        <v>726</v>
      </c>
    </row>
    <row r="1004" spans="1:12" hidden="1" x14ac:dyDescent="0.25">
      <c r="A1004" s="4" t="s">
        <v>532</v>
      </c>
      <c r="B1004" s="4" t="s">
        <v>539</v>
      </c>
      <c r="C1004" s="4" t="s">
        <v>543</v>
      </c>
      <c r="D1004" s="4" t="s">
        <v>239</v>
      </c>
      <c r="E1004" s="4">
        <v>11</v>
      </c>
      <c r="F1004" s="7" t="s">
        <v>11</v>
      </c>
      <c r="G1004" s="4" t="s">
        <v>12</v>
      </c>
      <c r="H1004" s="4">
        <v>157</v>
      </c>
      <c r="I1004" s="5">
        <f t="shared" si="46"/>
        <v>13.083333333333334</v>
      </c>
      <c r="J1004" s="5">
        <f t="shared" si="45"/>
        <v>14.391666666666667</v>
      </c>
      <c r="K1004" s="5">
        <f t="shared" si="47"/>
        <v>1.1993055555555556</v>
      </c>
      <c r="L1004" t="s">
        <v>726</v>
      </c>
    </row>
    <row r="1005" spans="1:12" hidden="1" x14ac:dyDescent="0.25">
      <c r="A1005" s="4" t="s">
        <v>532</v>
      </c>
      <c r="B1005" s="4" t="s">
        <v>539</v>
      </c>
      <c r="C1005" s="4" t="s">
        <v>535</v>
      </c>
      <c r="D1005" s="4" t="s">
        <v>534</v>
      </c>
      <c r="E1005" s="4">
        <v>0</v>
      </c>
      <c r="F1005" s="7" t="s">
        <v>11</v>
      </c>
      <c r="G1005" s="4" t="s">
        <v>12</v>
      </c>
      <c r="H1005" s="4">
        <v>842</v>
      </c>
      <c r="I1005" s="5">
        <f t="shared" si="46"/>
        <v>70.166666666666671</v>
      </c>
      <c r="J1005" s="5">
        <f t="shared" si="45"/>
        <v>77.183333333333337</v>
      </c>
      <c r="K1005" s="5">
        <f t="shared" si="47"/>
        <v>6.4319444444444445</v>
      </c>
      <c r="L1005" t="s">
        <v>726</v>
      </c>
    </row>
    <row r="1006" spans="1:12" hidden="1" x14ac:dyDescent="0.25">
      <c r="A1006" s="4" t="s">
        <v>532</v>
      </c>
      <c r="B1006" s="4" t="s">
        <v>539</v>
      </c>
      <c r="C1006" s="4" t="s">
        <v>535</v>
      </c>
      <c r="D1006" s="4" t="s">
        <v>53</v>
      </c>
      <c r="E1006" s="4">
        <v>0</v>
      </c>
      <c r="F1006" s="7" t="s">
        <v>11</v>
      </c>
      <c r="G1006" s="4" t="s">
        <v>12</v>
      </c>
      <c r="H1006" s="4">
        <v>12</v>
      </c>
      <c r="I1006" s="5">
        <f t="shared" si="46"/>
        <v>1</v>
      </c>
      <c r="J1006" s="5">
        <f t="shared" si="45"/>
        <v>1.1000000000000001</v>
      </c>
      <c r="K1006" s="5">
        <f t="shared" si="47"/>
        <v>9.1666666666666674E-2</v>
      </c>
      <c r="L1006" t="s">
        <v>726</v>
      </c>
    </row>
    <row r="1007" spans="1:12" hidden="1" x14ac:dyDescent="0.25">
      <c r="A1007" s="4" t="s">
        <v>532</v>
      </c>
      <c r="B1007" s="4" t="s">
        <v>539</v>
      </c>
      <c r="C1007" s="4" t="s">
        <v>535</v>
      </c>
      <c r="D1007" s="4" t="s">
        <v>280</v>
      </c>
      <c r="E1007" s="4">
        <v>0</v>
      </c>
      <c r="F1007" s="7" t="s">
        <v>11</v>
      </c>
      <c r="G1007" s="4" t="s">
        <v>12</v>
      </c>
      <c r="H1007" s="4">
        <v>3</v>
      </c>
      <c r="I1007" s="5">
        <f t="shared" si="46"/>
        <v>0.25</v>
      </c>
      <c r="J1007" s="5">
        <f t="shared" si="45"/>
        <v>0.27500000000000002</v>
      </c>
      <c r="K1007" s="5">
        <f t="shared" si="47"/>
        <v>2.2916666666666669E-2</v>
      </c>
      <c r="L1007" t="s">
        <v>726</v>
      </c>
    </row>
    <row r="1008" spans="1:12" hidden="1" x14ac:dyDescent="0.25">
      <c r="A1008" s="4" t="s">
        <v>532</v>
      </c>
      <c r="B1008" s="4" t="s">
        <v>539</v>
      </c>
      <c r="C1008" s="4" t="s">
        <v>535</v>
      </c>
      <c r="D1008" s="4" t="s">
        <v>221</v>
      </c>
      <c r="E1008" s="4">
        <v>0</v>
      </c>
      <c r="F1008" s="7" t="s">
        <v>11</v>
      </c>
      <c r="G1008" s="4" t="s">
        <v>12</v>
      </c>
      <c r="H1008" s="4">
        <v>714</v>
      </c>
      <c r="I1008" s="5">
        <f t="shared" si="46"/>
        <v>59.5</v>
      </c>
      <c r="J1008" s="5">
        <f t="shared" si="45"/>
        <v>65.45</v>
      </c>
      <c r="K1008" s="5">
        <f t="shared" si="47"/>
        <v>5.4541666666666666</v>
      </c>
      <c r="L1008" t="s">
        <v>726</v>
      </c>
    </row>
    <row r="1009" spans="1:12" hidden="1" x14ac:dyDescent="0.25">
      <c r="A1009" s="4" t="s">
        <v>532</v>
      </c>
      <c r="B1009" s="4" t="s">
        <v>539</v>
      </c>
      <c r="C1009" s="4" t="s">
        <v>535</v>
      </c>
      <c r="D1009" s="4" t="s">
        <v>535</v>
      </c>
      <c r="E1009" s="4">
        <v>0</v>
      </c>
      <c r="F1009" s="7" t="s">
        <v>11</v>
      </c>
      <c r="G1009" s="4" t="s">
        <v>12</v>
      </c>
      <c r="H1009" s="4">
        <v>22035</v>
      </c>
      <c r="I1009" s="5">
        <f t="shared" si="46"/>
        <v>1836.25</v>
      </c>
      <c r="J1009" s="5">
        <f t="shared" si="45"/>
        <v>2019.875</v>
      </c>
      <c r="K1009" s="5">
        <f t="shared" si="47"/>
        <v>168.32291666666666</v>
      </c>
      <c r="L1009" t="s">
        <v>726</v>
      </c>
    </row>
    <row r="1010" spans="1:12" hidden="1" x14ac:dyDescent="0.25">
      <c r="A1010" s="4" t="s">
        <v>532</v>
      </c>
      <c r="B1010" s="4" t="s">
        <v>539</v>
      </c>
      <c r="C1010" s="4" t="s">
        <v>535</v>
      </c>
      <c r="D1010" s="4" t="s">
        <v>536</v>
      </c>
      <c r="E1010" s="4">
        <v>0</v>
      </c>
      <c r="F1010" s="7" t="s">
        <v>11</v>
      </c>
      <c r="G1010" s="4" t="s">
        <v>12</v>
      </c>
      <c r="H1010" s="4">
        <v>614</v>
      </c>
      <c r="I1010" s="5">
        <f t="shared" si="46"/>
        <v>51.166666666666664</v>
      </c>
      <c r="J1010" s="5">
        <f t="shared" si="45"/>
        <v>56.283333333333331</v>
      </c>
      <c r="K1010" s="5">
        <f t="shared" si="47"/>
        <v>4.6902777777777773</v>
      </c>
      <c r="L1010" t="s">
        <v>726</v>
      </c>
    </row>
    <row r="1011" spans="1:12" hidden="1" x14ac:dyDescent="0.25">
      <c r="A1011" s="4" t="s">
        <v>532</v>
      </c>
      <c r="B1011" s="4" t="s">
        <v>539</v>
      </c>
      <c r="C1011" s="4" t="s">
        <v>535</v>
      </c>
      <c r="D1011" s="4" t="s">
        <v>239</v>
      </c>
      <c r="E1011" s="4">
        <v>0</v>
      </c>
      <c r="F1011" s="7" t="s">
        <v>11</v>
      </c>
      <c r="G1011" s="4" t="s">
        <v>12</v>
      </c>
      <c r="H1011" s="4">
        <v>353</v>
      </c>
      <c r="I1011" s="5">
        <f t="shared" si="46"/>
        <v>29.416666666666668</v>
      </c>
      <c r="J1011" s="5">
        <f t="shared" si="45"/>
        <v>32.358333333333334</v>
      </c>
      <c r="K1011" s="5">
        <f t="shared" si="47"/>
        <v>2.6965277777777779</v>
      </c>
      <c r="L1011" t="s">
        <v>726</v>
      </c>
    </row>
    <row r="1012" spans="1:12" ht="30" hidden="1" x14ac:dyDescent="0.25">
      <c r="A1012" s="4" t="s">
        <v>532</v>
      </c>
      <c r="B1012" s="4" t="s">
        <v>544</v>
      </c>
      <c r="C1012" s="4" t="s">
        <v>545</v>
      </c>
      <c r="D1012" s="4" t="s">
        <v>221</v>
      </c>
      <c r="E1012" s="4">
        <v>31</v>
      </c>
      <c r="F1012" s="7" t="s">
        <v>11</v>
      </c>
      <c r="G1012" s="4" t="s">
        <v>12</v>
      </c>
      <c r="H1012" s="4">
        <v>251</v>
      </c>
      <c r="I1012" s="5">
        <f t="shared" si="46"/>
        <v>20.916666666666668</v>
      </c>
      <c r="J1012" s="5">
        <f t="shared" si="45"/>
        <v>23.008333333333333</v>
      </c>
      <c r="K1012" s="5">
        <f t="shared" si="47"/>
        <v>1.9173611111111111</v>
      </c>
      <c r="L1012" t="s">
        <v>726</v>
      </c>
    </row>
    <row r="1013" spans="1:12" ht="30" hidden="1" x14ac:dyDescent="0.25">
      <c r="A1013" s="4" t="s">
        <v>532</v>
      </c>
      <c r="B1013" s="4" t="s">
        <v>544</v>
      </c>
      <c r="C1013" s="4" t="s">
        <v>545</v>
      </c>
      <c r="D1013" s="4" t="s">
        <v>89</v>
      </c>
      <c r="E1013" s="4">
        <v>31</v>
      </c>
      <c r="F1013" s="7" t="s">
        <v>11</v>
      </c>
      <c r="G1013" s="4" t="s">
        <v>12</v>
      </c>
      <c r="H1013" s="4">
        <v>256</v>
      </c>
      <c r="I1013" s="5">
        <f t="shared" si="46"/>
        <v>21.333333333333332</v>
      </c>
      <c r="J1013" s="5">
        <f t="shared" si="45"/>
        <v>23.466666666666665</v>
      </c>
      <c r="K1013" s="5">
        <f t="shared" si="47"/>
        <v>1.9555555555555555</v>
      </c>
      <c r="L1013" t="s">
        <v>726</v>
      </c>
    </row>
    <row r="1014" spans="1:12" hidden="1" x14ac:dyDescent="0.25">
      <c r="A1014" s="4" t="s">
        <v>532</v>
      </c>
      <c r="B1014" s="4" t="s">
        <v>544</v>
      </c>
      <c r="C1014" s="4" t="s">
        <v>546</v>
      </c>
      <c r="D1014" s="4" t="s">
        <v>53</v>
      </c>
      <c r="E1014" s="4">
        <v>38</v>
      </c>
      <c r="F1014" s="7" t="s">
        <v>11</v>
      </c>
      <c r="G1014" s="4" t="s">
        <v>12</v>
      </c>
      <c r="H1014" s="4">
        <v>8</v>
      </c>
      <c r="I1014" s="5">
        <f t="shared" si="46"/>
        <v>0.66666666666666663</v>
      </c>
      <c r="J1014" s="5">
        <f t="shared" si="45"/>
        <v>0.73333333333333328</v>
      </c>
      <c r="K1014" s="5">
        <f t="shared" si="47"/>
        <v>6.1111111111111109E-2</v>
      </c>
      <c r="L1014" t="s">
        <v>726</v>
      </c>
    </row>
    <row r="1015" spans="1:12" hidden="1" x14ac:dyDescent="0.25">
      <c r="A1015" s="4" t="s">
        <v>532</v>
      </c>
      <c r="B1015" s="4" t="s">
        <v>544</v>
      </c>
      <c r="C1015" s="4" t="s">
        <v>546</v>
      </c>
      <c r="D1015" s="4" t="s">
        <v>128</v>
      </c>
      <c r="E1015" s="4">
        <v>38</v>
      </c>
      <c r="F1015" s="7" t="s">
        <v>11</v>
      </c>
      <c r="G1015" s="4" t="s">
        <v>12</v>
      </c>
      <c r="H1015" s="4">
        <v>22</v>
      </c>
      <c r="I1015" s="5">
        <f t="shared" si="46"/>
        <v>1.8333333333333333</v>
      </c>
      <c r="J1015" s="5">
        <f t="shared" si="45"/>
        <v>2.0166666666666666</v>
      </c>
      <c r="K1015" s="5">
        <f t="shared" si="47"/>
        <v>0.16805555555555554</v>
      </c>
      <c r="L1015" t="s">
        <v>726</v>
      </c>
    </row>
    <row r="1016" spans="1:12" hidden="1" x14ac:dyDescent="0.25">
      <c r="A1016" s="4" t="s">
        <v>532</v>
      </c>
      <c r="B1016" s="4" t="s">
        <v>544</v>
      </c>
      <c r="C1016" s="4" t="s">
        <v>546</v>
      </c>
      <c r="D1016" s="4" t="s">
        <v>221</v>
      </c>
      <c r="E1016" s="4">
        <v>38</v>
      </c>
      <c r="F1016" s="7" t="s">
        <v>11</v>
      </c>
      <c r="G1016" s="4" t="s">
        <v>12</v>
      </c>
      <c r="H1016" s="4">
        <v>1244</v>
      </c>
      <c r="I1016" s="5">
        <f t="shared" si="46"/>
        <v>103.66666666666667</v>
      </c>
      <c r="J1016" s="5">
        <f t="shared" si="45"/>
        <v>114.03333333333333</v>
      </c>
      <c r="K1016" s="5">
        <f t="shared" si="47"/>
        <v>9.5027777777777782</v>
      </c>
      <c r="L1016" t="s">
        <v>726</v>
      </c>
    </row>
    <row r="1017" spans="1:12" hidden="1" x14ac:dyDescent="0.25">
      <c r="A1017" s="4" t="s">
        <v>532</v>
      </c>
      <c r="B1017" s="4" t="s">
        <v>544</v>
      </c>
      <c r="C1017" s="4" t="s">
        <v>546</v>
      </c>
      <c r="D1017" s="4" t="s">
        <v>89</v>
      </c>
      <c r="E1017" s="4">
        <v>38</v>
      </c>
      <c r="F1017" s="7" t="s">
        <v>11</v>
      </c>
      <c r="G1017" s="4" t="s">
        <v>12</v>
      </c>
      <c r="H1017" s="4">
        <v>2057</v>
      </c>
      <c r="I1017" s="5">
        <f t="shared" si="46"/>
        <v>171.41666666666666</v>
      </c>
      <c r="J1017" s="5">
        <f t="shared" si="45"/>
        <v>188.55833333333334</v>
      </c>
      <c r="K1017" s="5">
        <f t="shared" si="47"/>
        <v>15.713194444444445</v>
      </c>
      <c r="L1017" t="s">
        <v>726</v>
      </c>
    </row>
    <row r="1018" spans="1:12" hidden="1" x14ac:dyDescent="0.25">
      <c r="A1018" s="4" t="s">
        <v>532</v>
      </c>
      <c r="B1018" s="4" t="s">
        <v>544</v>
      </c>
      <c r="C1018" s="4" t="s">
        <v>546</v>
      </c>
      <c r="D1018" s="4" t="s">
        <v>239</v>
      </c>
      <c r="E1018" s="4">
        <v>38</v>
      </c>
      <c r="F1018" s="7" t="s">
        <v>11</v>
      </c>
      <c r="G1018" s="4" t="s">
        <v>12</v>
      </c>
      <c r="H1018" s="4">
        <v>155</v>
      </c>
      <c r="I1018" s="5">
        <f t="shared" si="46"/>
        <v>12.916666666666666</v>
      </c>
      <c r="J1018" s="5">
        <f t="shared" si="45"/>
        <v>14.208333333333332</v>
      </c>
      <c r="K1018" s="5">
        <f t="shared" si="47"/>
        <v>1.1840277777777777</v>
      </c>
      <c r="L1018" t="s">
        <v>726</v>
      </c>
    </row>
    <row r="1019" spans="1:12" hidden="1" x14ac:dyDescent="0.25">
      <c r="A1019" s="4" t="s">
        <v>532</v>
      </c>
      <c r="B1019" s="4" t="s">
        <v>544</v>
      </c>
      <c r="C1019" s="4" t="s">
        <v>546</v>
      </c>
      <c r="D1019" s="4" t="s">
        <v>19</v>
      </c>
      <c r="E1019" s="4">
        <v>38</v>
      </c>
      <c r="F1019" s="7" t="s">
        <v>11</v>
      </c>
      <c r="G1019" s="4" t="s">
        <v>12</v>
      </c>
      <c r="H1019" s="4">
        <v>1</v>
      </c>
      <c r="I1019" s="5">
        <f t="shared" si="46"/>
        <v>8.3333333333333329E-2</v>
      </c>
      <c r="J1019" s="5">
        <f t="shared" si="45"/>
        <v>9.166666666666666E-2</v>
      </c>
      <c r="K1019" s="5">
        <f t="shared" si="47"/>
        <v>7.6388888888888886E-3</v>
      </c>
      <c r="L1019" t="s">
        <v>726</v>
      </c>
    </row>
    <row r="1020" spans="1:12" hidden="1" x14ac:dyDescent="0.25">
      <c r="A1020" s="4" t="s">
        <v>532</v>
      </c>
      <c r="B1020" s="4" t="s">
        <v>544</v>
      </c>
      <c r="C1020" s="4" t="s">
        <v>547</v>
      </c>
      <c r="D1020" s="4" t="s">
        <v>534</v>
      </c>
      <c r="E1020" s="4">
        <v>31</v>
      </c>
      <c r="F1020" s="7" t="s">
        <v>11</v>
      </c>
      <c r="G1020" s="4" t="s">
        <v>12</v>
      </c>
      <c r="H1020" s="4">
        <v>53</v>
      </c>
      <c r="I1020" s="5">
        <f t="shared" si="46"/>
        <v>4.416666666666667</v>
      </c>
      <c r="J1020" s="5">
        <f t="shared" si="45"/>
        <v>4.8583333333333334</v>
      </c>
      <c r="K1020" s="5">
        <f t="shared" si="47"/>
        <v>0.40486111111111112</v>
      </c>
      <c r="L1020" t="s">
        <v>726</v>
      </c>
    </row>
    <row r="1021" spans="1:12" hidden="1" x14ac:dyDescent="0.25">
      <c r="A1021" s="4" t="s">
        <v>532</v>
      </c>
      <c r="B1021" s="4" t="s">
        <v>544</v>
      </c>
      <c r="C1021" s="4" t="s">
        <v>547</v>
      </c>
      <c r="D1021" s="4" t="s">
        <v>221</v>
      </c>
      <c r="E1021" s="4">
        <v>31</v>
      </c>
      <c r="F1021" s="7" t="s">
        <v>11</v>
      </c>
      <c r="G1021" s="4" t="s">
        <v>12</v>
      </c>
      <c r="H1021" s="4">
        <v>158</v>
      </c>
      <c r="I1021" s="5">
        <f t="shared" si="46"/>
        <v>13.166666666666666</v>
      </c>
      <c r="J1021" s="5">
        <f t="shared" si="45"/>
        <v>14.483333333333333</v>
      </c>
      <c r="K1021" s="5">
        <f t="shared" si="47"/>
        <v>1.2069444444444444</v>
      </c>
      <c r="L1021" t="s">
        <v>726</v>
      </c>
    </row>
    <row r="1022" spans="1:12" hidden="1" x14ac:dyDescent="0.25">
      <c r="A1022" s="4" t="s">
        <v>532</v>
      </c>
      <c r="B1022" s="4" t="s">
        <v>544</v>
      </c>
      <c r="C1022" s="4" t="s">
        <v>547</v>
      </c>
      <c r="D1022" s="4" t="s">
        <v>89</v>
      </c>
      <c r="E1022" s="4">
        <v>31</v>
      </c>
      <c r="F1022" s="7" t="s">
        <v>11</v>
      </c>
      <c r="G1022" s="4" t="s">
        <v>12</v>
      </c>
      <c r="H1022" s="4">
        <v>669</v>
      </c>
      <c r="I1022" s="5">
        <f t="shared" si="46"/>
        <v>55.75</v>
      </c>
      <c r="J1022" s="5">
        <f t="shared" si="45"/>
        <v>61.325000000000003</v>
      </c>
      <c r="K1022" s="5">
        <f t="shared" si="47"/>
        <v>5.1104166666666666</v>
      </c>
      <c r="L1022" t="s">
        <v>726</v>
      </c>
    </row>
    <row r="1023" spans="1:12" hidden="1" x14ac:dyDescent="0.25">
      <c r="A1023" s="4" t="s">
        <v>532</v>
      </c>
      <c r="B1023" s="4" t="s">
        <v>544</v>
      </c>
      <c r="C1023" s="4" t="s">
        <v>547</v>
      </c>
      <c r="D1023" s="4" t="s">
        <v>536</v>
      </c>
      <c r="E1023" s="4">
        <v>31</v>
      </c>
      <c r="F1023" s="7" t="s">
        <v>11</v>
      </c>
      <c r="G1023" s="4" t="s">
        <v>12</v>
      </c>
      <c r="H1023" s="4">
        <v>157</v>
      </c>
      <c r="I1023" s="5">
        <f t="shared" si="46"/>
        <v>13.083333333333334</v>
      </c>
      <c r="J1023" s="5">
        <f t="shared" si="45"/>
        <v>14.391666666666667</v>
      </c>
      <c r="K1023" s="5">
        <f t="shared" si="47"/>
        <v>1.1993055555555556</v>
      </c>
      <c r="L1023" t="s">
        <v>726</v>
      </c>
    </row>
    <row r="1024" spans="1:12" hidden="1" x14ac:dyDescent="0.25">
      <c r="A1024" s="4" t="s">
        <v>532</v>
      </c>
      <c r="B1024" s="4" t="s">
        <v>544</v>
      </c>
      <c r="C1024" s="4" t="s">
        <v>548</v>
      </c>
      <c r="D1024" s="4" t="s">
        <v>165</v>
      </c>
      <c r="E1024" s="4">
        <v>55</v>
      </c>
      <c r="F1024" s="7">
        <v>25</v>
      </c>
      <c r="G1024" s="4" t="s">
        <v>105</v>
      </c>
      <c r="H1024" s="4">
        <v>43</v>
      </c>
      <c r="I1024" s="5">
        <f t="shared" si="46"/>
        <v>3.5833333333333335</v>
      </c>
      <c r="J1024" s="5">
        <f t="shared" si="45"/>
        <v>3.9416666666666669</v>
      </c>
      <c r="K1024" s="5">
        <f t="shared" si="47"/>
        <v>0.32847222222222222</v>
      </c>
      <c r="L1024" t="s">
        <v>726</v>
      </c>
    </row>
    <row r="1025" spans="1:12" hidden="1" x14ac:dyDescent="0.25">
      <c r="A1025" s="4" t="s">
        <v>532</v>
      </c>
      <c r="B1025" s="4" t="s">
        <v>544</v>
      </c>
      <c r="C1025" s="4" t="s">
        <v>548</v>
      </c>
      <c r="D1025" s="4" t="s">
        <v>221</v>
      </c>
      <c r="E1025" s="4">
        <v>55</v>
      </c>
      <c r="F1025" s="7">
        <v>25</v>
      </c>
      <c r="G1025" s="4" t="s">
        <v>105</v>
      </c>
      <c r="H1025" s="4">
        <v>161</v>
      </c>
      <c r="I1025" s="5">
        <f t="shared" si="46"/>
        <v>13.416666666666666</v>
      </c>
      <c r="J1025" s="5">
        <f t="shared" si="45"/>
        <v>14.758333333333333</v>
      </c>
      <c r="K1025" s="5">
        <f t="shared" si="47"/>
        <v>1.2298611111111111</v>
      </c>
      <c r="L1025" t="s">
        <v>726</v>
      </c>
    </row>
    <row r="1026" spans="1:12" hidden="1" x14ac:dyDescent="0.25">
      <c r="A1026" s="4" t="s">
        <v>532</v>
      </c>
      <c r="B1026" s="4" t="s">
        <v>544</v>
      </c>
      <c r="C1026" s="4" t="s">
        <v>825</v>
      </c>
      <c r="D1026" s="4" t="s">
        <v>89</v>
      </c>
      <c r="E1026" s="4">
        <v>28</v>
      </c>
      <c r="F1026" s="7" t="s">
        <v>11</v>
      </c>
      <c r="G1026" s="4" t="s">
        <v>12</v>
      </c>
      <c r="H1026" s="4">
        <v>13</v>
      </c>
      <c r="I1026" s="5">
        <f t="shared" si="46"/>
        <v>1.0833333333333333</v>
      </c>
      <c r="J1026" s="5">
        <f t="shared" si="45"/>
        <v>1.1916666666666667</v>
      </c>
      <c r="K1026" s="5">
        <f t="shared" si="47"/>
        <v>9.930555555555555E-2</v>
      </c>
      <c r="L1026" t="s">
        <v>726</v>
      </c>
    </row>
    <row r="1027" spans="1:12" hidden="1" x14ac:dyDescent="0.25">
      <c r="A1027" s="4" t="s">
        <v>532</v>
      </c>
      <c r="B1027" s="4" t="s">
        <v>544</v>
      </c>
      <c r="C1027" s="4" t="s">
        <v>89</v>
      </c>
      <c r="D1027" s="4" t="s">
        <v>534</v>
      </c>
      <c r="E1027" s="4">
        <v>0</v>
      </c>
      <c r="F1027" s="7" t="s">
        <v>11</v>
      </c>
      <c r="G1027" s="4" t="s">
        <v>12</v>
      </c>
      <c r="H1027" s="4">
        <v>1000</v>
      </c>
      <c r="I1027" s="5">
        <f t="shared" si="46"/>
        <v>83.333333333333329</v>
      </c>
      <c r="J1027" s="5">
        <f t="shared" si="45"/>
        <v>91.666666666666657</v>
      </c>
      <c r="K1027" s="5">
        <f t="shared" si="47"/>
        <v>7.6388888888888884</v>
      </c>
      <c r="L1027" t="s">
        <v>726</v>
      </c>
    </row>
    <row r="1028" spans="1:12" hidden="1" x14ac:dyDescent="0.25">
      <c r="A1028" s="4" t="s">
        <v>532</v>
      </c>
      <c r="B1028" s="4" t="s">
        <v>544</v>
      </c>
      <c r="C1028" s="4" t="s">
        <v>89</v>
      </c>
      <c r="D1028" s="4" t="s">
        <v>127</v>
      </c>
      <c r="E1028" s="4">
        <v>0</v>
      </c>
      <c r="F1028" s="7" t="s">
        <v>11</v>
      </c>
      <c r="G1028" s="4" t="s">
        <v>12</v>
      </c>
      <c r="H1028" s="4">
        <v>0</v>
      </c>
      <c r="I1028" s="5">
        <f t="shared" si="46"/>
        <v>0</v>
      </c>
      <c r="J1028" s="5">
        <f t="shared" si="45"/>
        <v>0</v>
      </c>
      <c r="K1028" s="5">
        <f t="shared" si="47"/>
        <v>0</v>
      </c>
      <c r="L1028" t="s">
        <v>726</v>
      </c>
    </row>
    <row r="1029" spans="1:12" hidden="1" x14ac:dyDescent="0.25">
      <c r="A1029" s="4" t="s">
        <v>532</v>
      </c>
      <c r="B1029" s="4" t="s">
        <v>544</v>
      </c>
      <c r="C1029" s="4" t="s">
        <v>89</v>
      </c>
      <c r="D1029" s="4" t="s">
        <v>53</v>
      </c>
      <c r="E1029" s="4">
        <v>0</v>
      </c>
      <c r="F1029" s="7" t="s">
        <v>11</v>
      </c>
      <c r="G1029" s="4" t="s">
        <v>12</v>
      </c>
      <c r="H1029" s="4">
        <v>40</v>
      </c>
      <c r="I1029" s="5">
        <f t="shared" si="46"/>
        <v>3.3333333333333335</v>
      </c>
      <c r="J1029" s="5">
        <f t="shared" si="45"/>
        <v>3.666666666666667</v>
      </c>
      <c r="K1029" s="5">
        <f t="shared" si="47"/>
        <v>0.30555555555555558</v>
      </c>
      <c r="L1029" t="s">
        <v>726</v>
      </c>
    </row>
    <row r="1030" spans="1:12" hidden="1" x14ac:dyDescent="0.25">
      <c r="A1030" s="4" t="s">
        <v>532</v>
      </c>
      <c r="B1030" s="4" t="s">
        <v>544</v>
      </c>
      <c r="C1030" s="4" t="s">
        <v>89</v>
      </c>
      <c r="D1030" s="4" t="s">
        <v>280</v>
      </c>
      <c r="E1030" s="4">
        <v>0</v>
      </c>
      <c r="F1030" s="7" t="s">
        <v>11</v>
      </c>
      <c r="G1030" s="4" t="s">
        <v>12</v>
      </c>
      <c r="H1030" s="4">
        <v>23</v>
      </c>
      <c r="I1030" s="5">
        <f t="shared" si="46"/>
        <v>1.9166666666666667</v>
      </c>
      <c r="J1030" s="5">
        <f t="shared" si="45"/>
        <v>2.1083333333333334</v>
      </c>
      <c r="K1030" s="5">
        <f t="shared" si="47"/>
        <v>0.17569444444444446</v>
      </c>
      <c r="L1030" t="s">
        <v>726</v>
      </c>
    </row>
    <row r="1031" spans="1:12" hidden="1" x14ac:dyDescent="0.25">
      <c r="A1031" s="4" t="s">
        <v>532</v>
      </c>
      <c r="B1031" s="4" t="s">
        <v>544</v>
      </c>
      <c r="C1031" s="4" t="s">
        <v>89</v>
      </c>
      <c r="D1031" s="4" t="s">
        <v>221</v>
      </c>
      <c r="E1031" s="4">
        <v>0</v>
      </c>
      <c r="F1031" s="7" t="s">
        <v>11</v>
      </c>
      <c r="G1031" s="4" t="s">
        <v>12</v>
      </c>
      <c r="H1031" s="4">
        <v>3930</v>
      </c>
      <c r="I1031" s="5">
        <f t="shared" si="46"/>
        <v>327.5</v>
      </c>
      <c r="J1031" s="5">
        <f t="shared" si="45"/>
        <v>360.25</v>
      </c>
      <c r="K1031" s="5">
        <f t="shared" si="47"/>
        <v>30.020833333333332</v>
      </c>
      <c r="L1031" t="s">
        <v>726</v>
      </c>
    </row>
    <row r="1032" spans="1:12" hidden="1" x14ac:dyDescent="0.25">
      <c r="A1032" s="4" t="s">
        <v>532</v>
      </c>
      <c r="B1032" s="4" t="s">
        <v>544</v>
      </c>
      <c r="C1032" s="4" t="s">
        <v>89</v>
      </c>
      <c r="D1032" s="4" t="s">
        <v>89</v>
      </c>
      <c r="E1032" s="4">
        <v>0</v>
      </c>
      <c r="F1032" s="7" t="s">
        <v>11</v>
      </c>
      <c r="G1032" s="4" t="s">
        <v>12</v>
      </c>
      <c r="H1032" s="4">
        <v>29516</v>
      </c>
      <c r="I1032" s="5">
        <f t="shared" si="46"/>
        <v>2459.6666666666665</v>
      </c>
      <c r="J1032" s="5">
        <f t="shared" ref="J1032:J1095" si="48">I1032*10%+I1032</f>
        <v>2705.6333333333332</v>
      </c>
      <c r="K1032" s="5">
        <f t="shared" si="47"/>
        <v>225.46944444444443</v>
      </c>
      <c r="L1032" t="s">
        <v>726</v>
      </c>
    </row>
    <row r="1033" spans="1:12" hidden="1" x14ac:dyDescent="0.25">
      <c r="A1033" s="4" t="s">
        <v>532</v>
      </c>
      <c r="B1033" s="4" t="s">
        <v>544</v>
      </c>
      <c r="C1033" s="4" t="s">
        <v>89</v>
      </c>
      <c r="D1033" s="4" t="s">
        <v>536</v>
      </c>
      <c r="E1033" s="4">
        <v>0</v>
      </c>
      <c r="F1033" s="7" t="s">
        <v>11</v>
      </c>
      <c r="G1033" s="4" t="s">
        <v>12</v>
      </c>
      <c r="H1033" s="4">
        <v>200</v>
      </c>
      <c r="I1033" s="5">
        <f t="shared" ref="I1033:I1096" si="49">H1033/12</f>
        <v>16.666666666666668</v>
      </c>
      <c r="J1033" s="5">
        <f t="shared" si="48"/>
        <v>18.333333333333336</v>
      </c>
      <c r="K1033" s="5">
        <f t="shared" ref="K1033:K1096" si="50">J1033/12</f>
        <v>1.5277777777777779</v>
      </c>
      <c r="L1033" t="s">
        <v>726</v>
      </c>
    </row>
    <row r="1034" spans="1:12" hidden="1" x14ac:dyDescent="0.25">
      <c r="A1034" s="4" t="s">
        <v>532</v>
      </c>
      <c r="B1034" s="4" t="s">
        <v>544</v>
      </c>
      <c r="C1034" s="4" t="s">
        <v>89</v>
      </c>
      <c r="D1034" s="4" t="s">
        <v>239</v>
      </c>
      <c r="E1034" s="4">
        <v>0</v>
      </c>
      <c r="F1034" s="7" t="s">
        <v>11</v>
      </c>
      <c r="G1034" s="4" t="s">
        <v>12</v>
      </c>
      <c r="H1034" s="4">
        <v>474</v>
      </c>
      <c r="I1034" s="5">
        <f t="shared" si="49"/>
        <v>39.5</v>
      </c>
      <c r="J1034" s="5">
        <f t="shared" si="48"/>
        <v>43.45</v>
      </c>
      <c r="K1034" s="5">
        <f t="shared" si="50"/>
        <v>3.6208333333333336</v>
      </c>
      <c r="L1034" t="s">
        <v>726</v>
      </c>
    </row>
    <row r="1035" spans="1:12" hidden="1" x14ac:dyDescent="0.25">
      <c r="A1035" s="4" t="s">
        <v>532</v>
      </c>
      <c r="B1035" s="4" t="s">
        <v>544</v>
      </c>
      <c r="C1035" s="4" t="s">
        <v>549</v>
      </c>
      <c r="D1035" s="4" t="s">
        <v>534</v>
      </c>
      <c r="E1035" s="4">
        <v>41</v>
      </c>
      <c r="F1035" s="7" t="s">
        <v>11</v>
      </c>
      <c r="G1035" s="4" t="s">
        <v>12</v>
      </c>
      <c r="H1035" s="4">
        <v>36</v>
      </c>
      <c r="I1035" s="5">
        <f t="shared" si="49"/>
        <v>3</v>
      </c>
      <c r="J1035" s="5">
        <f t="shared" si="48"/>
        <v>3.3</v>
      </c>
      <c r="K1035" s="5">
        <f t="shared" si="50"/>
        <v>0.27499999999999997</v>
      </c>
      <c r="L1035" t="s">
        <v>726</v>
      </c>
    </row>
    <row r="1036" spans="1:12" hidden="1" x14ac:dyDescent="0.25">
      <c r="A1036" s="4" t="s">
        <v>532</v>
      </c>
      <c r="B1036" s="4" t="s">
        <v>544</v>
      </c>
      <c r="C1036" s="4" t="s">
        <v>549</v>
      </c>
      <c r="D1036" s="4" t="s">
        <v>221</v>
      </c>
      <c r="E1036" s="4">
        <v>41</v>
      </c>
      <c r="F1036" s="7" t="s">
        <v>11</v>
      </c>
      <c r="G1036" s="4" t="s">
        <v>12</v>
      </c>
      <c r="H1036" s="4">
        <v>324</v>
      </c>
      <c r="I1036" s="5">
        <f t="shared" si="49"/>
        <v>27</v>
      </c>
      <c r="J1036" s="5">
        <f t="shared" si="48"/>
        <v>29.7</v>
      </c>
      <c r="K1036" s="5">
        <f t="shared" si="50"/>
        <v>2.4750000000000001</v>
      </c>
      <c r="L1036" t="s">
        <v>726</v>
      </c>
    </row>
    <row r="1037" spans="1:12" hidden="1" x14ac:dyDescent="0.25">
      <c r="A1037" s="4" t="s">
        <v>532</v>
      </c>
      <c r="B1037" s="4" t="s">
        <v>544</v>
      </c>
      <c r="C1037" s="4" t="s">
        <v>549</v>
      </c>
      <c r="D1037" s="4" t="s">
        <v>89</v>
      </c>
      <c r="E1037" s="4">
        <v>41</v>
      </c>
      <c r="F1037" s="7" t="s">
        <v>11</v>
      </c>
      <c r="G1037" s="4" t="s">
        <v>12</v>
      </c>
      <c r="H1037" s="4">
        <v>310</v>
      </c>
      <c r="I1037" s="5">
        <f t="shared" si="49"/>
        <v>25.833333333333332</v>
      </c>
      <c r="J1037" s="5">
        <f t="shared" si="48"/>
        <v>28.416666666666664</v>
      </c>
      <c r="K1037" s="5">
        <f t="shared" si="50"/>
        <v>2.3680555555555554</v>
      </c>
      <c r="L1037" t="s">
        <v>726</v>
      </c>
    </row>
    <row r="1038" spans="1:12" hidden="1" x14ac:dyDescent="0.25">
      <c r="A1038" s="4" t="s">
        <v>532</v>
      </c>
      <c r="B1038" s="4" t="s">
        <v>544</v>
      </c>
      <c r="C1038" s="4" t="s">
        <v>549</v>
      </c>
      <c r="D1038" s="4" t="s">
        <v>239</v>
      </c>
      <c r="E1038" s="4">
        <v>41</v>
      </c>
      <c r="F1038" s="7" t="s">
        <v>11</v>
      </c>
      <c r="G1038" s="4" t="s">
        <v>12</v>
      </c>
      <c r="H1038" s="4">
        <v>275</v>
      </c>
      <c r="I1038" s="5">
        <f t="shared" si="49"/>
        <v>22.916666666666668</v>
      </c>
      <c r="J1038" s="5">
        <f t="shared" si="48"/>
        <v>25.208333333333336</v>
      </c>
      <c r="K1038" s="5">
        <f t="shared" si="50"/>
        <v>2.1006944444444446</v>
      </c>
      <c r="L1038" t="s">
        <v>726</v>
      </c>
    </row>
    <row r="1039" spans="1:12" hidden="1" x14ac:dyDescent="0.25">
      <c r="A1039" s="4" t="s">
        <v>532</v>
      </c>
      <c r="B1039" s="4" t="s">
        <v>544</v>
      </c>
      <c r="C1039" s="4" t="s">
        <v>550</v>
      </c>
      <c r="D1039" s="4" t="s">
        <v>221</v>
      </c>
      <c r="E1039" s="4">
        <v>16</v>
      </c>
      <c r="F1039" s="7" t="s">
        <v>11</v>
      </c>
      <c r="G1039" s="4" t="s">
        <v>12</v>
      </c>
      <c r="H1039" s="4">
        <v>303</v>
      </c>
      <c r="I1039" s="5">
        <f t="shared" si="49"/>
        <v>25.25</v>
      </c>
      <c r="J1039" s="5">
        <f t="shared" si="48"/>
        <v>27.774999999999999</v>
      </c>
      <c r="K1039" s="5">
        <f t="shared" si="50"/>
        <v>2.3145833333333332</v>
      </c>
      <c r="L1039" t="s">
        <v>726</v>
      </c>
    </row>
    <row r="1040" spans="1:12" hidden="1" x14ac:dyDescent="0.25">
      <c r="A1040" s="4" t="s">
        <v>532</v>
      </c>
      <c r="B1040" s="4" t="s">
        <v>544</v>
      </c>
      <c r="C1040" s="4" t="s">
        <v>550</v>
      </c>
      <c r="D1040" s="4" t="s">
        <v>89</v>
      </c>
      <c r="E1040" s="4">
        <v>16</v>
      </c>
      <c r="F1040" s="7" t="s">
        <v>11</v>
      </c>
      <c r="G1040" s="4" t="s">
        <v>12</v>
      </c>
      <c r="H1040" s="4">
        <v>1601</v>
      </c>
      <c r="I1040" s="5">
        <f t="shared" si="49"/>
        <v>133.41666666666666</v>
      </c>
      <c r="J1040" s="5">
        <f t="shared" si="48"/>
        <v>146.75833333333333</v>
      </c>
      <c r="K1040" s="5">
        <f t="shared" si="50"/>
        <v>12.229861111111111</v>
      </c>
      <c r="L1040" t="s">
        <v>726</v>
      </c>
    </row>
    <row r="1041" spans="1:12" hidden="1" x14ac:dyDescent="0.25">
      <c r="A1041" s="4" t="s">
        <v>532</v>
      </c>
      <c r="B1041" s="4" t="s">
        <v>544</v>
      </c>
      <c r="C1041" s="4" t="s">
        <v>550</v>
      </c>
      <c r="D1041" s="4" t="s">
        <v>239</v>
      </c>
      <c r="E1041" s="4">
        <v>16</v>
      </c>
      <c r="F1041" s="7" t="s">
        <v>11</v>
      </c>
      <c r="G1041" s="4" t="s">
        <v>12</v>
      </c>
      <c r="H1041" s="4">
        <v>32</v>
      </c>
      <c r="I1041" s="5">
        <f t="shared" si="49"/>
        <v>2.6666666666666665</v>
      </c>
      <c r="J1041" s="5">
        <f t="shared" si="48"/>
        <v>2.9333333333333331</v>
      </c>
      <c r="K1041" s="5">
        <f t="shared" si="50"/>
        <v>0.24444444444444444</v>
      </c>
      <c r="L1041" t="s">
        <v>726</v>
      </c>
    </row>
    <row r="1042" spans="1:12" hidden="1" x14ac:dyDescent="0.25">
      <c r="A1042" s="4" t="s">
        <v>532</v>
      </c>
      <c r="B1042" s="4" t="s">
        <v>544</v>
      </c>
      <c r="C1042" s="4" t="s">
        <v>551</v>
      </c>
      <c r="D1042" s="4" t="s">
        <v>221</v>
      </c>
      <c r="E1042" s="4">
        <v>13</v>
      </c>
      <c r="F1042" s="7" t="s">
        <v>11</v>
      </c>
      <c r="G1042" s="4" t="s">
        <v>12</v>
      </c>
      <c r="H1042" s="4">
        <v>93</v>
      </c>
      <c r="I1042" s="5">
        <f t="shared" si="49"/>
        <v>7.75</v>
      </c>
      <c r="J1042" s="5">
        <f t="shared" si="48"/>
        <v>8.5250000000000004</v>
      </c>
      <c r="K1042" s="5">
        <f t="shared" si="50"/>
        <v>0.7104166666666667</v>
      </c>
      <c r="L1042" t="s">
        <v>726</v>
      </c>
    </row>
    <row r="1043" spans="1:12" hidden="1" x14ac:dyDescent="0.25">
      <c r="A1043" s="4" t="s">
        <v>532</v>
      </c>
      <c r="B1043" s="4" t="s">
        <v>544</v>
      </c>
      <c r="C1043" s="4" t="s">
        <v>551</v>
      </c>
      <c r="D1043" s="4" t="s">
        <v>89</v>
      </c>
      <c r="E1043" s="4">
        <v>13</v>
      </c>
      <c r="F1043" s="7" t="s">
        <v>11</v>
      </c>
      <c r="G1043" s="4" t="s">
        <v>12</v>
      </c>
      <c r="H1043" s="4">
        <v>207</v>
      </c>
      <c r="I1043" s="5">
        <f t="shared" si="49"/>
        <v>17.25</v>
      </c>
      <c r="J1043" s="5">
        <f t="shared" si="48"/>
        <v>18.975000000000001</v>
      </c>
      <c r="K1043" s="5">
        <f t="shared" si="50"/>
        <v>1.58125</v>
      </c>
      <c r="L1043" t="s">
        <v>726</v>
      </c>
    </row>
    <row r="1044" spans="1:12" ht="30" hidden="1" x14ac:dyDescent="0.25">
      <c r="A1044" s="4" t="s">
        <v>532</v>
      </c>
      <c r="B1044" s="4" t="s">
        <v>544</v>
      </c>
      <c r="C1044" s="4" t="s">
        <v>552</v>
      </c>
      <c r="D1044" s="4" t="s">
        <v>221</v>
      </c>
      <c r="E1044" s="4">
        <v>64</v>
      </c>
      <c r="F1044" s="7">
        <v>25</v>
      </c>
      <c r="G1044" s="4" t="s">
        <v>105</v>
      </c>
      <c r="H1044" s="4">
        <v>159</v>
      </c>
      <c r="I1044" s="5">
        <f t="shared" si="49"/>
        <v>13.25</v>
      </c>
      <c r="J1044" s="5">
        <f t="shared" si="48"/>
        <v>14.574999999999999</v>
      </c>
      <c r="K1044" s="5">
        <f t="shared" si="50"/>
        <v>1.2145833333333333</v>
      </c>
      <c r="L1044" t="s">
        <v>726</v>
      </c>
    </row>
    <row r="1045" spans="1:12" ht="30" hidden="1" x14ac:dyDescent="0.25">
      <c r="A1045" s="4" t="s">
        <v>532</v>
      </c>
      <c r="B1045" s="4" t="s">
        <v>544</v>
      </c>
      <c r="C1045" s="4" t="s">
        <v>552</v>
      </c>
      <c r="D1045" s="4" t="s">
        <v>89</v>
      </c>
      <c r="E1045" s="4">
        <v>64</v>
      </c>
      <c r="F1045" s="7">
        <v>25</v>
      </c>
      <c r="G1045" s="4" t="s">
        <v>105</v>
      </c>
      <c r="H1045" s="4">
        <v>258</v>
      </c>
      <c r="I1045" s="5">
        <f t="shared" si="49"/>
        <v>21.5</v>
      </c>
      <c r="J1045" s="5">
        <f t="shared" si="48"/>
        <v>23.65</v>
      </c>
      <c r="K1045" s="5">
        <f t="shared" si="50"/>
        <v>1.9708333333333332</v>
      </c>
      <c r="L1045" t="s">
        <v>726</v>
      </c>
    </row>
    <row r="1046" spans="1:12" hidden="1" x14ac:dyDescent="0.25">
      <c r="A1046" s="4" t="s">
        <v>532</v>
      </c>
      <c r="B1046" s="4" t="s">
        <v>544</v>
      </c>
      <c r="C1046" s="4" t="s">
        <v>553</v>
      </c>
      <c r="D1046" s="4" t="s">
        <v>534</v>
      </c>
      <c r="E1046" s="4">
        <v>39</v>
      </c>
      <c r="F1046" s="7" t="s">
        <v>11</v>
      </c>
      <c r="G1046" s="4" t="s">
        <v>12</v>
      </c>
      <c r="H1046" s="4">
        <v>24</v>
      </c>
      <c r="I1046" s="5">
        <f t="shared" si="49"/>
        <v>2</v>
      </c>
      <c r="J1046" s="5">
        <f t="shared" si="48"/>
        <v>2.2000000000000002</v>
      </c>
      <c r="K1046" s="5">
        <f t="shared" si="50"/>
        <v>0.18333333333333335</v>
      </c>
      <c r="L1046" t="s">
        <v>726</v>
      </c>
    </row>
    <row r="1047" spans="1:12" hidden="1" x14ac:dyDescent="0.25">
      <c r="A1047" s="4" t="s">
        <v>532</v>
      </c>
      <c r="B1047" s="4" t="s">
        <v>544</v>
      </c>
      <c r="C1047" s="4" t="s">
        <v>553</v>
      </c>
      <c r="D1047" s="4" t="s">
        <v>221</v>
      </c>
      <c r="E1047" s="4">
        <v>39</v>
      </c>
      <c r="F1047" s="7" t="s">
        <v>11</v>
      </c>
      <c r="G1047" s="4" t="s">
        <v>12</v>
      </c>
      <c r="H1047" s="4">
        <v>157</v>
      </c>
      <c r="I1047" s="5">
        <f t="shared" si="49"/>
        <v>13.083333333333334</v>
      </c>
      <c r="J1047" s="5">
        <f t="shared" si="48"/>
        <v>14.391666666666667</v>
      </c>
      <c r="K1047" s="5">
        <f t="shared" si="50"/>
        <v>1.1993055555555556</v>
      </c>
      <c r="L1047" t="s">
        <v>726</v>
      </c>
    </row>
    <row r="1048" spans="1:12" hidden="1" x14ac:dyDescent="0.25">
      <c r="A1048" s="4" t="s">
        <v>532</v>
      </c>
      <c r="B1048" s="4" t="s">
        <v>544</v>
      </c>
      <c r="C1048" s="4" t="s">
        <v>553</v>
      </c>
      <c r="D1048" s="4" t="s">
        <v>89</v>
      </c>
      <c r="E1048" s="4">
        <v>39</v>
      </c>
      <c r="F1048" s="7" t="s">
        <v>11</v>
      </c>
      <c r="G1048" s="4" t="s">
        <v>12</v>
      </c>
      <c r="H1048" s="4">
        <v>3321</v>
      </c>
      <c r="I1048" s="5">
        <f t="shared" si="49"/>
        <v>276.75</v>
      </c>
      <c r="J1048" s="5">
        <f t="shared" si="48"/>
        <v>304.42500000000001</v>
      </c>
      <c r="K1048" s="5">
        <f t="shared" si="50"/>
        <v>25.368750000000002</v>
      </c>
      <c r="L1048" t="s">
        <v>726</v>
      </c>
    </row>
    <row r="1049" spans="1:12" hidden="1" x14ac:dyDescent="0.25">
      <c r="A1049" s="4" t="s">
        <v>532</v>
      </c>
      <c r="B1049" s="4" t="s">
        <v>544</v>
      </c>
      <c r="C1049" s="4" t="s">
        <v>553</v>
      </c>
      <c r="D1049" s="4" t="s">
        <v>536</v>
      </c>
      <c r="E1049" s="4">
        <v>39</v>
      </c>
      <c r="F1049" s="7" t="s">
        <v>11</v>
      </c>
      <c r="G1049" s="4" t="s">
        <v>12</v>
      </c>
      <c r="H1049" s="4">
        <v>373</v>
      </c>
      <c r="I1049" s="5">
        <f t="shared" si="49"/>
        <v>31.083333333333332</v>
      </c>
      <c r="J1049" s="5">
        <f t="shared" si="48"/>
        <v>34.191666666666663</v>
      </c>
      <c r="K1049" s="5">
        <f t="shared" si="50"/>
        <v>2.8493055555555551</v>
      </c>
      <c r="L1049" t="s">
        <v>726</v>
      </c>
    </row>
    <row r="1050" spans="1:12" hidden="1" x14ac:dyDescent="0.25">
      <c r="A1050" s="4" t="s">
        <v>532</v>
      </c>
      <c r="B1050" s="4" t="s">
        <v>544</v>
      </c>
      <c r="C1050" s="4" t="s">
        <v>553</v>
      </c>
      <c r="D1050" s="4" t="s">
        <v>239</v>
      </c>
      <c r="E1050" s="4">
        <v>39</v>
      </c>
      <c r="F1050" s="7" t="s">
        <v>11</v>
      </c>
      <c r="G1050" s="4" t="s">
        <v>12</v>
      </c>
      <c r="H1050" s="4">
        <v>157</v>
      </c>
      <c r="I1050" s="5">
        <f t="shared" si="49"/>
        <v>13.083333333333334</v>
      </c>
      <c r="J1050" s="5">
        <f t="shared" si="48"/>
        <v>14.391666666666667</v>
      </c>
      <c r="K1050" s="5">
        <f t="shared" si="50"/>
        <v>1.1993055555555556</v>
      </c>
      <c r="L1050" t="s">
        <v>726</v>
      </c>
    </row>
    <row r="1051" spans="1:12" hidden="1" x14ac:dyDescent="0.25">
      <c r="A1051" s="4" t="s">
        <v>532</v>
      </c>
      <c r="B1051" s="4" t="s">
        <v>554</v>
      </c>
      <c r="C1051" s="4" t="s">
        <v>555</v>
      </c>
      <c r="D1051" s="4" t="s">
        <v>239</v>
      </c>
      <c r="E1051" s="4">
        <v>44</v>
      </c>
      <c r="F1051" s="7" t="s">
        <v>11</v>
      </c>
      <c r="G1051" s="4" t="s">
        <v>12</v>
      </c>
      <c r="H1051" s="4">
        <v>24</v>
      </c>
      <c r="I1051" s="5">
        <f t="shared" si="49"/>
        <v>2</v>
      </c>
      <c r="J1051" s="5">
        <f t="shared" si="48"/>
        <v>2.2000000000000002</v>
      </c>
      <c r="K1051" s="5">
        <f t="shared" si="50"/>
        <v>0.18333333333333335</v>
      </c>
      <c r="L1051" t="s">
        <v>726</v>
      </c>
    </row>
    <row r="1052" spans="1:12" hidden="1" x14ac:dyDescent="0.25">
      <c r="A1052" s="4" t="s">
        <v>532</v>
      </c>
      <c r="B1052" s="4" t="s">
        <v>554</v>
      </c>
      <c r="C1052" s="4" t="s">
        <v>556</v>
      </c>
      <c r="D1052" s="4" t="s">
        <v>221</v>
      </c>
      <c r="E1052" s="4">
        <v>22</v>
      </c>
      <c r="F1052" s="7" t="s">
        <v>11</v>
      </c>
      <c r="G1052" s="4" t="s">
        <v>12</v>
      </c>
      <c r="H1052" s="4">
        <v>159</v>
      </c>
      <c r="I1052" s="5">
        <f t="shared" si="49"/>
        <v>13.25</v>
      </c>
      <c r="J1052" s="5">
        <f t="shared" si="48"/>
        <v>14.574999999999999</v>
      </c>
      <c r="K1052" s="5">
        <f t="shared" si="50"/>
        <v>1.2145833333333333</v>
      </c>
      <c r="L1052" t="s">
        <v>726</v>
      </c>
    </row>
    <row r="1053" spans="1:12" hidden="1" x14ac:dyDescent="0.25">
      <c r="A1053" s="4" t="s">
        <v>532</v>
      </c>
      <c r="B1053" s="4" t="s">
        <v>554</v>
      </c>
      <c r="C1053" s="4" t="s">
        <v>556</v>
      </c>
      <c r="D1053" s="4" t="s">
        <v>239</v>
      </c>
      <c r="E1053" s="4">
        <v>22</v>
      </c>
      <c r="F1053" s="7" t="s">
        <v>11</v>
      </c>
      <c r="G1053" s="4" t="s">
        <v>12</v>
      </c>
      <c r="H1053" s="4">
        <v>243</v>
      </c>
      <c r="I1053" s="5">
        <f t="shared" si="49"/>
        <v>20.25</v>
      </c>
      <c r="J1053" s="5">
        <f t="shared" si="48"/>
        <v>22.274999999999999</v>
      </c>
      <c r="K1053" s="5">
        <f t="shared" si="50"/>
        <v>1.85625</v>
      </c>
      <c r="L1053" t="s">
        <v>726</v>
      </c>
    </row>
    <row r="1054" spans="1:12" hidden="1" x14ac:dyDescent="0.25">
      <c r="A1054" s="4" t="s">
        <v>532</v>
      </c>
      <c r="B1054" s="4" t="s">
        <v>554</v>
      </c>
      <c r="C1054" s="4" t="s">
        <v>557</v>
      </c>
      <c r="D1054" s="4" t="s">
        <v>221</v>
      </c>
      <c r="E1054" s="4">
        <v>41</v>
      </c>
      <c r="F1054" s="7" t="s">
        <v>11</v>
      </c>
      <c r="G1054" s="4" t="s">
        <v>12</v>
      </c>
      <c r="H1054" s="4">
        <v>31</v>
      </c>
      <c r="I1054" s="5">
        <f t="shared" si="49"/>
        <v>2.5833333333333335</v>
      </c>
      <c r="J1054" s="5">
        <f t="shared" si="48"/>
        <v>2.8416666666666668</v>
      </c>
      <c r="K1054" s="5">
        <f t="shared" si="50"/>
        <v>0.23680555555555557</v>
      </c>
      <c r="L1054" t="s">
        <v>726</v>
      </c>
    </row>
    <row r="1055" spans="1:12" hidden="1" x14ac:dyDescent="0.25">
      <c r="A1055" s="4" t="s">
        <v>532</v>
      </c>
      <c r="B1055" s="4" t="s">
        <v>554</v>
      </c>
      <c r="C1055" s="4" t="s">
        <v>557</v>
      </c>
      <c r="D1055" s="4" t="s">
        <v>239</v>
      </c>
      <c r="E1055" s="4">
        <v>41</v>
      </c>
      <c r="F1055" s="7" t="s">
        <v>11</v>
      </c>
      <c r="G1055" s="4" t="s">
        <v>12</v>
      </c>
      <c r="H1055" s="4">
        <v>493</v>
      </c>
      <c r="I1055" s="5">
        <f t="shared" si="49"/>
        <v>41.083333333333336</v>
      </c>
      <c r="J1055" s="5">
        <f t="shared" si="48"/>
        <v>45.19166666666667</v>
      </c>
      <c r="K1055" s="5">
        <f t="shared" si="50"/>
        <v>3.7659722222222225</v>
      </c>
      <c r="L1055" t="s">
        <v>726</v>
      </c>
    </row>
    <row r="1056" spans="1:12" hidden="1" x14ac:dyDescent="0.25">
      <c r="A1056" s="4" t="s">
        <v>532</v>
      </c>
      <c r="B1056" s="4" t="s">
        <v>554</v>
      </c>
      <c r="C1056" s="4" t="s">
        <v>239</v>
      </c>
      <c r="D1056" s="4" t="s">
        <v>534</v>
      </c>
      <c r="E1056" s="4">
        <v>0</v>
      </c>
      <c r="F1056" s="7" t="s">
        <v>11</v>
      </c>
      <c r="G1056" s="4" t="s">
        <v>12</v>
      </c>
      <c r="H1056" s="4">
        <v>157</v>
      </c>
      <c r="I1056" s="5">
        <f t="shared" si="49"/>
        <v>13.083333333333334</v>
      </c>
      <c r="J1056" s="5">
        <f t="shared" si="48"/>
        <v>14.391666666666667</v>
      </c>
      <c r="K1056" s="5">
        <f t="shared" si="50"/>
        <v>1.1993055555555556</v>
      </c>
      <c r="L1056" t="s">
        <v>726</v>
      </c>
    </row>
    <row r="1057" spans="1:12" hidden="1" x14ac:dyDescent="0.25">
      <c r="A1057" s="4" t="s">
        <v>532</v>
      </c>
      <c r="B1057" s="4" t="s">
        <v>554</v>
      </c>
      <c r="C1057" s="4" t="s">
        <v>239</v>
      </c>
      <c r="D1057" s="4" t="s">
        <v>53</v>
      </c>
      <c r="E1057" s="4">
        <v>0</v>
      </c>
      <c r="F1057" s="7" t="s">
        <v>11</v>
      </c>
      <c r="G1057" s="4" t="s">
        <v>12</v>
      </c>
      <c r="H1057" s="4">
        <v>128</v>
      </c>
      <c r="I1057" s="5">
        <f t="shared" si="49"/>
        <v>10.666666666666666</v>
      </c>
      <c r="J1057" s="5">
        <f t="shared" si="48"/>
        <v>11.733333333333333</v>
      </c>
      <c r="K1057" s="5">
        <f t="shared" si="50"/>
        <v>0.97777777777777775</v>
      </c>
      <c r="L1057" t="s">
        <v>726</v>
      </c>
    </row>
    <row r="1058" spans="1:12" hidden="1" x14ac:dyDescent="0.25">
      <c r="A1058" s="4" t="s">
        <v>532</v>
      </c>
      <c r="B1058" s="4" t="s">
        <v>554</v>
      </c>
      <c r="C1058" s="4" t="s">
        <v>239</v>
      </c>
      <c r="D1058" s="4" t="s">
        <v>221</v>
      </c>
      <c r="E1058" s="4">
        <v>0</v>
      </c>
      <c r="F1058" s="7" t="s">
        <v>11</v>
      </c>
      <c r="G1058" s="4" t="s">
        <v>12</v>
      </c>
      <c r="H1058" s="4">
        <v>660</v>
      </c>
      <c r="I1058" s="5">
        <f t="shared" si="49"/>
        <v>55</v>
      </c>
      <c r="J1058" s="5">
        <f t="shared" si="48"/>
        <v>60.5</v>
      </c>
      <c r="K1058" s="5">
        <f t="shared" si="50"/>
        <v>5.041666666666667</v>
      </c>
      <c r="L1058" t="s">
        <v>726</v>
      </c>
    </row>
    <row r="1059" spans="1:12" hidden="1" x14ac:dyDescent="0.25">
      <c r="A1059" s="4" t="s">
        <v>532</v>
      </c>
      <c r="B1059" s="4" t="s">
        <v>554</v>
      </c>
      <c r="C1059" s="4" t="s">
        <v>239</v>
      </c>
      <c r="D1059" s="4" t="s">
        <v>89</v>
      </c>
      <c r="E1059" s="4">
        <v>0</v>
      </c>
      <c r="F1059" s="7" t="s">
        <v>11</v>
      </c>
      <c r="G1059" s="4" t="s">
        <v>12</v>
      </c>
      <c r="H1059" s="4">
        <v>22</v>
      </c>
      <c r="I1059" s="5">
        <f t="shared" si="49"/>
        <v>1.8333333333333333</v>
      </c>
      <c r="J1059" s="5">
        <f t="shared" si="48"/>
        <v>2.0166666666666666</v>
      </c>
      <c r="K1059" s="5">
        <f t="shared" si="50"/>
        <v>0.16805555555555554</v>
      </c>
      <c r="L1059" t="s">
        <v>726</v>
      </c>
    </row>
    <row r="1060" spans="1:12" hidden="1" x14ac:dyDescent="0.25">
      <c r="A1060" s="4" t="s">
        <v>532</v>
      </c>
      <c r="B1060" s="4" t="s">
        <v>554</v>
      </c>
      <c r="C1060" s="4" t="s">
        <v>239</v>
      </c>
      <c r="D1060" s="4" t="s">
        <v>536</v>
      </c>
      <c r="E1060" s="4">
        <v>0</v>
      </c>
      <c r="F1060" s="7" t="s">
        <v>11</v>
      </c>
      <c r="G1060" s="4" t="s">
        <v>12</v>
      </c>
      <c r="H1060" s="4">
        <v>92</v>
      </c>
      <c r="I1060" s="5">
        <f t="shared" si="49"/>
        <v>7.666666666666667</v>
      </c>
      <c r="J1060" s="5">
        <f t="shared" si="48"/>
        <v>8.4333333333333336</v>
      </c>
      <c r="K1060" s="5">
        <f t="shared" si="50"/>
        <v>0.70277777777777783</v>
      </c>
      <c r="L1060" t="s">
        <v>726</v>
      </c>
    </row>
    <row r="1061" spans="1:12" hidden="1" x14ac:dyDescent="0.25">
      <c r="A1061" s="4" t="s">
        <v>532</v>
      </c>
      <c r="B1061" s="4" t="s">
        <v>554</v>
      </c>
      <c r="C1061" s="4" t="s">
        <v>239</v>
      </c>
      <c r="D1061" s="4" t="s">
        <v>239</v>
      </c>
      <c r="E1061" s="4">
        <v>0</v>
      </c>
      <c r="F1061" s="7" t="s">
        <v>11</v>
      </c>
      <c r="G1061" s="4" t="s">
        <v>12</v>
      </c>
      <c r="H1061" s="4">
        <v>11684</v>
      </c>
      <c r="I1061" s="5">
        <f t="shared" si="49"/>
        <v>973.66666666666663</v>
      </c>
      <c r="J1061" s="5">
        <f t="shared" si="48"/>
        <v>1071.0333333333333</v>
      </c>
      <c r="K1061" s="5">
        <f t="shared" si="50"/>
        <v>89.25277777777778</v>
      </c>
      <c r="L1061" t="s">
        <v>726</v>
      </c>
    </row>
    <row r="1062" spans="1:12" hidden="1" x14ac:dyDescent="0.25">
      <c r="A1062" s="4" t="s">
        <v>532</v>
      </c>
      <c r="B1062" s="4" t="s">
        <v>554</v>
      </c>
      <c r="C1062" s="4" t="s">
        <v>558</v>
      </c>
      <c r="D1062" s="4" t="s">
        <v>221</v>
      </c>
      <c r="E1062" s="4">
        <v>8</v>
      </c>
      <c r="F1062" s="7" t="s">
        <v>11</v>
      </c>
      <c r="G1062" s="4" t="s">
        <v>12</v>
      </c>
      <c r="H1062" s="4">
        <v>23</v>
      </c>
      <c r="I1062" s="5">
        <f t="shared" si="49"/>
        <v>1.9166666666666667</v>
      </c>
      <c r="J1062" s="5">
        <f t="shared" si="48"/>
        <v>2.1083333333333334</v>
      </c>
      <c r="K1062" s="5">
        <f t="shared" si="50"/>
        <v>0.17569444444444446</v>
      </c>
      <c r="L1062" t="s">
        <v>726</v>
      </c>
    </row>
    <row r="1063" spans="1:12" hidden="1" x14ac:dyDescent="0.25">
      <c r="A1063" s="4" t="s">
        <v>532</v>
      </c>
      <c r="B1063" s="4" t="s">
        <v>554</v>
      </c>
      <c r="C1063" s="4" t="s">
        <v>558</v>
      </c>
      <c r="D1063" s="4" t="s">
        <v>535</v>
      </c>
      <c r="E1063" s="4">
        <v>8</v>
      </c>
      <c r="F1063" s="7" t="s">
        <v>11</v>
      </c>
      <c r="G1063" s="4" t="s">
        <v>12</v>
      </c>
      <c r="H1063" s="4">
        <v>53</v>
      </c>
      <c r="I1063" s="5">
        <f t="shared" si="49"/>
        <v>4.416666666666667</v>
      </c>
      <c r="J1063" s="5">
        <f t="shared" si="48"/>
        <v>4.8583333333333334</v>
      </c>
      <c r="K1063" s="5">
        <f t="shared" si="50"/>
        <v>0.40486111111111112</v>
      </c>
      <c r="L1063" t="s">
        <v>726</v>
      </c>
    </row>
    <row r="1064" spans="1:12" hidden="1" x14ac:dyDescent="0.25">
      <c r="A1064" s="4" t="s">
        <v>532</v>
      </c>
      <c r="B1064" s="4" t="s">
        <v>554</v>
      </c>
      <c r="C1064" s="4" t="s">
        <v>558</v>
      </c>
      <c r="D1064" s="4" t="s">
        <v>239</v>
      </c>
      <c r="E1064" s="4">
        <v>8</v>
      </c>
      <c r="F1064" s="7" t="s">
        <v>11</v>
      </c>
      <c r="G1064" s="4" t="s">
        <v>12</v>
      </c>
      <c r="H1064" s="4">
        <v>1255</v>
      </c>
      <c r="I1064" s="5">
        <f t="shared" si="49"/>
        <v>104.58333333333333</v>
      </c>
      <c r="J1064" s="5">
        <f t="shared" si="48"/>
        <v>115.04166666666666</v>
      </c>
      <c r="K1064" s="5">
        <f t="shared" si="50"/>
        <v>9.5868055555555554</v>
      </c>
      <c r="L1064" t="s">
        <v>726</v>
      </c>
    </row>
    <row r="1065" spans="1:12" ht="30" hidden="1" x14ac:dyDescent="0.25">
      <c r="A1065" s="4" t="s">
        <v>559</v>
      </c>
      <c r="B1065" s="4" t="s">
        <v>560</v>
      </c>
      <c r="C1065" s="4" t="s">
        <v>213</v>
      </c>
      <c r="D1065" s="4" t="s">
        <v>38</v>
      </c>
      <c r="E1065" s="4">
        <v>0</v>
      </c>
      <c r="F1065" s="7" t="s">
        <v>11</v>
      </c>
      <c r="G1065" s="4" t="s">
        <v>12</v>
      </c>
      <c r="H1065" s="4">
        <v>3</v>
      </c>
      <c r="I1065" s="5">
        <f t="shared" si="49"/>
        <v>0.25</v>
      </c>
      <c r="J1065" s="5">
        <f t="shared" si="48"/>
        <v>0.27500000000000002</v>
      </c>
      <c r="K1065" s="5">
        <f t="shared" si="50"/>
        <v>2.2916666666666669E-2</v>
      </c>
      <c r="L1065" t="s">
        <v>726</v>
      </c>
    </row>
    <row r="1066" spans="1:12" ht="30" hidden="1" x14ac:dyDescent="0.25">
      <c r="A1066" s="4" t="s">
        <v>559</v>
      </c>
      <c r="B1066" s="4" t="s">
        <v>560</v>
      </c>
      <c r="C1066" s="4" t="s">
        <v>213</v>
      </c>
      <c r="D1066" s="4" t="s">
        <v>213</v>
      </c>
      <c r="E1066" s="4">
        <v>0</v>
      </c>
      <c r="F1066" s="7" t="s">
        <v>11</v>
      </c>
      <c r="G1066" s="4" t="s">
        <v>12</v>
      </c>
      <c r="H1066" s="4">
        <v>13384</v>
      </c>
      <c r="I1066" s="5">
        <f t="shared" si="49"/>
        <v>1115.3333333333333</v>
      </c>
      <c r="J1066" s="5">
        <f t="shared" si="48"/>
        <v>1226.8666666666666</v>
      </c>
      <c r="K1066" s="5">
        <f t="shared" si="50"/>
        <v>102.23888888888888</v>
      </c>
      <c r="L1066" t="s">
        <v>726</v>
      </c>
    </row>
    <row r="1067" spans="1:12" ht="30" hidden="1" x14ac:dyDescent="0.25">
      <c r="A1067" s="4" t="s">
        <v>559</v>
      </c>
      <c r="B1067" s="4" t="s">
        <v>560</v>
      </c>
      <c r="C1067" s="4" t="s">
        <v>213</v>
      </c>
      <c r="D1067" s="4" t="s">
        <v>53</v>
      </c>
      <c r="E1067" s="4">
        <v>0</v>
      </c>
      <c r="F1067" s="7" t="s">
        <v>11</v>
      </c>
      <c r="G1067" s="4" t="s">
        <v>12</v>
      </c>
      <c r="H1067" s="4">
        <v>96</v>
      </c>
      <c r="I1067" s="5">
        <f t="shared" si="49"/>
        <v>8</v>
      </c>
      <c r="J1067" s="5">
        <f t="shared" si="48"/>
        <v>8.8000000000000007</v>
      </c>
      <c r="K1067" s="5">
        <f t="shared" si="50"/>
        <v>0.73333333333333339</v>
      </c>
      <c r="L1067" t="s">
        <v>726</v>
      </c>
    </row>
    <row r="1068" spans="1:12" ht="30" hidden="1" x14ac:dyDescent="0.25">
      <c r="A1068" s="4" t="s">
        <v>559</v>
      </c>
      <c r="B1068" s="4" t="s">
        <v>560</v>
      </c>
      <c r="C1068" s="4" t="s">
        <v>213</v>
      </c>
      <c r="D1068" s="4" t="s">
        <v>561</v>
      </c>
      <c r="E1068" s="4">
        <v>0</v>
      </c>
      <c r="F1068" s="7" t="s">
        <v>11</v>
      </c>
      <c r="G1068" s="4" t="s">
        <v>12</v>
      </c>
      <c r="H1068" s="4">
        <v>1165</v>
      </c>
      <c r="I1068" s="5">
        <f t="shared" si="49"/>
        <v>97.083333333333329</v>
      </c>
      <c r="J1068" s="5">
        <f t="shared" si="48"/>
        <v>106.79166666666666</v>
      </c>
      <c r="K1068" s="5">
        <f t="shared" si="50"/>
        <v>8.8993055555555554</v>
      </c>
      <c r="L1068" t="s">
        <v>726</v>
      </c>
    </row>
    <row r="1069" spans="1:12" ht="30" hidden="1" x14ac:dyDescent="0.25">
      <c r="A1069" s="4" t="s">
        <v>559</v>
      </c>
      <c r="B1069" s="4" t="s">
        <v>560</v>
      </c>
      <c r="C1069" s="4" t="s">
        <v>213</v>
      </c>
      <c r="D1069" s="4" t="s">
        <v>14</v>
      </c>
      <c r="E1069" s="4">
        <v>0</v>
      </c>
      <c r="F1069" s="7" t="s">
        <v>11</v>
      </c>
      <c r="G1069" s="4" t="s">
        <v>12</v>
      </c>
      <c r="H1069" s="4">
        <v>156</v>
      </c>
      <c r="I1069" s="5">
        <f t="shared" si="49"/>
        <v>13</v>
      </c>
      <c r="J1069" s="5">
        <f t="shared" si="48"/>
        <v>14.3</v>
      </c>
      <c r="K1069" s="5">
        <f t="shared" si="50"/>
        <v>1.1916666666666667</v>
      </c>
      <c r="L1069" t="s">
        <v>726</v>
      </c>
    </row>
    <row r="1070" spans="1:12" ht="30" hidden="1" x14ac:dyDescent="0.25">
      <c r="A1070" s="4" t="s">
        <v>559</v>
      </c>
      <c r="B1070" s="4" t="s">
        <v>560</v>
      </c>
      <c r="C1070" s="4" t="s">
        <v>213</v>
      </c>
      <c r="D1070" s="4" t="s">
        <v>19</v>
      </c>
      <c r="E1070" s="4">
        <v>0</v>
      </c>
      <c r="F1070" s="7" t="s">
        <v>11</v>
      </c>
      <c r="G1070" s="4" t="s">
        <v>12</v>
      </c>
      <c r="H1070" s="4">
        <v>1</v>
      </c>
      <c r="I1070" s="5">
        <f t="shared" si="49"/>
        <v>8.3333333333333329E-2</v>
      </c>
      <c r="J1070" s="5">
        <f t="shared" si="48"/>
        <v>9.166666666666666E-2</v>
      </c>
      <c r="K1070" s="5">
        <f t="shared" si="50"/>
        <v>7.6388888888888886E-3</v>
      </c>
      <c r="L1070" t="s">
        <v>726</v>
      </c>
    </row>
    <row r="1071" spans="1:12" ht="30" hidden="1" x14ac:dyDescent="0.25">
      <c r="A1071" s="4" t="s">
        <v>559</v>
      </c>
      <c r="B1071" s="4" t="s">
        <v>560</v>
      </c>
      <c r="C1071" s="4" t="s">
        <v>213</v>
      </c>
      <c r="D1071" s="4" t="s">
        <v>20</v>
      </c>
      <c r="E1071" s="4">
        <v>0</v>
      </c>
      <c r="F1071" s="7" t="s">
        <v>11</v>
      </c>
      <c r="G1071" s="4" t="s">
        <v>12</v>
      </c>
      <c r="H1071" s="4">
        <v>6</v>
      </c>
      <c r="I1071" s="5">
        <f t="shared" si="49"/>
        <v>0.5</v>
      </c>
      <c r="J1071" s="5">
        <f t="shared" si="48"/>
        <v>0.55000000000000004</v>
      </c>
      <c r="K1071" s="5">
        <f t="shared" si="50"/>
        <v>4.5833333333333337E-2</v>
      </c>
      <c r="L1071" t="s">
        <v>726</v>
      </c>
    </row>
    <row r="1072" spans="1:12" ht="30" hidden="1" x14ac:dyDescent="0.25">
      <c r="A1072" s="4" t="s">
        <v>559</v>
      </c>
      <c r="B1072" s="4" t="s">
        <v>560</v>
      </c>
      <c r="C1072" s="4" t="s">
        <v>213</v>
      </c>
      <c r="D1072" s="4" t="s">
        <v>33</v>
      </c>
      <c r="E1072" s="4">
        <v>0</v>
      </c>
      <c r="F1072" s="7" t="s">
        <v>11</v>
      </c>
      <c r="G1072" s="4" t="s">
        <v>12</v>
      </c>
      <c r="H1072" s="4">
        <v>71</v>
      </c>
      <c r="I1072" s="5">
        <f t="shared" si="49"/>
        <v>5.916666666666667</v>
      </c>
      <c r="J1072" s="5">
        <f t="shared" si="48"/>
        <v>6.5083333333333337</v>
      </c>
      <c r="K1072" s="5">
        <f t="shared" si="50"/>
        <v>0.54236111111111118</v>
      </c>
      <c r="L1072" t="s">
        <v>726</v>
      </c>
    </row>
    <row r="1073" spans="1:12" ht="30" hidden="1" x14ac:dyDescent="0.25">
      <c r="A1073" s="4" t="s">
        <v>559</v>
      </c>
      <c r="B1073" s="4" t="s">
        <v>560</v>
      </c>
      <c r="C1073" s="4" t="s">
        <v>562</v>
      </c>
      <c r="D1073" s="4" t="s">
        <v>53</v>
      </c>
      <c r="E1073" s="4">
        <v>48</v>
      </c>
      <c r="F1073" s="7" t="s">
        <v>11</v>
      </c>
      <c r="G1073" s="4" t="s">
        <v>12</v>
      </c>
      <c r="H1073" s="4">
        <v>964</v>
      </c>
      <c r="I1073" s="5">
        <f t="shared" si="49"/>
        <v>80.333333333333329</v>
      </c>
      <c r="J1073" s="5">
        <f t="shared" si="48"/>
        <v>88.36666666666666</v>
      </c>
      <c r="K1073" s="5">
        <f t="shared" si="50"/>
        <v>7.363888888888888</v>
      </c>
      <c r="L1073" t="s">
        <v>726</v>
      </c>
    </row>
    <row r="1074" spans="1:12" ht="30" hidden="1" x14ac:dyDescent="0.25">
      <c r="A1074" s="4" t="s">
        <v>559</v>
      </c>
      <c r="B1074" s="4" t="s">
        <v>560</v>
      </c>
      <c r="C1074" s="4" t="s">
        <v>562</v>
      </c>
      <c r="D1074" s="4" t="s">
        <v>221</v>
      </c>
      <c r="E1074" s="4">
        <v>48</v>
      </c>
      <c r="F1074" s="7" t="s">
        <v>11</v>
      </c>
      <c r="G1074" s="4" t="s">
        <v>12</v>
      </c>
      <c r="H1074" s="4">
        <v>159</v>
      </c>
      <c r="I1074" s="5">
        <f t="shared" si="49"/>
        <v>13.25</v>
      </c>
      <c r="J1074" s="5">
        <f t="shared" si="48"/>
        <v>14.574999999999999</v>
      </c>
      <c r="K1074" s="5">
        <f t="shared" si="50"/>
        <v>1.2145833333333333</v>
      </c>
      <c r="L1074" t="s">
        <v>726</v>
      </c>
    </row>
    <row r="1075" spans="1:12" ht="30" hidden="1" x14ac:dyDescent="0.25">
      <c r="A1075" s="4" t="s">
        <v>559</v>
      </c>
      <c r="B1075" s="4" t="s">
        <v>560</v>
      </c>
      <c r="C1075" s="4" t="s">
        <v>562</v>
      </c>
      <c r="D1075" s="4" t="s">
        <v>542</v>
      </c>
      <c r="E1075" s="4">
        <v>48</v>
      </c>
      <c r="F1075" s="7" t="s">
        <v>11</v>
      </c>
      <c r="G1075" s="4" t="s">
        <v>12</v>
      </c>
      <c r="H1075" s="4">
        <v>47</v>
      </c>
      <c r="I1075" s="5">
        <f t="shared" si="49"/>
        <v>3.9166666666666665</v>
      </c>
      <c r="J1075" s="5">
        <f t="shared" si="48"/>
        <v>4.3083333333333336</v>
      </c>
      <c r="K1075" s="5">
        <f t="shared" si="50"/>
        <v>0.35902777777777778</v>
      </c>
      <c r="L1075" t="s">
        <v>726</v>
      </c>
    </row>
    <row r="1076" spans="1:12" ht="30" hidden="1" x14ac:dyDescent="0.25">
      <c r="A1076" s="4" t="s">
        <v>559</v>
      </c>
      <c r="B1076" s="4" t="s">
        <v>560</v>
      </c>
      <c r="C1076" s="4" t="s">
        <v>562</v>
      </c>
      <c r="D1076" s="4" t="s">
        <v>561</v>
      </c>
      <c r="E1076" s="4">
        <v>48</v>
      </c>
      <c r="F1076" s="7" t="s">
        <v>11</v>
      </c>
      <c r="G1076" s="4" t="s">
        <v>12</v>
      </c>
      <c r="H1076" s="4">
        <v>286</v>
      </c>
      <c r="I1076" s="5">
        <f t="shared" si="49"/>
        <v>23.833333333333332</v>
      </c>
      <c r="J1076" s="5">
        <f t="shared" si="48"/>
        <v>26.216666666666665</v>
      </c>
      <c r="K1076" s="5">
        <f t="shared" si="50"/>
        <v>2.1847222222222222</v>
      </c>
      <c r="L1076" t="s">
        <v>726</v>
      </c>
    </row>
    <row r="1077" spans="1:12" ht="30" hidden="1" x14ac:dyDescent="0.25">
      <c r="A1077" s="4" t="s">
        <v>559</v>
      </c>
      <c r="B1077" s="4" t="s">
        <v>560</v>
      </c>
      <c r="C1077" s="4" t="s">
        <v>562</v>
      </c>
      <c r="D1077" s="4" t="s">
        <v>33</v>
      </c>
      <c r="E1077" s="4">
        <v>48</v>
      </c>
      <c r="F1077" s="7" t="s">
        <v>11</v>
      </c>
      <c r="G1077" s="4" t="s">
        <v>12</v>
      </c>
      <c r="H1077" s="4">
        <v>2832</v>
      </c>
      <c r="I1077" s="5">
        <f t="shared" si="49"/>
        <v>236</v>
      </c>
      <c r="J1077" s="5">
        <f t="shared" si="48"/>
        <v>259.60000000000002</v>
      </c>
      <c r="K1077" s="5">
        <f t="shared" si="50"/>
        <v>21.633333333333336</v>
      </c>
      <c r="L1077" t="s">
        <v>726</v>
      </c>
    </row>
    <row r="1078" spans="1:12" ht="30" hidden="1" x14ac:dyDescent="0.25">
      <c r="A1078" s="4" t="s">
        <v>559</v>
      </c>
      <c r="B1078" s="4" t="s">
        <v>560</v>
      </c>
      <c r="C1078" s="4" t="s">
        <v>53</v>
      </c>
      <c r="D1078" s="4" t="s">
        <v>38</v>
      </c>
      <c r="E1078" s="4">
        <v>0</v>
      </c>
      <c r="F1078" s="7" t="s">
        <v>11</v>
      </c>
      <c r="G1078" s="4" t="s">
        <v>12</v>
      </c>
      <c r="H1078" s="4">
        <v>8</v>
      </c>
      <c r="I1078" s="5">
        <f t="shared" si="49"/>
        <v>0.66666666666666663</v>
      </c>
      <c r="J1078" s="5">
        <f t="shared" si="48"/>
        <v>0.73333333333333328</v>
      </c>
      <c r="K1078" s="5">
        <f t="shared" si="50"/>
        <v>6.1111111111111109E-2</v>
      </c>
      <c r="L1078" t="s">
        <v>726</v>
      </c>
    </row>
    <row r="1079" spans="1:12" ht="30" hidden="1" x14ac:dyDescent="0.25">
      <c r="A1079" s="4" t="s">
        <v>559</v>
      </c>
      <c r="B1079" s="4" t="s">
        <v>560</v>
      </c>
      <c r="C1079" s="4" t="s">
        <v>53</v>
      </c>
      <c r="D1079" s="4" t="s">
        <v>53</v>
      </c>
      <c r="E1079" s="4">
        <v>0</v>
      </c>
      <c r="F1079" s="7" t="s">
        <v>11</v>
      </c>
      <c r="G1079" s="4" t="s">
        <v>12</v>
      </c>
      <c r="H1079" s="4">
        <v>97872</v>
      </c>
      <c r="I1079" s="5">
        <f t="shared" si="49"/>
        <v>8156</v>
      </c>
      <c r="J1079" s="5">
        <f t="shared" si="48"/>
        <v>8971.6</v>
      </c>
      <c r="K1079" s="5">
        <f t="shared" si="50"/>
        <v>747.63333333333333</v>
      </c>
      <c r="L1079" t="s">
        <v>726</v>
      </c>
    </row>
    <row r="1080" spans="1:12" ht="30" hidden="1" x14ac:dyDescent="0.25">
      <c r="A1080" s="4" t="s">
        <v>559</v>
      </c>
      <c r="B1080" s="4" t="s">
        <v>560</v>
      </c>
      <c r="C1080" s="4" t="s">
        <v>53</v>
      </c>
      <c r="D1080" s="4" t="s">
        <v>73</v>
      </c>
      <c r="E1080" s="4">
        <v>0</v>
      </c>
      <c r="F1080" s="7" t="s">
        <v>11</v>
      </c>
      <c r="G1080" s="4" t="s">
        <v>12</v>
      </c>
      <c r="H1080" s="4">
        <v>3</v>
      </c>
      <c r="I1080" s="5">
        <f t="shared" si="49"/>
        <v>0.25</v>
      </c>
      <c r="J1080" s="5">
        <f t="shared" si="48"/>
        <v>0.27500000000000002</v>
      </c>
      <c r="K1080" s="5">
        <f t="shared" si="50"/>
        <v>2.2916666666666669E-2</v>
      </c>
      <c r="L1080" t="s">
        <v>726</v>
      </c>
    </row>
    <row r="1081" spans="1:12" ht="30" hidden="1" x14ac:dyDescent="0.25">
      <c r="A1081" s="4" t="s">
        <v>559</v>
      </c>
      <c r="B1081" s="4" t="s">
        <v>560</v>
      </c>
      <c r="C1081" s="4" t="s">
        <v>53</v>
      </c>
      <c r="D1081" s="4" t="s">
        <v>563</v>
      </c>
      <c r="E1081" s="4">
        <v>0</v>
      </c>
      <c r="F1081" s="7" t="s">
        <v>11</v>
      </c>
      <c r="G1081" s="4" t="s">
        <v>12</v>
      </c>
      <c r="H1081" s="4">
        <v>27</v>
      </c>
      <c r="I1081" s="5">
        <f t="shared" si="49"/>
        <v>2.25</v>
      </c>
      <c r="J1081" s="5">
        <f t="shared" si="48"/>
        <v>2.4750000000000001</v>
      </c>
      <c r="K1081" s="5">
        <f t="shared" si="50"/>
        <v>0.20625000000000002</v>
      </c>
      <c r="L1081" t="s">
        <v>726</v>
      </c>
    </row>
    <row r="1082" spans="1:12" ht="30" hidden="1" x14ac:dyDescent="0.25">
      <c r="A1082" s="4" t="s">
        <v>559</v>
      </c>
      <c r="B1082" s="4" t="s">
        <v>560</v>
      </c>
      <c r="C1082" s="4" t="s">
        <v>53</v>
      </c>
      <c r="D1082" s="4" t="s">
        <v>280</v>
      </c>
      <c r="E1082" s="4">
        <v>0</v>
      </c>
      <c r="F1082" s="7" t="s">
        <v>11</v>
      </c>
      <c r="G1082" s="4" t="s">
        <v>12</v>
      </c>
      <c r="H1082" s="4">
        <v>27</v>
      </c>
      <c r="I1082" s="5">
        <f t="shared" si="49"/>
        <v>2.25</v>
      </c>
      <c r="J1082" s="5">
        <f t="shared" si="48"/>
        <v>2.4750000000000001</v>
      </c>
      <c r="K1082" s="5">
        <f t="shared" si="50"/>
        <v>0.20625000000000002</v>
      </c>
      <c r="L1082" t="s">
        <v>726</v>
      </c>
    </row>
    <row r="1083" spans="1:12" ht="30" hidden="1" x14ac:dyDescent="0.25">
      <c r="A1083" s="4" t="s">
        <v>559</v>
      </c>
      <c r="B1083" s="4" t="s">
        <v>560</v>
      </c>
      <c r="C1083" s="4" t="s">
        <v>53</v>
      </c>
      <c r="D1083" s="4" t="s">
        <v>122</v>
      </c>
      <c r="E1083" s="4">
        <v>0</v>
      </c>
      <c r="F1083" s="7" t="s">
        <v>11</v>
      </c>
      <c r="G1083" s="4" t="s">
        <v>12</v>
      </c>
      <c r="H1083" s="4">
        <v>2</v>
      </c>
      <c r="I1083" s="5">
        <f t="shared" si="49"/>
        <v>0.16666666666666666</v>
      </c>
      <c r="J1083" s="5">
        <f t="shared" si="48"/>
        <v>0.18333333333333332</v>
      </c>
      <c r="K1083" s="5">
        <f t="shared" si="50"/>
        <v>1.5277777777777777E-2</v>
      </c>
      <c r="L1083" t="s">
        <v>726</v>
      </c>
    </row>
    <row r="1084" spans="1:12" ht="30" hidden="1" x14ac:dyDescent="0.25">
      <c r="A1084" s="4" t="s">
        <v>559</v>
      </c>
      <c r="B1084" s="4" t="s">
        <v>560</v>
      </c>
      <c r="C1084" s="4" t="s">
        <v>53</v>
      </c>
      <c r="D1084" s="4" t="s">
        <v>89</v>
      </c>
      <c r="E1084" s="4">
        <v>0</v>
      </c>
      <c r="F1084" s="7" t="s">
        <v>11</v>
      </c>
      <c r="G1084" s="4" t="s">
        <v>12</v>
      </c>
      <c r="H1084" s="4">
        <v>4</v>
      </c>
      <c r="I1084" s="5">
        <f t="shared" si="49"/>
        <v>0.33333333333333331</v>
      </c>
      <c r="J1084" s="5">
        <f t="shared" si="48"/>
        <v>0.36666666666666664</v>
      </c>
      <c r="K1084" s="5">
        <f t="shared" si="50"/>
        <v>3.0555555555555555E-2</v>
      </c>
      <c r="L1084" t="s">
        <v>726</v>
      </c>
    </row>
    <row r="1085" spans="1:12" ht="30" hidden="1" x14ac:dyDescent="0.25">
      <c r="A1085" s="4" t="s">
        <v>559</v>
      </c>
      <c r="B1085" s="4" t="s">
        <v>560</v>
      </c>
      <c r="C1085" s="4" t="s">
        <v>53</v>
      </c>
      <c r="D1085" s="4" t="s">
        <v>39</v>
      </c>
      <c r="E1085" s="4">
        <v>0</v>
      </c>
      <c r="F1085" s="7" t="s">
        <v>11</v>
      </c>
      <c r="G1085" s="4" t="s">
        <v>12</v>
      </c>
      <c r="H1085" s="4">
        <v>14</v>
      </c>
      <c r="I1085" s="5">
        <f t="shared" si="49"/>
        <v>1.1666666666666667</v>
      </c>
      <c r="J1085" s="5">
        <f t="shared" si="48"/>
        <v>1.2833333333333334</v>
      </c>
      <c r="K1085" s="5">
        <f t="shared" si="50"/>
        <v>0.10694444444444445</v>
      </c>
      <c r="L1085" t="s">
        <v>726</v>
      </c>
    </row>
    <row r="1086" spans="1:12" ht="30" hidden="1" x14ac:dyDescent="0.25">
      <c r="A1086" s="4" t="s">
        <v>559</v>
      </c>
      <c r="B1086" s="4" t="s">
        <v>560</v>
      </c>
      <c r="C1086" s="4" t="s">
        <v>53</v>
      </c>
      <c r="D1086" s="4" t="s">
        <v>19</v>
      </c>
      <c r="E1086" s="4">
        <v>0</v>
      </c>
      <c r="F1086" s="7" t="s">
        <v>11</v>
      </c>
      <c r="G1086" s="4" t="s">
        <v>12</v>
      </c>
      <c r="H1086" s="4">
        <v>14</v>
      </c>
      <c r="I1086" s="5">
        <f t="shared" si="49"/>
        <v>1.1666666666666667</v>
      </c>
      <c r="J1086" s="5">
        <f t="shared" si="48"/>
        <v>1.2833333333333334</v>
      </c>
      <c r="K1086" s="5">
        <f t="shared" si="50"/>
        <v>0.10694444444444445</v>
      </c>
      <c r="L1086" t="s">
        <v>726</v>
      </c>
    </row>
    <row r="1087" spans="1:12" ht="30" hidden="1" x14ac:dyDescent="0.25">
      <c r="A1087" s="4" t="s">
        <v>559</v>
      </c>
      <c r="B1087" s="4" t="s">
        <v>560</v>
      </c>
      <c r="C1087" s="4" t="s">
        <v>53</v>
      </c>
      <c r="D1087" s="4" t="s">
        <v>33</v>
      </c>
      <c r="E1087" s="4">
        <v>0</v>
      </c>
      <c r="F1087" s="7" t="s">
        <v>11</v>
      </c>
      <c r="G1087" s="4" t="s">
        <v>12</v>
      </c>
      <c r="H1087" s="4">
        <v>441</v>
      </c>
      <c r="I1087" s="5">
        <f t="shared" si="49"/>
        <v>36.75</v>
      </c>
      <c r="J1087" s="5">
        <f t="shared" si="48"/>
        <v>40.424999999999997</v>
      </c>
      <c r="K1087" s="5">
        <f t="shared" si="50"/>
        <v>3.3687499999999999</v>
      </c>
      <c r="L1087" t="s">
        <v>726</v>
      </c>
    </row>
    <row r="1088" spans="1:12" ht="30" hidden="1" x14ac:dyDescent="0.25">
      <c r="A1088" s="4" t="s">
        <v>559</v>
      </c>
      <c r="B1088" s="4" t="s">
        <v>560</v>
      </c>
      <c r="C1088" s="4" t="s">
        <v>53</v>
      </c>
      <c r="D1088" s="4" t="s">
        <v>377</v>
      </c>
      <c r="E1088" s="4">
        <v>0</v>
      </c>
      <c r="F1088" s="7" t="s">
        <v>11</v>
      </c>
      <c r="G1088" s="4" t="s">
        <v>12</v>
      </c>
      <c r="H1088" s="4">
        <v>10</v>
      </c>
      <c r="I1088" s="5">
        <f t="shared" si="49"/>
        <v>0.83333333333333337</v>
      </c>
      <c r="J1088" s="5">
        <f t="shared" si="48"/>
        <v>0.91666666666666674</v>
      </c>
      <c r="K1088" s="5">
        <f t="shared" si="50"/>
        <v>7.6388888888888895E-2</v>
      </c>
      <c r="L1088" t="s">
        <v>726</v>
      </c>
    </row>
    <row r="1089" spans="1:12" ht="30" hidden="1" x14ac:dyDescent="0.25">
      <c r="A1089" s="4" t="s">
        <v>559</v>
      </c>
      <c r="B1089" s="4" t="s">
        <v>560</v>
      </c>
      <c r="C1089" s="4" t="s">
        <v>564</v>
      </c>
      <c r="D1089" s="4" t="s">
        <v>53</v>
      </c>
      <c r="E1089" s="4">
        <v>38</v>
      </c>
      <c r="F1089" s="7" t="s">
        <v>11</v>
      </c>
      <c r="G1089" s="4" t="s">
        <v>12</v>
      </c>
      <c r="H1089" s="4">
        <v>1039</v>
      </c>
      <c r="I1089" s="5">
        <f t="shared" si="49"/>
        <v>86.583333333333329</v>
      </c>
      <c r="J1089" s="5">
        <f t="shared" si="48"/>
        <v>95.24166666666666</v>
      </c>
      <c r="K1089" s="5">
        <f t="shared" si="50"/>
        <v>7.936805555555555</v>
      </c>
      <c r="L1089" t="s">
        <v>726</v>
      </c>
    </row>
    <row r="1090" spans="1:12" ht="30" hidden="1" x14ac:dyDescent="0.25">
      <c r="A1090" s="4" t="s">
        <v>559</v>
      </c>
      <c r="B1090" s="4" t="s">
        <v>560</v>
      </c>
      <c r="C1090" s="4" t="s">
        <v>564</v>
      </c>
      <c r="D1090" s="4" t="s">
        <v>561</v>
      </c>
      <c r="E1090" s="4">
        <v>38</v>
      </c>
      <c r="F1090" s="7" t="s">
        <v>11</v>
      </c>
      <c r="G1090" s="4" t="s">
        <v>12</v>
      </c>
      <c r="H1090" s="4">
        <v>569</v>
      </c>
      <c r="I1090" s="5">
        <f t="shared" si="49"/>
        <v>47.416666666666664</v>
      </c>
      <c r="J1090" s="5">
        <f t="shared" si="48"/>
        <v>52.158333333333331</v>
      </c>
      <c r="K1090" s="5">
        <f t="shared" si="50"/>
        <v>4.3465277777777773</v>
      </c>
      <c r="L1090" t="s">
        <v>726</v>
      </c>
    </row>
    <row r="1091" spans="1:12" ht="30" hidden="1" x14ac:dyDescent="0.25">
      <c r="A1091" s="4" t="s">
        <v>559</v>
      </c>
      <c r="B1091" s="4" t="s">
        <v>560</v>
      </c>
      <c r="C1091" s="4" t="s">
        <v>564</v>
      </c>
      <c r="D1091" s="4" t="s">
        <v>33</v>
      </c>
      <c r="E1091" s="4">
        <v>38</v>
      </c>
      <c r="F1091" s="7" t="s">
        <v>11</v>
      </c>
      <c r="G1091" s="4" t="s">
        <v>12</v>
      </c>
      <c r="H1091" s="4">
        <v>2878</v>
      </c>
      <c r="I1091" s="5">
        <f t="shared" si="49"/>
        <v>239.83333333333334</v>
      </c>
      <c r="J1091" s="5">
        <f t="shared" si="48"/>
        <v>263.81666666666666</v>
      </c>
      <c r="K1091" s="5">
        <f t="shared" si="50"/>
        <v>21.984722222222221</v>
      </c>
      <c r="L1091" t="s">
        <v>726</v>
      </c>
    </row>
    <row r="1092" spans="1:12" ht="30" hidden="1" x14ac:dyDescent="0.25">
      <c r="A1092" s="4" t="s">
        <v>559</v>
      </c>
      <c r="B1092" s="4" t="s">
        <v>560</v>
      </c>
      <c r="C1092" s="4" t="s">
        <v>565</v>
      </c>
      <c r="D1092" s="4" t="s">
        <v>53</v>
      </c>
      <c r="E1092" s="4">
        <v>44</v>
      </c>
      <c r="F1092" s="7" t="s">
        <v>11</v>
      </c>
      <c r="G1092" s="4" t="s">
        <v>12</v>
      </c>
      <c r="H1092" s="4">
        <v>1077</v>
      </c>
      <c r="I1092" s="5">
        <f t="shared" si="49"/>
        <v>89.75</v>
      </c>
      <c r="J1092" s="5">
        <f t="shared" si="48"/>
        <v>98.724999999999994</v>
      </c>
      <c r="K1092" s="5">
        <f t="shared" si="50"/>
        <v>8.2270833333333329</v>
      </c>
      <c r="L1092" t="s">
        <v>726</v>
      </c>
    </row>
    <row r="1093" spans="1:12" ht="30" hidden="1" x14ac:dyDescent="0.25">
      <c r="A1093" s="4" t="s">
        <v>559</v>
      </c>
      <c r="B1093" s="4" t="s">
        <v>560</v>
      </c>
      <c r="C1093" s="4" t="s">
        <v>565</v>
      </c>
      <c r="D1093" s="4" t="s">
        <v>542</v>
      </c>
      <c r="E1093" s="4">
        <v>44</v>
      </c>
      <c r="F1093" s="7" t="s">
        <v>11</v>
      </c>
      <c r="G1093" s="4" t="s">
        <v>12</v>
      </c>
      <c r="H1093" s="4">
        <v>13</v>
      </c>
      <c r="I1093" s="5">
        <f t="shared" si="49"/>
        <v>1.0833333333333333</v>
      </c>
      <c r="J1093" s="5">
        <f t="shared" si="48"/>
        <v>1.1916666666666667</v>
      </c>
      <c r="K1093" s="5">
        <f t="shared" si="50"/>
        <v>9.930555555555555E-2</v>
      </c>
      <c r="L1093" t="s">
        <v>726</v>
      </c>
    </row>
    <row r="1094" spans="1:12" ht="30" hidden="1" x14ac:dyDescent="0.25">
      <c r="A1094" s="4" t="s">
        <v>559</v>
      </c>
      <c r="B1094" s="4" t="s">
        <v>560</v>
      </c>
      <c r="C1094" s="4" t="s">
        <v>565</v>
      </c>
      <c r="D1094" s="4" t="s">
        <v>33</v>
      </c>
      <c r="E1094" s="4">
        <v>44</v>
      </c>
      <c r="F1094" s="7" t="s">
        <v>11</v>
      </c>
      <c r="G1094" s="4" t="s">
        <v>12</v>
      </c>
      <c r="H1094" s="4">
        <v>233</v>
      </c>
      <c r="I1094" s="5">
        <f t="shared" si="49"/>
        <v>19.416666666666668</v>
      </c>
      <c r="J1094" s="5">
        <f t="shared" si="48"/>
        <v>21.358333333333334</v>
      </c>
      <c r="K1094" s="5">
        <f t="shared" si="50"/>
        <v>1.7798611111111111</v>
      </c>
      <c r="L1094" t="s">
        <v>726</v>
      </c>
    </row>
    <row r="1095" spans="1:12" ht="30" hidden="1" x14ac:dyDescent="0.25">
      <c r="A1095" s="4" t="s">
        <v>559</v>
      </c>
      <c r="B1095" s="4" t="s">
        <v>560</v>
      </c>
      <c r="C1095" s="4" t="s">
        <v>563</v>
      </c>
      <c r="D1095" s="4" t="s">
        <v>53</v>
      </c>
      <c r="E1095" s="4">
        <v>0</v>
      </c>
      <c r="F1095" s="7" t="s">
        <v>11</v>
      </c>
      <c r="G1095" s="4" t="s">
        <v>12</v>
      </c>
      <c r="H1095" s="4">
        <v>1138</v>
      </c>
      <c r="I1095" s="5">
        <f t="shared" si="49"/>
        <v>94.833333333333329</v>
      </c>
      <c r="J1095" s="5">
        <f t="shared" si="48"/>
        <v>104.31666666666666</v>
      </c>
      <c r="K1095" s="5">
        <f t="shared" si="50"/>
        <v>8.6930555555555546</v>
      </c>
      <c r="L1095" t="s">
        <v>726</v>
      </c>
    </row>
    <row r="1096" spans="1:12" ht="30" hidden="1" x14ac:dyDescent="0.25">
      <c r="A1096" s="4" t="s">
        <v>559</v>
      </c>
      <c r="B1096" s="4" t="s">
        <v>560</v>
      </c>
      <c r="C1096" s="4" t="s">
        <v>563</v>
      </c>
      <c r="D1096" s="4" t="s">
        <v>563</v>
      </c>
      <c r="E1096" s="4">
        <v>0</v>
      </c>
      <c r="F1096" s="7" t="s">
        <v>11</v>
      </c>
      <c r="G1096" s="4" t="s">
        <v>12</v>
      </c>
      <c r="H1096" s="4">
        <v>26984</v>
      </c>
      <c r="I1096" s="5">
        <f t="shared" si="49"/>
        <v>2248.6666666666665</v>
      </c>
      <c r="J1096" s="5">
        <f t="shared" ref="J1096:J1159" si="51">I1096*10%+I1096</f>
        <v>2473.5333333333333</v>
      </c>
      <c r="K1096" s="5">
        <f t="shared" si="50"/>
        <v>206.12777777777777</v>
      </c>
      <c r="L1096" t="s">
        <v>726</v>
      </c>
    </row>
    <row r="1097" spans="1:12" ht="30" hidden="1" x14ac:dyDescent="0.25">
      <c r="A1097" s="4" t="s">
        <v>559</v>
      </c>
      <c r="B1097" s="4" t="s">
        <v>560</v>
      </c>
      <c r="C1097" s="4" t="s">
        <v>563</v>
      </c>
      <c r="D1097" s="4" t="s">
        <v>33</v>
      </c>
      <c r="E1097" s="4">
        <v>0</v>
      </c>
      <c r="F1097" s="7" t="s">
        <v>11</v>
      </c>
      <c r="G1097" s="4" t="s">
        <v>12</v>
      </c>
      <c r="H1097" s="4">
        <v>2073</v>
      </c>
      <c r="I1097" s="5">
        <f t="shared" ref="I1097:I1160" si="52">H1097/12</f>
        <v>172.75</v>
      </c>
      <c r="J1097" s="5">
        <f t="shared" si="51"/>
        <v>190.02500000000001</v>
      </c>
      <c r="K1097" s="5">
        <f t="shared" ref="K1097:K1160" si="53">J1097/12</f>
        <v>15.835416666666667</v>
      </c>
      <c r="L1097" t="s">
        <v>726</v>
      </c>
    </row>
    <row r="1098" spans="1:12" ht="30" hidden="1" x14ac:dyDescent="0.25">
      <c r="A1098" s="4" t="s">
        <v>559</v>
      </c>
      <c r="B1098" s="4" t="s">
        <v>560</v>
      </c>
      <c r="C1098" s="4" t="s">
        <v>165</v>
      </c>
      <c r="D1098" s="4" t="s">
        <v>53</v>
      </c>
      <c r="E1098" s="4">
        <v>0</v>
      </c>
      <c r="F1098" s="7" t="s">
        <v>11</v>
      </c>
      <c r="G1098" s="4" t="s">
        <v>12</v>
      </c>
      <c r="H1098" s="4">
        <v>3</v>
      </c>
      <c r="I1098" s="5">
        <f t="shared" si="52"/>
        <v>0.25</v>
      </c>
      <c r="J1098" s="5">
        <f t="shared" si="51"/>
        <v>0.27500000000000002</v>
      </c>
      <c r="K1098" s="5">
        <f t="shared" si="53"/>
        <v>2.2916666666666669E-2</v>
      </c>
      <c r="L1098" t="s">
        <v>726</v>
      </c>
    </row>
    <row r="1099" spans="1:12" ht="30" hidden="1" x14ac:dyDescent="0.25">
      <c r="A1099" s="4" t="s">
        <v>559</v>
      </c>
      <c r="B1099" s="4" t="s">
        <v>560</v>
      </c>
      <c r="C1099" s="4" t="s">
        <v>165</v>
      </c>
      <c r="D1099" s="4" t="s">
        <v>280</v>
      </c>
      <c r="E1099" s="4">
        <v>0</v>
      </c>
      <c r="F1099" s="7" t="s">
        <v>11</v>
      </c>
      <c r="G1099" s="4" t="s">
        <v>12</v>
      </c>
      <c r="H1099" s="4">
        <v>3</v>
      </c>
      <c r="I1099" s="5">
        <f t="shared" si="52"/>
        <v>0.25</v>
      </c>
      <c r="J1099" s="5">
        <f t="shared" si="51"/>
        <v>0.27500000000000002</v>
      </c>
      <c r="K1099" s="5">
        <f t="shared" si="53"/>
        <v>2.2916666666666669E-2</v>
      </c>
      <c r="L1099" t="s">
        <v>726</v>
      </c>
    </row>
    <row r="1100" spans="1:12" ht="30" hidden="1" x14ac:dyDescent="0.25">
      <c r="A1100" s="4" t="s">
        <v>559</v>
      </c>
      <c r="B1100" s="4" t="s">
        <v>560</v>
      </c>
      <c r="C1100" s="4" t="s">
        <v>165</v>
      </c>
      <c r="D1100" s="4" t="s">
        <v>165</v>
      </c>
      <c r="E1100" s="4">
        <v>0</v>
      </c>
      <c r="F1100" s="7" t="s">
        <v>11</v>
      </c>
      <c r="G1100" s="4" t="s">
        <v>12</v>
      </c>
      <c r="H1100" s="4">
        <v>27121</v>
      </c>
      <c r="I1100" s="5">
        <f t="shared" si="52"/>
        <v>2260.0833333333335</v>
      </c>
      <c r="J1100" s="5">
        <f t="shared" si="51"/>
        <v>2486.0916666666667</v>
      </c>
      <c r="K1100" s="5">
        <f t="shared" si="53"/>
        <v>207.17430555555555</v>
      </c>
      <c r="L1100" t="s">
        <v>726</v>
      </c>
    </row>
    <row r="1101" spans="1:12" ht="30" hidden="1" x14ac:dyDescent="0.25">
      <c r="A1101" s="4" t="s">
        <v>559</v>
      </c>
      <c r="B1101" s="4" t="s">
        <v>560</v>
      </c>
      <c r="C1101" s="4" t="s">
        <v>165</v>
      </c>
      <c r="D1101" s="4" t="s">
        <v>128</v>
      </c>
      <c r="E1101" s="4">
        <v>0</v>
      </c>
      <c r="F1101" s="7" t="s">
        <v>11</v>
      </c>
      <c r="G1101" s="4" t="s">
        <v>12</v>
      </c>
      <c r="H1101" s="4">
        <v>159</v>
      </c>
      <c r="I1101" s="5">
        <f t="shared" si="52"/>
        <v>13.25</v>
      </c>
      <c r="J1101" s="5">
        <f t="shared" si="51"/>
        <v>14.574999999999999</v>
      </c>
      <c r="K1101" s="5">
        <f t="shared" si="53"/>
        <v>1.2145833333333333</v>
      </c>
      <c r="L1101" t="s">
        <v>726</v>
      </c>
    </row>
    <row r="1102" spans="1:12" ht="30" hidden="1" x14ac:dyDescent="0.25">
      <c r="A1102" s="4" t="s">
        <v>559</v>
      </c>
      <c r="B1102" s="4" t="s">
        <v>560</v>
      </c>
      <c r="C1102" s="4" t="s">
        <v>165</v>
      </c>
      <c r="D1102" s="4" t="s">
        <v>18</v>
      </c>
      <c r="E1102" s="4">
        <v>0</v>
      </c>
      <c r="F1102" s="7" t="s">
        <v>11</v>
      </c>
      <c r="G1102" s="4" t="s">
        <v>12</v>
      </c>
      <c r="H1102" s="4">
        <v>7</v>
      </c>
      <c r="I1102" s="5">
        <f t="shared" si="52"/>
        <v>0.58333333333333337</v>
      </c>
      <c r="J1102" s="5">
        <f t="shared" si="51"/>
        <v>0.64166666666666672</v>
      </c>
      <c r="K1102" s="5">
        <f t="shared" si="53"/>
        <v>5.3472222222222227E-2</v>
      </c>
      <c r="L1102" t="s">
        <v>726</v>
      </c>
    </row>
    <row r="1103" spans="1:12" ht="30" hidden="1" x14ac:dyDescent="0.25">
      <c r="A1103" s="4" t="s">
        <v>559</v>
      </c>
      <c r="B1103" s="4" t="s">
        <v>560</v>
      </c>
      <c r="C1103" s="4" t="s">
        <v>165</v>
      </c>
      <c r="D1103" s="4" t="s">
        <v>33</v>
      </c>
      <c r="E1103" s="4">
        <v>0</v>
      </c>
      <c r="F1103" s="7" t="s">
        <v>11</v>
      </c>
      <c r="G1103" s="4" t="s">
        <v>12</v>
      </c>
      <c r="H1103" s="4">
        <v>595</v>
      </c>
      <c r="I1103" s="5">
        <f t="shared" si="52"/>
        <v>49.583333333333336</v>
      </c>
      <c r="J1103" s="5">
        <f t="shared" si="51"/>
        <v>54.541666666666671</v>
      </c>
      <c r="K1103" s="5">
        <f t="shared" si="53"/>
        <v>4.5451388888888893</v>
      </c>
      <c r="L1103" t="s">
        <v>726</v>
      </c>
    </row>
    <row r="1104" spans="1:12" ht="30" hidden="1" x14ac:dyDescent="0.25">
      <c r="A1104" s="4" t="s">
        <v>559</v>
      </c>
      <c r="B1104" s="4" t="s">
        <v>560</v>
      </c>
      <c r="C1104" s="4" t="s">
        <v>566</v>
      </c>
      <c r="D1104" s="4" t="s">
        <v>58</v>
      </c>
      <c r="E1104" s="4">
        <v>0</v>
      </c>
      <c r="F1104" s="7" t="s">
        <v>11</v>
      </c>
      <c r="G1104" s="4" t="s">
        <v>12</v>
      </c>
      <c r="H1104" s="4">
        <v>495</v>
      </c>
      <c r="I1104" s="5">
        <f t="shared" si="52"/>
        <v>41.25</v>
      </c>
      <c r="J1104" s="5">
        <f t="shared" si="51"/>
        <v>45.375</v>
      </c>
      <c r="K1104" s="5">
        <f t="shared" si="53"/>
        <v>3.78125</v>
      </c>
      <c r="L1104" t="s">
        <v>726</v>
      </c>
    </row>
    <row r="1105" spans="1:12" ht="30" hidden="1" x14ac:dyDescent="0.25">
      <c r="A1105" s="4" t="s">
        <v>559</v>
      </c>
      <c r="B1105" s="4" t="s">
        <v>560</v>
      </c>
      <c r="C1105" s="4" t="s">
        <v>566</v>
      </c>
      <c r="D1105" s="4" t="s">
        <v>53</v>
      </c>
      <c r="E1105" s="4">
        <v>0</v>
      </c>
      <c r="F1105" s="7" t="s">
        <v>11</v>
      </c>
      <c r="G1105" s="4" t="s">
        <v>12</v>
      </c>
      <c r="H1105" s="4">
        <v>255</v>
      </c>
      <c r="I1105" s="5">
        <f t="shared" si="52"/>
        <v>21.25</v>
      </c>
      <c r="J1105" s="5">
        <f t="shared" si="51"/>
        <v>23.375</v>
      </c>
      <c r="K1105" s="5">
        <f t="shared" si="53"/>
        <v>1.9479166666666667</v>
      </c>
      <c r="L1105" t="s">
        <v>726</v>
      </c>
    </row>
    <row r="1106" spans="1:12" ht="30" hidden="1" x14ac:dyDescent="0.25">
      <c r="A1106" s="4" t="s">
        <v>559</v>
      </c>
      <c r="B1106" s="4" t="s">
        <v>560</v>
      </c>
      <c r="C1106" s="4" t="s">
        <v>566</v>
      </c>
      <c r="D1106" s="4" t="s">
        <v>566</v>
      </c>
      <c r="E1106" s="4">
        <v>0</v>
      </c>
      <c r="F1106" s="7" t="s">
        <v>11</v>
      </c>
      <c r="G1106" s="4" t="s">
        <v>12</v>
      </c>
      <c r="H1106" s="4">
        <v>12219</v>
      </c>
      <c r="I1106" s="5">
        <f t="shared" si="52"/>
        <v>1018.25</v>
      </c>
      <c r="J1106" s="5">
        <f t="shared" si="51"/>
        <v>1120.075</v>
      </c>
      <c r="K1106" s="5">
        <f t="shared" si="53"/>
        <v>93.339583333333337</v>
      </c>
      <c r="L1106" t="s">
        <v>726</v>
      </c>
    </row>
    <row r="1107" spans="1:12" ht="30" hidden="1" x14ac:dyDescent="0.25">
      <c r="A1107" s="4" t="s">
        <v>559</v>
      </c>
      <c r="B1107" s="4" t="s">
        <v>560</v>
      </c>
      <c r="C1107" s="4" t="s">
        <v>566</v>
      </c>
      <c r="D1107" s="4" t="s">
        <v>33</v>
      </c>
      <c r="E1107" s="4">
        <v>0</v>
      </c>
      <c r="F1107" s="7" t="s">
        <v>11</v>
      </c>
      <c r="G1107" s="4" t="s">
        <v>12</v>
      </c>
      <c r="H1107" s="4">
        <v>441</v>
      </c>
      <c r="I1107" s="5">
        <f t="shared" si="52"/>
        <v>36.75</v>
      </c>
      <c r="J1107" s="5">
        <f t="shared" si="51"/>
        <v>40.424999999999997</v>
      </c>
      <c r="K1107" s="5">
        <f t="shared" si="53"/>
        <v>3.3687499999999999</v>
      </c>
      <c r="L1107" t="s">
        <v>726</v>
      </c>
    </row>
    <row r="1108" spans="1:12" ht="30" hidden="1" x14ac:dyDescent="0.25">
      <c r="A1108" s="4" t="s">
        <v>559</v>
      </c>
      <c r="B1108" s="4" t="s">
        <v>560</v>
      </c>
      <c r="C1108" s="4" t="s">
        <v>567</v>
      </c>
      <c r="D1108" s="4" t="s">
        <v>100</v>
      </c>
      <c r="E1108" s="4">
        <v>34</v>
      </c>
      <c r="F1108" s="7" t="s">
        <v>11</v>
      </c>
      <c r="G1108" s="4" t="s">
        <v>12</v>
      </c>
      <c r="H1108" s="4">
        <v>165</v>
      </c>
      <c r="I1108" s="5">
        <f t="shared" si="52"/>
        <v>13.75</v>
      </c>
      <c r="J1108" s="5">
        <f t="shared" si="51"/>
        <v>15.125</v>
      </c>
      <c r="K1108" s="5">
        <f t="shared" si="53"/>
        <v>1.2604166666666667</v>
      </c>
      <c r="L1108" t="s">
        <v>726</v>
      </c>
    </row>
    <row r="1109" spans="1:12" ht="30" hidden="1" x14ac:dyDescent="0.25">
      <c r="A1109" s="4" t="s">
        <v>559</v>
      </c>
      <c r="B1109" s="4" t="s">
        <v>560</v>
      </c>
      <c r="C1109" s="4" t="s">
        <v>567</v>
      </c>
      <c r="D1109" s="4" t="s">
        <v>53</v>
      </c>
      <c r="E1109" s="4">
        <v>34</v>
      </c>
      <c r="F1109" s="7" t="s">
        <v>11</v>
      </c>
      <c r="G1109" s="4" t="s">
        <v>12</v>
      </c>
      <c r="H1109" s="4">
        <v>5909</v>
      </c>
      <c r="I1109" s="5">
        <f t="shared" si="52"/>
        <v>492.41666666666669</v>
      </c>
      <c r="J1109" s="5">
        <f t="shared" si="51"/>
        <v>541.6583333333333</v>
      </c>
      <c r="K1109" s="5">
        <f t="shared" si="53"/>
        <v>45.138194444444444</v>
      </c>
      <c r="L1109" t="s">
        <v>726</v>
      </c>
    </row>
    <row r="1110" spans="1:12" ht="30" hidden="1" x14ac:dyDescent="0.25">
      <c r="A1110" s="4" t="s">
        <v>559</v>
      </c>
      <c r="B1110" s="4" t="s">
        <v>560</v>
      </c>
      <c r="C1110" s="4" t="s">
        <v>567</v>
      </c>
      <c r="D1110" s="4" t="s">
        <v>18</v>
      </c>
      <c r="E1110" s="4">
        <v>34</v>
      </c>
      <c r="F1110" s="7" t="s">
        <v>11</v>
      </c>
      <c r="G1110" s="4" t="s">
        <v>12</v>
      </c>
      <c r="H1110" s="4">
        <v>117</v>
      </c>
      <c r="I1110" s="5">
        <f t="shared" si="52"/>
        <v>9.75</v>
      </c>
      <c r="J1110" s="5">
        <f t="shared" si="51"/>
        <v>10.725</v>
      </c>
      <c r="K1110" s="5">
        <f t="shared" si="53"/>
        <v>0.89374999999999993</v>
      </c>
      <c r="L1110" t="s">
        <v>726</v>
      </c>
    </row>
    <row r="1111" spans="1:12" ht="30" hidden="1" x14ac:dyDescent="0.25">
      <c r="A1111" s="4" t="s">
        <v>559</v>
      </c>
      <c r="B1111" s="4" t="s">
        <v>560</v>
      </c>
      <c r="C1111" s="4" t="s">
        <v>567</v>
      </c>
      <c r="D1111" s="4" t="s">
        <v>33</v>
      </c>
      <c r="E1111" s="4">
        <v>34</v>
      </c>
      <c r="F1111" s="7" t="s">
        <v>11</v>
      </c>
      <c r="G1111" s="4" t="s">
        <v>12</v>
      </c>
      <c r="H1111" s="4">
        <v>363</v>
      </c>
      <c r="I1111" s="5">
        <f t="shared" si="52"/>
        <v>30.25</v>
      </c>
      <c r="J1111" s="5">
        <f t="shared" si="51"/>
        <v>33.274999999999999</v>
      </c>
      <c r="K1111" s="5">
        <f t="shared" si="53"/>
        <v>2.7729166666666667</v>
      </c>
      <c r="L1111" t="s">
        <v>726</v>
      </c>
    </row>
    <row r="1112" spans="1:12" ht="30" hidden="1" x14ac:dyDescent="0.25">
      <c r="A1112" s="4" t="s">
        <v>559</v>
      </c>
      <c r="B1112" s="4" t="s">
        <v>560</v>
      </c>
      <c r="C1112" s="4" t="s">
        <v>568</v>
      </c>
      <c r="D1112" s="4" t="s">
        <v>53</v>
      </c>
      <c r="E1112" s="4">
        <v>31</v>
      </c>
      <c r="F1112" s="7" t="s">
        <v>11</v>
      </c>
      <c r="G1112" s="4" t="s">
        <v>12</v>
      </c>
      <c r="H1112" s="4">
        <v>839</v>
      </c>
      <c r="I1112" s="5">
        <f t="shared" si="52"/>
        <v>69.916666666666671</v>
      </c>
      <c r="J1112" s="5">
        <f t="shared" si="51"/>
        <v>76.908333333333331</v>
      </c>
      <c r="K1112" s="5">
        <f t="shared" si="53"/>
        <v>6.4090277777777773</v>
      </c>
      <c r="L1112" t="s">
        <v>726</v>
      </c>
    </row>
    <row r="1113" spans="1:12" ht="30" hidden="1" x14ac:dyDescent="0.25">
      <c r="A1113" s="4" t="s">
        <v>559</v>
      </c>
      <c r="B1113" s="4" t="s">
        <v>560</v>
      </c>
      <c r="C1113" s="4" t="s">
        <v>568</v>
      </c>
      <c r="D1113" s="4" t="s">
        <v>563</v>
      </c>
      <c r="E1113" s="4">
        <v>31</v>
      </c>
      <c r="F1113" s="7" t="s">
        <v>11</v>
      </c>
      <c r="G1113" s="4" t="s">
        <v>12</v>
      </c>
      <c r="H1113" s="4">
        <v>13</v>
      </c>
      <c r="I1113" s="5">
        <f t="shared" si="52"/>
        <v>1.0833333333333333</v>
      </c>
      <c r="J1113" s="5">
        <f t="shared" si="51"/>
        <v>1.1916666666666667</v>
      </c>
      <c r="K1113" s="5">
        <f t="shared" si="53"/>
        <v>9.930555555555555E-2</v>
      </c>
      <c r="L1113" t="s">
        <v>726</v>
      </c>
    </row>
    <row r="1114" spans="1:12" ht="30" hidden="1" x14ac:dyDescent="0.25">
      <c r="A1114" s="4" t="s">
        <v>559</v>
      </c>
      <c r="B1114" s="4" t="s">
        <v>560</v>
      </c>
      <c r="C1114" s="4" t="s">
        <v>568</v>
      </c>
      <c r="D1114" s="4" t="s">
        <v>33</v>
      </c>
      <c r="E1114" s="4">
        <v>31</v>
      </c>
      <c r="F1114" s="7" t="s">
        <v>11</v>
      </c>
      <c r="G1114" s="4" t="s">
        <v>12</v>
      </c>
      <c r="H1114" s="4">
        <v>6444</v>
      </c>
      <c r="I1114" s="5">
        <f t="shared" si="52"/>
        <v>537</v>
      </c>
      <c r="J1114" s="5">
        <f t="shared" si="51"/>
        <v>590.70000000000005</v>
      </c>
      <c r="K1114" s="5">
        <f t="shared" si="53"/>
        <v>49.225000000000001</v>
      </c>
      <c r="L1114" t="s">
        <v>726</v>
      </c>
    </row>
    <row r="1115" spans="1:12" ht="30" hidden="1" x14ac:dyDescent="0.25">
      <c r="A1115" s="4" t="s">
        <v>559</v>
      </c>
      <c r="B1115" s="4" t="s">
        <v>560</v>
      </c>
      <c r="C1115" s="4" t="s">
        <v>569</v>
      </c>
      <c r="D1115" s="4" t="s">
        <v>100</v>
      </c>
      <c r="E1115" s="4">
        <v>43</v>
      </c>
      <c r="F1115" s="7" t="s">
        <v>11</v>
      </c>
      <c r="G1115" s="4" t="s">
        <v>12</v>
      </c>
      <c r="H1115" s="4">
        <v>511</v>
      </c>
      <c r="I1115" s="5">
        <f t="shared" si="52"/>
        <v>42.583333333333336</v>
      </c>
      <c r="J1115" s="5">
        <f t="shared" si="51"/>
        <v>46.841666666666669</v>
      </c>
      <c r="K1115" s="5">
        <f t="shared" si="53"/>
        <v>3.9034722222222222</v>
      </c>
      <c r="L1115" t="s">
        <v>726</v>
      </c>
    </row>
    <row r="1116" spans="1:12" ht="30" hidden="1" x14ac:dyDescent="0.25">
      <c r="A1116" s="4" t="s">
        <v>559</v>
      </c>
      <c r="B1116" s="4" t="s">
        <v>560</v>
      </c>
      <c r="C1116" s="4" t="s">
        <v>570</v>
      </c>
      <c r="D1116" s="4" t="s">
        <v>213</v>
      </c>
      <c r="E1116" s="4">
        <v>34</v>
      </c>
      <c r="F1116" s="7" t="s">
        <v>11</v>
      </c>
      <c r="G1116" s="4" t="s">
        <v>12</v>
      </c>
      <c r="H1116" s="4">
        <v>397</v>
      </c>
      <c r="I1116" s="5">
        <f t="shared" si="52"/>
        <v>33.083333333333336</v>
      </c>
      <c r="J1116" s="5">
        <f t="shared" si="51"/>
        <v>36.391666666666666</v>
      </c>
      <c r="K1116" s="5">
        <f t="shared" si="53"/>
        <v>3.0326388888888887</v>
      </c>
      <c r="L1116" t="s">
        <v>726</v>
      </c>
    </row>
    <row r="1117" spans="1:12" ht="30" hidden="1" x14ac:dyDescent="0.25">
      <c r="A1117" s="4" t="s">
        <v>559</v>
      </c>
      <c r="B1117" s="4" t="s">
        <v>560</v>
      </c>
      <c r="C1117" s="4" t="s">
        <v>570</v>
      </c>
      <c r="D1117" s="4" t="s">
        <v>53</v>
      </c>
      <c r="E1117" s="4">
        <v>34</v>
      </c>
      <c r="F1117" s="7" t="s">
        <v>11</v>
      </c>
      <c r="G1117" s="4" t="s">
        <v>12</v>
      </c>
      <c r="H1117" s="4">
        <v>239</v>
      </c>
      <c r="I1117" s="5">
        <f t="shared" si="52"/>
        <v>19.916666666666668</v>
      </c>
      <c r="J1117" s="5">
        <f t="shared" si="51"/>
        <v>21.908333333333335</v>
      </c>
      <c r="K1117" s="5">
        <f t="shared" si="53"/>
        <v>1.8256944444444445</v>
      </c>
      <c r="L1117" t="s">
        <v>726</v>
      </c>
    </row>
    <row r="1118" spans="1:12" ht="30" hidden="1" x14ac:dyDescent="0.25">
      <c r="A1118" s="4" t="s">
        <v>559</v>
      </c>
      <c r="B1118" s="4" t="s">
        <v>560</v>
      </c>
      <c r="C1118" s="4" t="s">
        <v>570</v>
      </c>
      <c r="D1118" s="4" t="s">
        <v>561</v>
      </c>
      <c r="E1118" s="4">
        <v>34</v>
      </c>
      <c r="F1118" s="7" t="s">
        <v>11</v>
      </c>
      <c r="G1118" s="4" t="s">
        <v>12</v>
      </c>
      <c r="H1118" s="4">
        <v>1779</v>
      </c>
      <c r="I1118" s="5">
        <f t="shared" si="52"/>
        <v>148.25</v>
      </c>
      <c r="J1118" s="5">
        <f t="shared" si="51"/>
        <v>163.07499999999999</v>
      </c>
      <c r="K1118" s="5">
        <f t="shared" si="53"/>
        <v>13.589583333333332</v>
      </c>
      <c r="L1118" t="s">
        <v>726</v>
      </c>
    </row>
    <row r="1119" spans="1:12" ht="30" hidden="1" x14ac:dyDescent="0.25">
      <c r="A1119" s="4" t="s">
        <v>559</v>
      </c>
      <c r="B1119" s="4" t="s">
        <v>560</v>
      </c>
      <c r="C1119" s="4" t="s">
        <v>570</v>
      </c>
      <c r="D1119" s="4" t="s">
        <v>33</v>
      </c>
      <c r="E1119" s="4">
        <v>34</v>
      </c>
      <c r="F1119" s="7" t="s">
        <v>11</v>
      </c>
      <c r="G1119" s="4" t="s">
        <v>12</v>
      </c>
      <c r="H1119" s="4">
        <v>2102</v>
      </c>
      <c r="I1119" s="5">
        <f t="shared" si="52"/>
        <v>175.16666666666666</v>
      </c>
      <c r="J1119" s="5">
        <f t="shared" si="51"/>
        <v>192.68333333333334</v>
      </c>
      <c r="K1119" s="5">
        <f t="shared" si="53"/>
        <v>16.056944444444444</v>
      </c>
      <c r="L1119" t="s">
        <v>726</v>
      </c>
    </row>
    <row r="1120" spans="1:12" ht="30" hidden="1" x14ac:dyDescent="0.25">
      <c r="A1120" s="4" t="s">
        <v>559</v>
      </c>
      <c r="B1120" s="4" t="s">
        <v>560</v>
      </c>
      <c r="C1120" s="4" t="s">
        <v>571</v>
      </c>
      <c r="D1120" s="4" t="s">
        <v>53</v>
      </c>
      <c r="E1120" s="4">
        <v>31</v>
      </c>
      <c r="F1120" s="7" t="s">
        <v>11</v>
      </c>
      <c r="G1120" s="4" t="s">
        <v>12</v>
      </c>
      <c r="H1120" s="4">
        <v>2031</v>
      </c>
      <c r="I1120" s="5">
        <f t="shared" si="52"/>
        <v>169.25</v>
      </c>
      <c r="J1120" s="5">
        <f t="shared" si="51"/>
        <v>186.17500000000001</v>
      </c>
      <c r="K1120" s="5">
        <f t="shared" si="53"/>
        <v>15.514583333333334</v>
      </c>
      <c r="L1120" t="s">
        <v>726</v>
      </c>
    </row>
    <row r="1121" spans="1:12" ht="30" hidden="1" x14ac:dyDescent="0.25">
      <c r="A1121" s="4" t="s">
        <v>559</v>
      </c>
      <c r="B1121" s="4" t="s">
        <v>560</v>
      </c>
      <c r="C1121" s="4" t="s">
        <v>571</v>
      </c>
      <c r="D1121" s="4" t="s">
        <v>542</v>
      </c>
      <c r="E1121" s="4">
        <v>31</v>
      </c>
      <c r="F1121" s="7" t="s">
        <v>11</v>
      </c>
      <c r="G1121" s="4" t="s">
        <v>12</v>
      </c>
      <c r="H1121" s="4">
        <v>555</v>
      </c>
      <c r="I1121" s="5">
        <f t="shared" si="52"/>
        <v>46.25</v>
      </c>
      <c r="J1121" s="5">
        <f t="shared" si="51"/>
        <v>50.875</v>
      </c>
      <c r="K1121" s="5">
        <f t="shared" si="53"/>
        <v>4.239583333333333</v>
      </c>
      <c r="L1121" t="s">
        <v>726</v>
      </c>
    </row>
    <row r="1122" spans="1:12" ht="30" hidden="1" x14ac:dyDescent="0.25">
      <c r="A1122" s="4" t="s">
        <v>559</v>
      </c>
      <c r="B1122" s="4" t="s">
        <v>560</v>
      </c>
      <c r="C1122" s="4" t="s">
        <v>571</v>
      </c>
      <c r="D1122" s="4" t="s">
        <v>33</v>
      </c>
      <c r="E1122" s="4">
        <v>31</v>
      </c>
      <c r="F1122" s="7" t="s">
        <v>11</v>
      </c>
      <c r="G1122" s="4" t="s">
        <v>12</v>
      </c>
      <c r="H1122" s="4">
        <v>9361</v>
      </c>
      <c r="I1122" s="5">
        <f t="shared" si="52"/>
        <v>780.08333333333337</v>
      </c>
      <c r="J1122" s="5">
        <f t="shared" si="51"/>
        <v>858.0916666666667</v>
      </c>
      <c r="K1122" s="5">
        <f t="shared" si="53"/>
        <v>71.507638888888891</v>
      </c>
      <c r="L1122" t="s">
        <v>726</v>
      </c>
    </row>
    <row r="1123" spans="1:12" ht="30" hidden="1" x14ac:dyDescent="0.25">
      <c r="A1123" s="4" t="s">
        <v>559</v>
      </c>
      <c r="B1123" s="4" t="s">
        <v>560</v>
      </c>
      <c r="C1123" s="4" t="s">
        <v>572</v>
      </c>
      <c r="D1123" s="4" t="s">
        <v>100</v>
      </c>
      <c r="E1123" s="4">
        <v>43</v>
      </c>
      <c r="F1123" s="7" t="s">
        <v>11</v>
      </c>
      <c r="G1123" s="4" t="s">
        <v>12</v>
      </c>
      <c r="H1123" s="4">
        <v>4204</v>
      </c>
      <c r="I1123" s="5">
        <f t="shared" si="52"/>
        <v>350.33333333333331</v>
      </c>
      <c r="J1123" s="5">
        <f t="shared" si="51"/>
        <v>385.36666666666667</v>
      </c>
      <c r="K1123" s="5">
        <f t="shared" si="53"/>
        <v>32.113888888888887</v>
      </c>
      <c r="L1123" t="s">
        <v>726</v>
      </c>
    </row>
    <row r="1124" spans="1:12" ht="30" hidden="1" x14ac:dyDescent="0.25">
      <c r="A1124" s="4" t="s">
        <v>559</v>
      </c>
      <c r="B1124" s="4" t="s">
        <v>560</v>
      </c>
      <c r="C1124" s="4" t="s">
        <v>572</v>
      </c>
      <c r="D1124" s="4" t="s">
        <v>53</v>
      </c>
      <c r="E1124" s="4">
        <v>43</v>
      </c>
      <c r="F1124" s="7" t="s">
        <v>11</v>
      </c>
      <c r="G1124" s="4" t="s">
        <v>12</v>
      </c>
      <c r="H1124" s="4">
        <v>46</v>
      </c>
      <c r="I1124" s="5">
        <f t="shared" si="52"/>
        <v>3.8333333333333335</v>
      </c>
      <c r="J1124" s="5">
        <f t="shared" si="51"/>
        <v>4.2166666666666668</v>
      </c>
      <c r="K1124" s="5">
        <f t="shared" si="53"/>
        <v>0.35138888888888892</v>
      </c>
      <c r="L1124" t="s">
        <v>726</v>
      </c>
    </row>
    <row r="1125" spans="1:12" ht="30" hidden="1" x14ac:dyDescent="0.25">
      <c r="A1125" s="4" t="s">
        <v>559</v>
      </c>
      <c r="B1125" s="4" t="s">
        <v>560</v>
      </c>
      <c r="C1125" s="4" t="s">
        <v>561</v>
      </c>
      <c r="D1125" s="4" t="s">
        <v>213</v>
      </c>
      <c r="E1125" s="4">
        <v>0</v>
      </c>
      <c r="F1125" s="7" t="s">
        <v>11</v>
      </c>
      <c r="G1125" s="4" t="s">
        <v>12</v>
      </c>
      <c r="H1125" s="4">
        <v>272</v>
      </c>
      <c r="I1125" s="5">
        <f t="shared" si="52"/>
        <v>22.666666666666668</v>
      </c>
      <c r="J1125" s="5">
        <f t="shared" si="51"/>
        <v>24.933333333333334</v>
      </c>
      <c r="K1125" s="5">
        <f t="shared" si="53"/>
        <v>2.0777777777777779</v>
      </c>
      <c r="L1125" t="s">
        <v>726</v>
      </c>
    </row>
    <row r="1126" spans="1:12" ht="30" hidden="1" x14ac:dyDescent="0.25">
      <c r="A1126" s="4" t="s">
        <v>559</v>
      </c>
      <c r="B1126" s="4" t="s">
        <v>560</v>
      </c>
      <c r="C1126" s="4" t="s">
        <v>561</v>
      </c>
      <c r="D1126" s="4" t="s">
        <v>53</v>
      </c>
      <c r="E1126" s="4">
        <v>0</v>
      </c>
      <c r="F1126" s="7" t="s">
        <v>11</v>
      </c>
      <c r="G1126" s="4" t="s">
        <v>12</v>
      </c>
      <c r="H1126" s="4">
        <v>459</v>
      </c>
      <c r="I1126" s="5">
        <f t="shared" si="52"/>
        <v>38.25</v>
      </c>
      <c r="J1126" s="5">
        <f t="shared" si="51"/>
        <v>42.075000000000003</v>
      </c>
      <c r="K1126" s="5">
        <f t="shared" si="53"/>
        <v>3.5062500000000001</v>
      </c>
      <c r="L1126" t="s">
        <v>726</v>
      </c>
    </row>
    <row r="1127" spans="1:12" ht="30" hidden="1" x14ac:dyDescent="0.25">
      <c r="A1127" s="4" t="s">
        <v>559</v>
      </c>
      <c r="B1127" s="4" t="s">
        <v>560</v>
      </c>
      <c r="C1127" s="4" t="s">
        <v>561</v>
      </c>
      <c r="D1127" s="4" t="s">
        <v>561</v>
      </c>
      <c r="E1127" s="4">
        <v>0</v>
      </c>
      <c r="F1127" s="7" t="s">
        <v>11</v>
      </c>
      <c r="G1127" s="4" t="s">
        <v>12</v>
      </c>
      <c r="H1127" s="4">
        <v>14036</v>
      </c>
      <c r="I1127" s="5">
        <f t="shared" si="52"/>
        <v>1169.6666666666667</v>
      </c>
      <c r="J1127" s="5">
        <f t="shared" si="51"/>
        <v>1286.6333333333334</v>
      </c>
      <c r="K1127" s="5">
        <f t="shared" si="53"/>
        <v>107.21944444444445</v>
      </c>
      <c r="L1127" t="s">
        <v>726</v>
      </c>
    </row>
    <row r="1128" spans="1:12" ht="30" hidden="1" x14ac:dyDescent="0.25">
      <c r="A1128" s="4" t="s">
        <v>559</v>
      </c>
      <c r="B1128" s="4" t="s">
        <v>560</v>
      </c>
      <c r="C1128" s="4" t="s">
        <v>561</v>
      </c>
      <c r="D1128" s="4" t="s">
        <v>33</v>
      </c>
      <c r="E1128" s="4">
        <v>0</v>
      </c>
      <c r="F1128" s="7" t="s">
        <v>11</v>
      </c>
      <c r="G1128" s="4" t="s">
        <v>12</v>
      </c>
      <c r="H1128" s="4">
        <v>311</v>
      </c>
      <c r="I1128" s="5">
        <f t="shared" si="52"/>
        <v>25.916666666666668</v>
      </c>
      <c r="J1128" s="5">
        <f t="shared" si="51"/>
        <v>28.508333333333333</v>
      </c>
      <c r="K1128" s="5">
        <f t="shared" si="53"/>
        <v>2.3756944444444446</v>
      </c>
      <c r="L1128" t="s">
        <v>726</v>
      </c>
    </row>
    <row r="1129" spans="1:12" ht="30" hidden="1" x14ac:dyDescent="0.25">
      <c r="A1129" s="4" t="s">
        <v>559</v>
      </c>
      <c r="B1129" s="4" t="s">
        <v>560</v>
      </c>
      <c r="C1129" s="4" t="s">
        <v>573</v>
      </c>
      <c r="D1129" s="4" t="s">
        <v>100</v>
      </c>
      <c r="E1129" s="4">
        <v>45</v>
      </c>
      <c r="F1129" s="7" t="s">
        <v>11</v>
      </c>
      <c r="G1129" s="4" t="s">
        <v>12</v>
      </c>
      <c r="H1129" s="4">
        <v>1574</v>
      </c>
      <c r="I1129" s="5">
        <f t="shared" si="52"/>
        <v>131.16666666666666</v>
      </c>
      <c r="J1129" s="5">
        <f t="shared" si="51"/>
        <v>144.28333333333333</v>
      </c>
      <c r="K1129" s="5">
        <f t="shared" si="53"/>
        <v>12.02361111111111</v>
      </c>
      <c r="L1129" t="s">
        <v>726</v>
      </c>
    </row>
    <row r="1130" spans="1:12" ht="30" hidden="1" x14ac:dyDescent="0.25">
      <c r="A1130" s="4" t="s">
        <v>559</v>
      </c>
      <c r="B1130" s="4" t="s">
        <v>560</v>
      </c>
      <c r="C1130" s="4" t="s">
        <v>573</v>
      </c>
      <c r="D1130" s="4" t="s">
        <v>53</v>
      </c>
      <c r="E1130" s="4">
        <v>45</v>
      </c>
      <c r="F1130" s="7" t="s">
        <v>11</v>
      </c>
      <c r="G1130" s="4" t="s">
        <v>12</v>
      </c>
      <c r="H1130" s="4">
        <v>369</v>
      </c>
      <c r="I1130" s="5">
        <f t="shared" si="52"/>
        <v>30.75</v>
      </c>
      <c r="J1130" s="5">
        <f t="shared" si="51"/>
        <v>33.825000000000003</v>
      </c>
      <c r="K1130" s="5">
        <f t="shared" si="53"/>
        <v>2.8187500000000001</v>
      </c>
      <c r="L1130" t="s">
        <v>726</v>
      </c>
    </row>
    <row r="1131" spans="1:12" ht="30" hidden="1" x14ac:dyDescent="0.25">
      <c r="A1131" s="4" t="s">
        <v>559</v>
      </c>
      <c r="B1131" s="4" t="s">
        <v>560</v>
      </c>
      <c r="C1131" s="4" t="s">
        <v>573</v>
      </c>
      <c r="D1131" s="4" t="s">
        <v>542</v>
      </c>
      <c r="E1131" s="4">
        <v>45</v>
      </c>
      <c r="F1131" s="7" t="s">
        <v>11</v>
      </c>
      <c r="G1131" s="4" t="s">
        <v>12</v>
      </c>
      <c r="H1131" s="4">
        <v>392</v>
      </c>
      <c r="I1131" s="5">
        <f t="shared" si="52"/>
        <v>32.666666666666664</v>
      </c>
      <c r="J1131" s="5">
        <f t="shared" si="51"/>
        <v>35.93333333333333</v>
      </c>
      <c r="K1131" s="5">
        <f t="shared" si="53"/>
        <v>2.994444444444444</v>
      </c>
      <c r="L1131" t="s">
        <v>726</v>
      </c>
    </row>
    <row r="1132" spans="1:12" ht="30" hidden="1" x14ac:dyDescent="0.25">
      <c r="A1132" s="4" t="s">
        <v>559</v>
      </c>
      <c r="B1132" s="4" t="s">
        <v>560</v>
      </c>
      <c r="C1132" s="4" t="s">
        <v>573</v>
      </c>
      <c r="D1132" s="4" t="s">
        <v>33</v>
      </c>
      <c r="E1132" s="4">
        <v>45</v>
      </c>
      <c r="F1132" s="7" t="s">
        <v>11</v>
      </c>
      <c r="G1132" s="4" t="s">
        <v>12</v>
      </c>
      <c r="H1132" s="4">
        <v>66</v>
      </c>
      <c r="I1132" s="5">
        <f t="shared" si="52"/>
        <v>5.5</v>
      </c>
      <c r="J1132" s="5">
        <f t="shared" si="51"/>
        <v>6.05</v>
      </c>
      <c r="K1132" s="5">
        <f t="shared" si="53"/>
        <v>0.50416666666666665</v>
      </c>
      <c r="L1132" t="s">
        <v>726</v>
      </c>
    </row>
    <row r="1133" spans="1:12" ht="30" hidden="1" x14ac:dyDescent="0.25">
      <c r="A1133" s="4" t="s">
        <v>559</v>
      </c>
      <c r="B1133" s="4" t="s">
        <v>560</v>
      </c>
      <c r="C1133" s="4" t="s">
        <v>33</v>
      </c>
      <c r="D1133" s="4" t="s">
        <v>53</v>
      </c>
      <c r="E1133" s="4">
        <v>0</v>
      </c>
      <c r="F1133" s="7" t="s">
        <v>11</v>
      </c>
      <c r="G1133" s="4" t="s">
        <v>12</v>
      </c>
      <c r="H1133" s="4">
        <v>299</v>
      </c>
      <c r="I1133" s="5">
        <f t="shared" si="52"/>
        <v>24.916666666666668</v>
      </c>
      <c r="J1133" s="5">
        <f t="shared" si="51"/>
        <v>27.408333333333335</v>
      </c>
      <c r="K1133" s="5">
        <f t="shared" si="53"/>
        <v>2.2840277777777778</v>
      </c>
      <c r="L1133" t="s">
        <v>726</v>
      </c>
    </row>
    <row r="1134" spans="1:12" ht="30" hidden="1" x14ac:dyDescent="0.25">
      <c r="A1134" s="4" t="s">
        <v>559</v>
      </c>
      <c r="B1134" s="4" t="s">
        <v>560</v>
      </c>
      <c r="C1134" s="4" t="s">
        <v>33</v>
      </c>
      <c r="D1134" s="4" t="s">
        <v>561</v>
      </c>
      <c r="E1134" s="4">
        <v>0</v>
      </c>
      <c r="F1134" s="7" t="s">
        <v>11</v>
      </c>
      <c r="G1134" s="4" t="s">
        <v>12</v>
      </c>
      <c r="H1134" s="4">
        <v>152</v>
      </c>
      <c r="I1134" s="5">
        <f t="shared" si="52"/>
        <v>12.666666666666666</v>
      </c>
      <c r="J1134" s="5">
        <f t="shared" si="51"/>
        <v>13.933333333333334</v>
      </c>
      <c r="K1134" s="5">
        <f t="shared" si="53"/>
        <v>1.1611111111111112</v>
      </c>
      <c r="L1134" t="s">
        <v>726</v>
      </c>
    </row>
    <row r="1135" spans="1:12" ht="30" hidden="1" x14ac:dyDescent="0.25">
      <c r="A1135" s="4" t="s">
        <v>559</v>
      </c>
      <c r="B1135" s="4" t="s">
        <v>560</v>
      </c>
      <c r="C1135" s="4" t="s">
        <v>33</v>
      </c>
      <c r="D1135" s="4" t="s">
        <v>18</v>
      </c>
      <c r="E1135" s="4">
        <v>0</v>
      </c>
      <c r="F1135" s="7" t="s">
        <v>11</v>
      </c>
      <c r="G1135" s="4" t="s">
        <v>12</v>
      </c>
      <c r="H1135" s="4">
        <v>8</v>
      </c>
      <c r="I1135" s="5">
        <f t="shared" si="52"/>
        <v>0.66666666666666663</v>
      </c>
      <c r="J1135" s="5">
        <f t="shared" si="51"/>
        <v>0.73333333333333328</v>
      </c>
      <c r="K1135" s="5">
        <f t="shared" si="53"/>
        <v>6.1111111111111109E-2</v>
      </c>
      <c r="L1135" t="s">
        <v>726</v>
      </c>
    </row>
    <row r="1136" spans="1:12" ht="30" hidden="1" x14ac:dyDescent="0.25">
      <c r="A1136" s="4" t="s">
        <v>559</v>
      </c>
      <c r="B1136" s="4" t="s">
        <v>560</v>
      </c>
      <c r="C1136" s="4" t="s">
        <v>33</v>
      </c>
      <c r="D1136" s="4" t="s">
        <v>33</v>
      </c>
      <c r="E1136" s="4">
        <v>0</v>
      </c>
      <c r="F1136" s="7" t="s">
        <v>11</v>
      </c>
      <c r="G1136" s="4" t="s">
        <v>12</v>
      </c>
      <c r="H1136" s="4">
        <v>32345</v>
      </c>
      <c r="I1136" s="5">
        <f t="shared" si="52"/>
        <v>2695.4166666666665</v>
      </c>
      <c r="J1136" s="5">
        <f t="shared" si="51"/>
        <v>2964.958333333333</v>
      </c>
      <c r="K1136" s="5">
        <f t="shared" si="53"/>
        <v>247.07986111111109</v>
      </c>
      <c r="L1136" t="s">
        <v>726</v>
      </c>
    </row>
    <row r="1137" spans="1:12" ht="30" hidden="1" x14ac:dyDescent="0.25">
      <c r="A1137" s="4" t="s">
        <v>559</v>
      </c>
      <c r="B1137" s="4" t="s">
        <v>560</v>
      </c>
      <c r="C1137" s="4" t="s">
        <v>574</v>
      </c>
      <c r="D1137" s="4" t="s">
        <v>53</v>
      </c>
      <c r="E1137" s="4">
        <v>10</v>
      </c>
      <c r="F1137" s="7" t="s">
        <v>11</v>
      </c>
      <c r="G1137" s="4" t="s">
        <v>12</v>
      </c>
      <c r="H1137" s="4">
        <v>7087</v>
      </c>
      <c r="I1137" s="5">
        <f t="shared" si="52"/>
        <v>590.58333333333337</v>
      </c>
      <c r="J1137" s="5">
        <f t="shared" si="51"/>
        <v>649.64166666666665</v>
      </c>
      <c r="K1137" s="5">
        <f t="shared" si="53"/>
        <v>54.136805555555554</v>
      </c>
      <c r="L1137" t="s">
        <v>726</v>
      </c>
    </row>
    <row r="1138" spans="1:12" ht="30" hidden="1" x14ac:dyDescent="0.25">
      <c r="A1138" s="4" t="s">
        <v>559</v>
      </c>
      <c r="B1138" s="4" t="s">
        <v>560</v>
      </c>
      <c r="C1138" s="4" t="s">
        <v>574</v>
      </c>
      <c r="D1138" s="4" t="s">
        <v>280</v>
      </c>
      <c r="E1138" s="4">
        <v>10</v>
      </c>
      <c r="F1138" s="7" t="s">
        <v>11</v>
      </c>
      <c r="G1138" s="4" t="s">
        <v>12</v>
      </c>
      <c r="H1138" s="4">
        <v>15</v>
      </c>
      <c r="I1138" s="5">
        <f t="shared" si="52"/>
        <v>1.25</v>
      </c>
      <c r="J1138" s="5">
        <f t="shared" si="51"/>
        <v>1.375</v>
      </c>
      <c r="K1138" s="5">
        <f t="shared" si="53"/>
        <v>0.11458333333333333</v>
      </c>
      <c r="L1138" t="s">
        <v>726</v>
      </c>
    </row>
    <row r="1139" spans="1:12" ht="30" hidden="1" x14ac:dyDescent="0.25">
      <c r="A1139" s="4" t="s">
        <v>559</v>
      </c>
      <c r="B1139" s="4" t="s">
        <v>560</v>
      </c>
      <c r="C1139" s="4" t="s">
        <v>574</v>
      </c>
      <c r="D1139" s="4" t="s">
        <v>33</v>
      </c>
      <c r="E1139" s="4">
        <v>10</v>
      </c>
      <c r="F1139" s="7" t="s">
        <v>11</v>
      </c>
      <c r="G1139" s="4" t="s">
        <v>12</v>
      </c>
      <c r="H1139" s="4">
        <v>586</v>
      </c>
      <c r="I1139" s="5">
        <f t="shared" si="52"/>
        <v>48.833333333333336</v>
      </c>
      <c r="J1139" s="5">
        <f t="shared" si="51"/>
        <v>53.716666666666669</v>
      </c>
      <c r="K1139" s="5">
        <f t="shared" si="53"/>
        <v>4.4763888888888888</v>
      </c>
      <c r="L1139" t="s">
        <v>726</v>
      </c>
    </row>
    <row r="1140" spans="1:12" ht="30" hidden="1" x14ac:dyDescent="0.25">
      <c r="A1140" s="4" t="s">
        <v>559</v>
      </c>
      <c r="B1140" s="4" t="s">
        <v>560</v>
      </c>
      <c r="C1140" s="4" t="s">
        <v>575</v>
      </c>
      <c r="D1140" s="4" t="s">
        <v>53</v>
      </c>
      <c r="E1140" s="4">
        <v>25</v>
      </c>
      <c r="F1140" s="7" t="s">
        <v>11</v>
      </c>
      <c r="G1140" s="4" t="s">
        <v>12</v>
      </c>
      <c r="H1140" s="4">
        <v>4191</v>
      </c>
      <c r="I1140" s="5">
        <f t="shared" si="52"/>
        <v>349.25</v>
      </c>
      <c r="J1140" s="5">
        <f t="shared" si="51"/>
        <v>384.17500000000001</v>
      </c>
      <c r="K1140" s="5">
        <f t="shared" si="53"/>
        <v>32.014583333333334</v>
      </c>
      <c r="L1140" t="s">
        <v>726</v>
      </c>
    </row>
    <row r="1141" spans="1:12" ht="30" hidden="1" x14ac:dyDescent="0.25">
      <c r="A1141" s="4" t="s">
        <v>559</v>
      </c>
      <c r="B1141" s="4" t="s">
        <v>560</v>
      </c>
      <c r="C1141" s="4" t="s">
        <v>575</v>
      </c>
      <c r="D1141" s="4" t="s">
        <v>49</v>
      </c>
      <c r="E1141" s="4">
        <v>25</v>
      </c>
      <c r="F1141" s="7" t="s">
        <v>11</v>
      </c>
      <c r="G1141" s="4" t="s">
        <v>12</v>
      </c>
      <c r="H1141" s="4">
        <v>18</v>
      </c>
      <c r="I1141" s="5">
        <f t="shared" si="52"/>
        <v>1.5</v>
      </c>
      <c r="J1141" s="5">
        <f t="shared" si="51"/>
        <v>1.65</v>
      </c>
      <c r="K1141" s="5">
        <f t="shared" si="53"/>
        <v>0.13749999999999998</v>
      </c>
      <c r="L1141" t="s">
        <v>726</v>
      </c>
    </row>
    <row r="1142" spans="1:12" ht="30" hidden="1" x14ac:dyDescent="0.25">
      <c r="A1142" s="4" t="s">
        <v>559</v>
      </c>
      <c r="B1142" s="4" t="s">
        <v>560</v>
      </c>
      <c r="C1142" s="4" t="s">
        <v>575</v>
      </c>
      <c r="D1142" s="4" t="s">
        <v>55</v>
      </c>
      <c r="E1142" s="4">
        <v>25</v>
      </c>
      <c r="F1142" s="7" t="s">
        <v>11</v>
      </c>
      <c r="G1142" s="4" t="s">
        <v>12</v>
      </c>
      <c r="H1142" s="4">
        <v>399</v>
      </c>
      <c r="I1142" s="5">
        <f t="shared" si="52"/>
        <v>33.25</v>
      </c>
      <c r="J1142" s="5">
        <f t="shared" si="51"/>
        <v>36.575000000000003</v>
      </c>
      <c r="K1142" s="5">
        <f t="shared" si="53"/>
        <v>3.0479166666666671</v>
      </c>
      <c r="L1142" t="s">
        <v>726</v>
      </c>
    </row>
    <row r="1143" spans="1:12" ht="30" hidden="1" x14ac:dyDescent="0.25">
      <c r="A1143" s="4" t="s">
        <v>559</v>
      </c>
      <c r="B1143" s="4" t="s">
        <v>576</v>
      </c>
      <c r="C1143" s="4" t="s">
        <v>577</v>
      </c>
      <c r="D1143" s="4" t="s">
        <v>100</v>
      </c>
      <c r="E1143" s="4">
        <v>39</v>
      </c>
      <c r="F1143" s="7" t="s">
        <v>11</v>
      </c>
      <c r="G1143" s="4" t="s">
        <v>12</v>
      </c>
      <c r="H1143" s="4">
        <v>1682</v>
      </c>
      <c r="I1143" s="5">
        <f t="shared" si="52"/>
        <v>140.16666666666666</v>
      </c>
      <c r="J1143" s="5">
        <f t="shared" si="51"/>
        <v>154.18333333333334</v>
      </c>
      <c r="K1143" s="5">
        <f t="shared" si="53"/>
        <v>12.848611111111111</v>
      </c>
      <c r="L1143" t="s">
        <v>726</v>
      </c>
    </row>
    <row r="1144" spans="1:12" ht="30" hidden="1" x14ac:dyDescent="0.25">
      <c r="A1144" s="4" t="s">
        <v>559</v>
      </c>
      <c r="B1144" s="4" t="s">
        <v>576</v>
      </c>
      <c r="C1144" s="4" t="s">
        <v>577</v>
      </c>
      <c r="D1144" s="4" t="s">
        <v>58</v>
      </c>
      <c r="E1144" s="4">
        <v>39</v>
      </c>
      <c r="F1144" s="7" t="s">
        <v>11</v>
      </c>
      <c r="G1144" s="4" t="s">
        <v>12</v>
      </c>
      <c r="H1144" s="4">
        <v>235</v>
      </c>
      <c r="I1144" s="5">
        <f t="shared" si="52"/>
        <v>19.583333333333332</v>
      </c>
      <c r="J1144" s="5">
        <f t="shared" si="51"/>
        <v>21.541666666666664</v>
      </c>
      <c r="K1144" s="5">
        <f t="shared" si="53"/>
        <v>1.7951388888888886</v>
      </c>
      <c r="L1144" t="s">
        <v>726</v>
      </c>
    </row>
    <row r="1145" spans="1:12" ht="30" hidden="1" x14ac:dyDescent="0.25">
      <c r="A1145" s="4" t="s">
        <v>559</v>
      </c>
      <c r="B1145" s="4" t="s">
        <v>576</v>
      </c>
      <c r="C1145" s="4" t="s">
        <v>577</v>
      </c>
      <c r="D1145" s="4" t="s">
        <v>53</v>
      </c>
      <c r="E1145" s="4">
        <v>39</v>
      </c>
      <c r="F1145" s="7" t="s">
        <v>11</v>
      </c>
      <c r="G1145" s="4" t="s">
        <v>12</v>
      </c>
      <c r="H1145" s="4">
        <v>1</v>
      </c>
      <c r="I1145" s="5">
        <f t="shared" si="52"/>
        <v>8.3333333333333329E-2</v>
      </c>
      <c r="J1145" s="5">
        <f t="shared" si="51"/>
        <v>9.166666666666666E-2</v>
      </c>
      <c r="K1145" s="5">
        <f t="shared" si="53"/>
        <v>7.6388888888888886E-3</v>
      </c>
      <c r="L1145" t="s">
        <v>726</v>
      </c>
    </row>
    <row r="1146" spans="1:12" ht="30" hidden="1" x14ac:dyDescent="0.25">
      <c r="A1146" s="4" t="s">
        <v>559</v>
      </c>
      <c r="B1146" s="4" t="s">
        <v>576</v>
      </c>
      <c r="C1146" s="4" t="s">
        <v>100</v>
      </c>
      <c r="D1146" s="4" t="s">
        <v>100</v>
      </c>
      <c r="E1146" s="4">
        <v>0</v>
      </c>
      <c r="F1146" s="7" t="s">
        <v>11</v>
      </c>
      <c r="G1146" s="4" t="s">
        <v>12</v>
      </c>
      <c r="H1146" s="4">
        <v>7968</v>
      </c>
      <c r="I1146" s="5">
        <f t="shared" si="52"/>
        <v>664</v>
      </c>
      <c r="J1146" s="5">
        <f t="shared" si="51"/>
        <v>730.4</v>
      </c>
      <c r="K1146" s="5">
        <f t="shared" si="53"/>
        <v>60.866666666666667</v>
      </c>
      <c r="L1146" t="s">
        <v>726</v>
      </c>
    </row>
    <row r="1147" spans="1:12" ht="30" hidden="1" x14ac:dyDescent="0.25">
      <c r="A1147" s="4" t="s">
        <v>559</v>
      </c>
      <c r="B1147" s="4" t="s">
        <v>576</v>
      </c>
      <c r="C1147" s="4" t="s">
        <v>100</v>
      </c>
      <c r="D1147" s="4" t="s">
        <v>53</v>
      </c>
      <c r="E1147" s="4">
        <v>0</v>
      </c>
      <c r="F1147" s="7" t="s">
        <v>11</v>
      </c>
      <c r="G1147" s="4" t="s">
        <v>12</v>
      </c>
      <c r="H1147" s="4">
        <v>43</v>
      </c>
      <c r="I1147" s="5">
        <f t="shared" si="52"/>
        <v>3.5833333333333335</v>
      </c>
      <c r="J1147" s="5">
        <f t="shared" si="51"/>
        <v>3.9416666666666669</v>
      </c>
      <c r="K1147" s="5">
        <f t="shared" si="53"/>
        <v>0.32847222222222222</v>
      </c>
      <c r="L1147" t="s">
        <v>726</v>
      </c>
    </row>
    <row r="1148" spans="1:12" ht="30" hidden="1" x14ac:dyDescent="0.25">
      <c r="A1148" s="4" t="s">
        <v>559</v>
      </c>
      <c r="B1148" s="4" t="s">
        <v>576</v>
      </c>
      <c r="C1148" s="4" t="s">
        <v>578</v>
      </c>
      <c r="D1148" s="4" t="s">
        <v>100</v>
      </c>
      <c r="E1148" s="4">
        <v>32</v>
      </c>
      <c r="F1148" s="7" t="s">
        <v>11</v>
      </c>
      <c r="G1148" s="4" t="s">
        <v>12</v>
      </c>
      <c r="H1148" s="4">
        <v>1520</v>
      </c>
      <c r="I1148" s="5">
        <f t="shared" si="52"/>
        <v>126.66666666666667</v>
      </c>
      <c r="J1148" s="5">
        <f t="shared" si="51"/>
        <v>139.33333333333334</v>
      </c>
      <c r="K1148" s="5">
        <f t="shared" si="53"/>
        <v>11.611111111111112</v>
      </c>
      <c r="L1148" t="s">
        <v>726</v>
      </c>
    </row>
    <row r="1149" spans="1:12" ht="30" hidden="1" x14ac:dyDescent="0.25">
      <c r="A1149" s="4" t="s">
        <v>559</v>
      </c>
      <c r="B1149" s="4" t="s">
        <v>576</v>
      </c>
      <c r="C1149" s="4" t="s">
        <v>578</v>
      </c>
      <c r="D1149" s="4" t="s">
        <v>53</v>
      </c>
      <c r="E1149" s="4">
        <v>32</v>
      </c>
      <c r="F1149" s="7" t="s">
        <v>11</v>
      </c>
      <c r="G1149" s="4" t="s">
        <v>12</v>
      </c>
      <c r="H1149" s="4">
        <v>56</v>
      </c>
      <c r="I1149" s="5">
        <f t="shared" si="52"/>
        <v>4.666666666666667</v>
      </c>
      <c r="J1149" s="5">
        <f t="shared" si="51"/>
        <v>5.1333333333333337</v>
      </c>
      <c r="K1149" s="5">
        <f t="shared" si="53"/>
        <v>0.42777777777777781</v>
      </c>
      <c r="L1149" t="s">
        <v>726</v>
      </c>
    </row>
    <row r="1150" spans="1:12" ht="30" hidden="1" x14ac:dyDescent="0.25">
      <c r="A1150" s="4" t="s">
        <v>559</v>
      </c>
      <c r="B1150" s="4" t="s">
        <v>576</v>
      </c>
      <c r="C1150" s="4" t="s">
        <v>579</v>
      </c>
      <c r="D1150" s="4" t="s">
        <v>100</v>
      </c>
      <c r="E1150" s="4">
        <v>13</v>
      </c>
      <c r="F1150" s="7" t="s">
        <v>11</v>
      </c>
      <c r="G1150" s="4" t="s">
        <v>12</v>
      </c>
      <c r="H1150" s="4">
        <v>1585</v>
      </c>
      <c r="I1150" s="5">
        <f t="shared" si="52"/>
        <v>132.08333333333334</v>
      </c>
      <c r="J1150" s="5">
        <f t="shared" si="51"/>
        <v>145.29166666666669</v>
      </c>
      <c r="K1150" s="5">
        <f t="shared" si="53"/>
        <v>12.107638888888891</v>
      </c>
      <c r="L1150" t="s">
        <v>726</v>
      </c>
    </row>
    <row r="1151" spans="1:12" ht="30" hidden="1" x14ac:dyDescent="0.25">
      <c r="A1151" s="4" t="s">
        <v>559</v>
      </c>
      <c r="B1151" s="4" t="s">
        <v>576</v>
      </c>
      <c r="C1151" s="4" t="s">
        <v>579</v>
      </c>
      <c r="D1151" s="4" t="s">
        <v>53</v>
      </c>
      <c r="E1151" s="4">
        <v>13</v>
      </c>
      <c r="F1151" s="7" t="s">
        <v>11</v>
      </c>
      <c r="G1151" s="4" t="s">
        <v>12</v>
      </c>
      <c r="H1151" s="4">
        <v>1</v>
      </c>
      <c r="I1151" s="5">
        <f t="shared" si="52"/>
        <v>8.3333333333333329E-2</v>
      </c>
      <c r="J1151" s="5">
        <f t="shared" si="51"/>
        <v>9.166666666666666E-2</v>
      </c>
      <c r="K1151" s="5">
        <f t="shared" si="53"/>
        <v>7.6388888888888886E-3</v>
      </c>
      <c r="L1151" t="s">
        <v>726</v>
      </c>
    </row>
    <row r="1152" spans="1:12" ht="30" hidden="1" x14ac:dyDescent="0.25">
      <c r="A1152" s="4" t="s">
        <v>559</v>
      </c>
      <c r="B1152" s="4" t="s">
        <v>576</v>
      </c>
      <c r="C1152" s="4" t="s">
        <v>580</v>
      </c>
      <c r="D1152" s="4" t="s">
        <v>100</v>
      </c>
      <c r="E1152" s="4">
        <v>18</v>
      </c>
      <c r="F1152" s="7" t="s">
        <v>11</v>
      </c>
      <c r="G1152" s="4" t="s">
        <v>12</v>
      </c>
      <c r="H1152" s="4">
        <v>3217</v>
      </c>
      <c r="I1152" s="5">
        <f t="shared" si="52"/>
        <v>268.08333333333331</v>
      </c>
      <c r="J1152" s="5">
        <f t="shared" si="51"/>
        <v>294.89166666666665</v>
      </c>
      <c r="K1152" s="5">
        <f t="shared" si="53"/>
        <v>24.574305555555554</v>
      </c>
      <c r="L1152" t="s">
        <v>726</v>
      </c>
    </row>
    <row r="1153" spans="1:12" ht="30" hidden="1" x14ac:dyDescent="0.25">
      <c r="A1153" s="4" t="s">
        <v>559</v>
      </c>
      <c r="B1153" s="4" t="s">
        <v>576</v>
      </c>
      <c r="C1153" s="4" t="s">
        <v>580</v>
      </c>
      <c r="D1153" s="4" t="s">
        <v>53</v>
      </c>
      <c r="E1153" s="4">
        <v>18</v>
      </c>
      <c r="F1153" s="7" t="s">
        <v>11</v>
      </c>
      <c r="G1153" s="4" t="s">
        <v>12</v>
      </c>
      <c r="H1153" s="4">
        <v>161</v>
      </c>
      <c r="I1153" s="5">
        <f t="shared" si="52"/>
        <v>13.416666666666666</v>
      </c>
      <c r="J1153" s="5">
        <f t="shared" si="51"/>
        <v>14.758333333333333</v>
      </c>
      <c r="K1153" s="5">
        <f t="shared" si="53"/>
        <v>1.2298611111111111</v>
      </c>
      <c r="L1153" t="s">
        <v>726</v>
      </c>
    </row>
    <row r="1154" spans="1:12" ht="30" hidden="1" x14ac:dyDescent="0.25">
      <c r="A1154" s="4" t="s">
        <v>559</v>
      </c>
      <c r="B1154" s="4" t="s">
        <v>581</v>
      </c>
      <c r="C1154" s="4" t="s">
        <v>582</v>
      </c>
      <c r="D1154" s="4" t="s">
        <v>534</v>
      </c>
      <c r="E1154" s="4">
        <v>20</v>
      </c>
      <c r="F1154" s="7" t="s">
        <v>11</v>
      </c>
      <c r="G1154" s="4" t="s">
        <v>12</v>
      </c>
      <c r="H1154" s="4">
        <v>46</v>
      </c>
      <c r="I1154" s="5">
        <f t="shared" si="52"/>
        <v>3.8333333333333335</v>
      </c>
      <c r="J1154" s="5">
        <f t="shared" si="51"/>
        <v>4.2166666666666668</v>
      </c>
      <c r="K1154" s="5">
        <f t="shared" si="53"/>
        <v>0.35138888888888892</v>
      </c>
      <c r="L1154" t="s">
        <v>726</v>
      </c>
    </row>
    <row r="1155" spans="1:12" ht="30" hidden="1" x14ac:dyDescent="0.25">
      <c r="A1155" s="4" t="s">
        <v>559</v>
      </c>
      <c r="B1155" s="4" t="s">
        <v>581</v>
      </c>
      <c r="C1155" s="4" t="s">
        <v>582</v>
      </c>
      <c r="D1155" s="4" t="s">
        <v>542</v>
      </c>
      <c r="E1155" s="4">
        <v>20</v>
      </c>
      <c r="F1155" s="7" t="s">
        <v>11</v>
      </c>
      <c r="G1155" s="4" t="s">
        <v>12</v>
      </c>
      <c r="H1155" s="4">
        <v>859</v>
      </c>
      <c r="I1155" s="5">
        <f t="shared" si="52"/>
        <v>71.583333333333329</v>
      </c>
      <c r="J1155" s="5">
        <f t="shared" si="51"/>
        <v>78.74166666666666</v>
      </c>
      <c r="K1155" s="5">
        <f t="shared" si="53"/>
        <v>6.561805555555555</v>
      </c>
      <c r="L1155" t="s">
        <v>726</v>
      </c>
    </row>
    <row r="1156" spans="1:12" ht="30" hidden="1" x14ac:dyDescent="0.25">
      <c r="A1156" s="4" t="s">
        <v>559</v>
      </c>
      <c r="B1156" s="4" t="s">
        <v>581</v>
      </c>
      <c r="C1156" s="4" t="s">
        <v>583</v>
      </c>
      <c r="D1156" s="4" t="s">
        <v>53</v>
      </c>
      <c r="E1156" s="4">
        <v>17</v>
      </c>
      <c r="F1156" s="7" t="s">
        <v>11</v>
      </c>
      <c r="G1156" s="4" t="s">
        <v>12</v>
      </c>
      <c r="H1156" s="4">
        <v>151</v>
      </c>
      <c r="I1156" s="5">
        <f t="shared" si="52"/>
        <v>12.583333333333334</v>
      </c>
      <c r="J1156" s="5">
        <f t="shared" si="51"/>
        <v>13.841666666666667</v>
      </c>
      <c r="K1156" s="5">
        <f t="shared" si="53"/>
        <v>1.1534722222222222</v>
      </c>
      <c r="L1156" t="s">
        <v>726</v>
      </c>
    </row>
    <row r="1157" spans="1:12" ht="30" hidden="1" x14ac:dyDescent="0.25">
      <c r="A1157" s="4" t="s">
        <v>559</v>
      </c>
      <c r="B1157" s="4" t="s">
        <v>581</v>
      </c>
      <c r="C1157" s="4" t="s">
        <v>583</v>
      </c>
      <c r="D1157" s="4" t="s">
        <v>542</v>
      </c>
      <c r="E1157" s="4">
        <v>17</v>
      </c>
      <c r="F1157" s="7" t="s">
        <v>11</v>
      </c>
      <c r="G1157" s="4" t="s">
        <v>12</v>
      </c>
      <c r="H1157" s="4">
        <v>49</v>
      </c>
      <c r="I1157" s="5">
        <f t="shared" si="52"/>
        <v>4.083333333333333</v>
      </c>
      <c r="J1157" s="5">
        <f t="shared" si="51"/>
        <v>4.4916666666666663</v>
      </c>
      <c r="K1157" s="5">
        <f t="shared" si="53"/>
        <v>0.3743055555555555</v>
      </c>
      <c r="L1157" t="s">
        <v>726</v>
      </c>
    </row>
    <row r="1158" spans="1:12" ht="30" hidden="1" x14ac:dyDescent="0.25">
      <c r="A1158" s="4" t="s">
        <v>559</v>
      </c>
      <c r="B1158" s="4" t="s">
        <v>581</v>
      </c>
      <c r="C1158" s="4" t="s">
        <v>583</v>
      </c>
      <c r="D1158" s="4" t="s">
        <v>19</v>
      </c>
      <c r="E1158" s="4">
        <v>17</v>
      </c>
      <c r="F1158" s="7" t="s">
        <v>11</v>
      </c>
      <c r="G1158" s="4" t="s">
        <v>12</v>
      </c>
      <c r="H1158" s="4">
        <v>1</v>
      </c>
      <c r="I1158" s="5">
        <f t="shared" si="52"/>
        <v>8.3333333333333329E-2</v>
      </c>
      <c r="J1158" s="5">
        <f t="shared" si="51"/>
        <v>9.166666666666666E-2</v>
      </c>
      <c r="K1158" s="5">
        <f t="shared" si="53"/>
        <v>7.6388888888888886E-3</v>
      </c>
      <c r="L1158" t="s">
        <v>726</v>
      </c>
    </row>
    <row r="1159" spans="1:12" ht="30" hidden="1" x14ac:dyDescent="0.25">
      <c r="A1159" s="4" t="s">
        <v>559</v>
      </c>
      <c r="B1159" s="4" t="s">
        <v>581</v>
      </c>
      <c r="C1159" s="4" t="s">
        <v>584</v>
      </c>
      <c r="D1159" s="4" t="s">
        <v>542</v>
      </c>
      <c r="E1159" s="4">
        <v>8</v>
      </c>
      <c r="F1159" s="7" t="s">
        <v>11</v>
      </c>
      <c r="G1159" s="4" t="s">
        <v>12</v>
      </c>
      <c r="H1159" s="4">
        <v>11705</v>
      </c>
      <c r="I1159" s="5">
        <f t="shared" si="52"/>
        <v>975.41666666666663</v>
      </c>
      <c r="J1159" s="5">
        <f t="shared" si="51"/>
        <v>1072.9583333333333</v>
      </c>
      <c r="K1159" s="5">
        <f t="shared" si="53"/>
        <v>89.413194444444443</v>
      </c>
      <c r="L1159" t="s">
        <v>726</v>
      </c>
    </row>
    <row r="1160" spans="1:12" ht="30" hidden="1" x14ac:dyDescent="0.25">
      <c r="A1160" s="4" t="s">
        <v>559</v>
      </c>
      <c r="B1160" s="4" t="s">
        <v>581</v>
      </c>
      <c r="C1160" s="4" t="s">
        <v>584</v>
      </c>
      <c r="D1160" s="4" t="s">
        <v>77</v>
      </c>
      <c r="E1160" s="4">
        <v>8</v>
      </c>
      <c r="F1160" s="7" t="s">
        <v>11</v>
      </c>
      <c r="G1160" s="4" t="s">
        <v>12</v>
      </c>
      <c r="H1160" s="4">
        <v>7</v>
      </c>
      <c r="I1160" s="5">
        <f t="shared" si="52"/>
        <v>0.58333333333333337</v>
      </c>
      <c r="J1160" s="5">
        <f t="shared" ref="J1160:J1223" si="54">I1160*10%+I1160</f>
        <v>0.64166666666666672</v>
      </c>
      <c r="K1160" s="5">
        <f t="shared" si="53"/>
        <v>5.3472222222222227E-2</v>
      </c>
      <c r="L1160" t="s">
        <v>726</v>
      </c>
    </row>
    <row r="1161" spans="1:12" ht="30" hidden="1" x14ac:dyDescent="0.25">
      <c r="A1161" s="4" t="s">
        <v>559</v>
      </c>
      <c r="B1161" s="4" t="s">
        <v>581</v>
      </c>
      <c r="C1161" s="4" t="s">
        <v>584</v>
      </c>
      <c r="D1161" s="4" t="s">
        <v>39</v>
      </c>
      <c r="E1161" s="4">
        <v>8</v>
      </c>
      <c r="F1161" s="7" t="s">
        <v>11</v>
      </c>
      <c r="G1161" s="4" t="s">
        <v>12</v>
      </c>
      <c r="H1161" s="4">
        <v>10</v>
      </c>
      <c r="I1161" s="5">
        <f t="shared" ref="I1161:I1224" si="55">H1161/12</f>
        <v>0.83333333333333337</v>
      </c>
      <c r="J1161" s="5">
        <f t="shared" si="54"/>
        <v>0.91666666666666674</v>
      </c>
      <c r="K1161" s="5">
        <f t="shared" ref="K1161:K1224" si="56">J1161/12</f>
        <v>7.6388888888888895E-2</v>
      </c>
      <c r="L1161" t="s">
        <v>726</v>
      </c>
    </row>
    <row r="1162" spans="1:12" ht="30" hidden="1" x14ac:dyDescent="0.25">
      <c r="A1162" s="4" t="s">
        <v>559</v>
      </c>
      <c r="B1162" s="4" t="s">
        <v>581</v>
      </c>
      <c r="C1162" s="4" t="s">
        <v>542</v>
      </c>
      <c r="D1162" s="4" t="s">
        <v>53</v>
      </c>
      <c r="E1162" s="4">
        <v>0</v>
      </c>
      <c r="F1162" s="7" t="s">
        <v>11</v>
      </c>
      <c r="G1162" s="4" t="s">
        <v>12</v>
      </c>
      <c r="H1162" s="4">
        <v>222</v>
      </c>
      <c r="I1162" s="5">
        <f t="shared" si="55"/>
        <v>18.5</v>
      </c>
      <c r="J1162" s="5">
        <f t="shared" si="54"/>
        <v>20.350000000000001</v>
      </c>
      <c r="K1162" s="5">
        <f t="shared" si="56"/>
        <v>1.6958333333333335</v>
      </c>
      <c r="L1162" t="s">
        <v>726</v>
      </c>
    </row>
    <row r="1163" spans="1:12" ht="30" hidden="1" x14ac:dyDescent="0.25">
      <c r="A1163" s="4" t="s">
        <v>559</v>
      </c>
      <c r="B1163" s="4" t="s">
        <v>581</v>
      </c>
      <c r="C1163" s="4" t="s">
        <v>542</v>
      </c>
      <c r="D1163" s="4" t="s">
        <v>542</v>
      </c>
      <c r="E1163" s="4">
        <v>0</v>
      </c>
      <c r="F1163" s="7" t="s">
        <v>11</v>
      </c>
      <c r="G1163" s="4" t="s">
        <v>12</v>
      </c>
      <c r="H1163" s="4">
        <v>7007</v>
      </c>
      <c r="I1163" s="5">
        <f t="shared" si="55"/>
        <v>583.91666666666663</v>
      </c>
      <c r="J1163" s="5">
        <f t="shared" si="54"/>
        <v>642.30833333333328</v>
      </c>
      <c r="K1163" s="5">
        <f t="shared" si="56"/>
        <v>53.52569444444444</v>
      </c>
      <c r="L1163" t="s">
        <v>726</v>
      </c>
    </row>
    <row r="1164" spans="1:12" ht="30" hidden="1" x14ac:dyDescent="0.25">
      <c r="A1164" s="4" t="s">
        <v>559</v>
      </c>
      <c r="B1164" s="4" t="s">
        <v>585</v>
      </c>
      <c r="C1164" s="4" t="s">
        <v>586</v>
      </c>
      <c r="D1164" s="4" t="s">
        <v>17</v>
      </c>
      <c r="E1164" s="4">
        <v>25</v>
      </c>
      <c r="F1164" s="7" t="s">
        <v>11</v>
      </c>
      <c r="G1164" s="4" t="s">
        <v>12</v>
      </c>
      <c r="H1164" s="4">
        <v>4039</v>
      </c>
      <c r="I1164" s="5">
        <f t="shared" si="55"/>
        <v>336.58333333333331</v>
      </c>
      <c r="J1164" s="5">
        <f t="shared" si="54"/>
        <v>370.24166666666667</v>
      </c>
      <c r="K1164" s="5">
        <f t="shared" si="56"/>
        <v>30.853472222222223</v>
      </c>
      <c r="L1164" t="s">
        <v>726</v>
      </c>
    </row>
    <row r="1165" spans="1:12" hidden="1" x14ac:dyDescent="0.25">
      <c r="A1165" s="4" t="s">
        <v>559</v>
      </c>
      <c r="B1165" s="4" t="s">
        <v>585</v>
      </c>
      <c r="C1165" s="4" t="s">
        <v>586</v>
      </c>
      <c r="D1165" s="4" t="s">
        <v>18</v>
      </c>
      <c r="E1165" s="4">
        <v>25</v>
      </c>
      <c r="F1165" s="7" t="s">
        <v>11</v>
      </c>
      <c r="G1165" s="4" t="s">
        <v>12</v>
      </c>
      <c r="H1165" s="4">
        <v>148</v>
      </c>
      <c r="I1165" s="5">
        <f t="shared" si="55"/>
        <v>12.333333333333334</v>
      </c>
      <c r="J1165" s="5">
        <f t="shared" si="54"/>
        <v>13.566666666666666</v>
      </c>
      <c r="K1165" s="5">
        <f t="shared" si="56"/>
        <v>1.1305555555555555</v>
      </c>
      <c r="L1165" t="s">
        <v>726</v>
      </c>
    </row>
    <row r="1166" spans="1:12" ht="30" hidden="1" x14ac:dyDescent="0.25">
      <c r="A1166" s="4" t="s">
        <v>559</v>
      </c>
      <c r="B1166" s="4" t="s">
        <v>585</v>
      </c>
      <c r="C1166" s="4" t="s">
        <v>587</v>
      </c>
      <c r="D1166" s="4" t="s">
        <v>17</v>
      </c>
      <c r="E1166" s="4">
        <v>9</v>
      </c>
      <c r="F1166" s="7" t="s">
        <v>11</v>
      </c>
      <c r="G1166" s="4" t="s">
        <v>12</v>
      </c>
      <c r="H1166" s="4">
        <v>1315</v>
      </c>
      <c r="I1166" s="5">
        <f t="shared" si="55"/>
        <v>109.58333333333333</v>
      </c>
      <c r="J1166" s="5">
        <f t="shared" si="54"/>
        <v>120.54166666666666</v>
      </c>
      <c r="K1166" s="5">
        <f t="shared" si="56"/>
        <v>10.045138888888888</v>
      </c>
      <c r="L1166" t="s">
        <v>726</v>
      </c>
    </row>
    <row r="1167" spans="1:12" ht="30" hidden="1" x14ac:dyDescent="0.25">
      <c r="A1167" s="4" t="s">
        <v>559</v>
      </c>
      <c r="B1167" s="4" t="s">
        <v>585</v>
      </c>
      <c r="C1167" s="4" t="s">
        <v>588</v>
      </c>
      <c r="D1167" s="4" t="s">
        <v>53</v>
      </c>
      <c r="E1167" s="4">
        <v>30</v>
      </c>
      <c r="F1167" s="7" t="s">
        <v>11</v>
      </c>
      <c r="G1167" s="4" t="s">
        <v>12</v>
      </c>
      <c r="H1167" s="4">
        <v>17</v>
      </c>
      <c r="I1167" s="5">
        <f t="shared" si="55"/>
        <v>1.4166666666666667</v>
      </c>
      <c r="J1167" s="5">
        <f t="shared" si="54"/>
        <v>1.5583333333333333</v>
      </c>
      <c r="K1167" s="5">
        <f t="shared" si="56"/>
        <v>0.12986111111111112</v>
      </c>
      <c r="L1167" t="s">
        <v>726</v>
      </c>
    </row>
    <row r="1168" spans="1:12" ht="30" hidden="1" x14ac:dyDescent="0.25">
      <c r="A1168" s="4" t="s">
        <v>559</v>
      </c>
      <c r="B1168" s="4" t="s">
        <v>585</v>
      </c>
      <c r="C1168" s="4" t="s">
        <v>588</v>
      </c>
      <c r="D1168" s="4" t="s">
        <v>17</v>
      </c>
      <c r="E1168" s="4">
        <v>30</v>
      </c>
      <c r="F1168" s="7" t="s">
        <v>11</v>
      </c>
      <c r="G1168" s="4" t="s">
        <v>12</v>
      </c>
      <c r="H1168" s="4">
        <v>6188</v>
      </c>
      <c r="I1168" s="5">
        <f t="shared" si="55"/>
        <v>515.66666666666663</v>
      </c>
      <c r="J1168" s="5">
        <f t="shared" si="54"/>
        <v>567.23333333333335</v>
      </c>
      <c r="K1168" s="5">
        <f t="shared" si="56"/>
        <v>47.269444444444446</v>
      </c>
      <c r="L1168" t="s">
        <v>726</v>
      </c>
    </row>
    <row r="1169" spans="1:12" ht="30" hidden="1" x14ac:dyDescent="0.25">
      <c r="A1169" s="4" t="s">
        <v>559</v>
      </c>
      <c r="B1169" s="4" t="s">
        <v>585</v>
      </c>
      <c r="C1169" s="4" t="s">
        <v>589</v>
      </c>
      <c r="D1169" s="4" t="s">
        <v>39</v>
      </c>
      <c r="E1169" s="4">
        <v>65</v>
      </c>
      <c r="F1169" s="7">
        <v>25</v>
      </c>
      <c r="G1169" s="4" t="s">
        <v>105</v>
      </c>
      <c r="H1169" s="4">
        <v>94</v>
      </c>
      <c r="I1169" s="5">
        <f t="shared" si="55"/>
        <v>7.833333333333333</v>
      </c>
      <c r="J1169" s="5">
        <f t="shared" si="54"/>
        <v>8.6166666666666671</v>
      </c>
      <c r="K1169" s="5">
        <f t="shared" si="56"/>
        <v>0.71805555555555556</v>
      </c>
      <c r="L1169" t="s">
        <v>726</v>
      </c>
    </row>
    <row r="1170" spans="1:12" ht="30" hidden="1" x14ac:dyDescent="0.25">
      <c r="A1170" s="4" t="s">
        <v>559</v>
      </c>
      <c r="B1170" s="4" t="s">
        <v>585</v>
      </c>
      <c r="C1170" s="4" t="s">
        <v>589</v>
      </c>
      <c r="D1170" s="4" t="s">
        <v>17</v>
      </c>
      <c r="E1170" s="4">
        <v>65</v>
      </c>
      <c r="F1170" s="7">
        <v>25</v>
      </c>
      <c r="G1170" s="4" t="s">
        <v>105</v>
      </c>
      <c r="H1170" s="4">
        <v>3982</v>
      </c>
      <c r="I1170" s="5">
        <f t="shared" si="55"/>
        <v>331.83333333333331</v>
      </c>
      <c r="J1170" s="5">
        <f t="shared" si="54"/>
        <v>365.01666666666665</v>
      </c>
      <c r="K1170" s="5">
        <f t="shared" si="56"/>
        <v>30.418055555555554</v>
      </c>
      <c r="L1170" t="s">
        <v>726</v>
      </c>
    </row>
    <row r="1171" spans="1:12" ht="30" hidden="1" x14ac:dyDescent="0.25">
      <c r="A1171" s="4" t="s">
        <v>559</v>
      </c>
      <c r="B1171" s="4" t="s">
        <v>585</v>
      </c>
      <c r="C1171" s="4" t="s">
        <v>590</v>
      </c>
      <c r="D1171" s="4" t="s">
        <v>17</v>
      </c>
      <c r="E1171" s="4">
        <v>23</v>
      </c>
      <c r="F1171" s="7" t="s">
        <v>11</v>
      </c>
      <c r="G1171" s="4" t="s">
        <v>12</v>
      </c>
      <c r="H1171" s="4">
        <v>917</v>
      </c>
      <c r="I1171" s="5">
        <f t="shared" si="55"/>
        <v>76.416666666666671</v>
      </c>
      <c r="J1171" s="5">
        <f t="shared" si="54"/>
        <v>84.058333333333337</v>
      </c>
      <c r="K1171" s="5">
        <f t="shared" si="56"/>
        <v>7.0048611111111114</v>
      </c>
      <c r="L1171" t="s">
        <v>726</v>
      </c>
    </row>
    <row r="1172" spans="1:12" ht="30" hidden="1" x14ac:dyDescent="0.25">
      <c r="A1172" s="4" t="s">
        <v>559</v>
      </c>
      <c r="B1172" s="4" t="s">
        <v>585</v>
      </c>
      <c r="C1172" s="4" t="s">
        <v>17</v>
      </c>
      <c r="D1172" s="4" t="s">
        <v>54</v>
      </c>
      <c r="E1172" s="4">
        <v>0</v>
      </c>
      <c r="F1172" s="7" t="s">
        <v>11</v>
      </c>
      <c r="G1172" s="4" t="s">
        <v>12</v>
      </c>
      <c r="H1172" s="4">
        <v>16</v>
      </c>
      <c r="I1172" s="5">
        <f t="shared" si="55"/>
        <v>1.3333333333333333</v>
      </c>
      <c r="J1172" s="5">
        <f t="shared" si="54"/>
        <v>1.4666666666666666</v>
      </c>
      <c r="K1172" s="5">
        <f t="shared" si="56"/>
        <v>0.12222222222222222</v>
      </c>
      <c r="L1172" t="s">
        <v>726</v>
      </c>
    </row>
    <row r="1173" spans="1:12" ht="30" hidden="1" x14ac:dyDescent="0.25">
      <c r="A1173" s="4" t="s">
        <v>559</v>
      </c>
      <c r="B1173" s="4" t="s">
        <v>585</v>
      </c>
      <c r="C1173" s="4" t="s">
        <v>17</v>
      </c>
      <c r="D1173" s="4" t="s">
        <v>17</v>
      </c>
      <c r="E1173" s="4">
        <v>0</v>
      </c>
      <c r="F1173" s="7" t="s">
        <v>11</v>
      </c>
      <c r="G1173" s="4" t="s">
        <v>12</v>
      </c>
      <c r="H1173" s="4">
        <v>11001</v>
      </c>
      <c r="I1173" s="5">
        <f t="shared" si="55"/>
        <v>916.75</v>
      </c>
      <c r="J1173" s="5">
        <f t="shared" si="54"/>
        <v>1008.425</v>
      </c>
      <c r="K1173" s="5">
        <f t="shared" si="56"/>
        <v>84.035416666666663</v>
      </c>
      <c r="L1173" t="s">
        <v>726</v>
      </c>
    </row>
    <row r="1174" spans="1:12" hidden="1" x14ac:dyDescent="0.25">
      <c r="A1174" s="4" t="s">
        <v>559</v>
      </c>
      <c r="B1174" s="4" t="s">
        <v>585</v>
      </c>
      <c r="C1174" s="4" t="s">
        <v>591</v>
      </c>
      <c r="D1174" s="4" t="s">
        <v>39</v>
      </c>
      <c r="E1174" s="4">
        <v>76</v>
      </c>
      <c r="F1174" s="7">
        <v>25</v>
      </c>
      <c r="G1174" s="4" t="s">
        <v>105</v>
      </c>
      <c r="H1174" s="4">
        <v>0</v>
      </c>
      <c r="I1174" s="5">
        <f t="shared" si="55"/>
        <v>0</v>
      </c>
      <c r="J1174" s="5">
        <f t="shared" si="54"/>
        <v>0</v>
      </c>
      <c r="K1174" s="5">
        <f t="shared" si="56"/>
        <v>0</v>
      </c>
      <c r="L1174" t="s">
        <v>726</v>
      </c>
    </row>
    <row r="1175" spans="1:12" ht="30" hidden="1" x14ac:dyDescent="0.25">
      <c r="A1175" s="4" t="s">
        <v>559</v>
      </c>
      <c r="B1175" s="4" t="s">
        <v>585</v>
      </c>
      <c r="C1175" s="4" t="s">
        <v>591</v>
      </c>
      <c r="D1175" s="4" t="s">
        <v>17</v>
      </c>
      <c r="E1175" s="4">
        <v>76</v>
      </c>
      <c r="F1175" s="7">
        <v>25</v>
      </c>
      <c r="G1175" s="4" t="s">
        <v>105</v>
      </c>
      <c r="H1175" s="4">
        <v>2961</v>
      </c>
      <c r="I1175" s="5">
        <f t="shared" si="55"/>
        <v>246.75</v>
      </c>
      <c r="J1175" s="5">
        <f t="shared" si="54"/>
        <v>271.42500000000001</v>
      </c>
      <c r="K1175" s="5">
        <f t="shared" si="56"/>
        <v>22.618750000000002</v>
      </c>
      <c r="L1175" t="s">
        <v>726</v>
      </c>
    </row>
    <row r="1176" spans="1:12" ht="30" hidden="1" x14ac:dyDescent="0.25">
      <c r="A1176" s="4" t="s">
        <v>559</v>
      </c>
      <c r="B1176" s="4" t="s">
        <v>585</v>
      </c>
      <c r="C1176" s="4" t="s">
        <v>592</v>
      </c>
      <c r="D1176" s="4" t="s">
        <v>53</v>
      </c>
      <c r="E1176" s="4">
        <v>32</v>
      </c>
      <c r="F1176" s="7" t="s">
        <v>11</v>
      </c>
      <c r="G1176" s="4" t="s">
        <v>12</v>
      </c>
      <c r="H1176" s="4">
        <v>31</v>
      </c>
      <c r="I1176" s="5">
        <f t="shared" si="55"/>
        <v>2.5833333333333335</v>
      </c>
      <c r="J1176" s="5">
        <f t="shared" si="54"/>
        <v>2.8416666666666668</v>
      </c>
      <c r="K1176" s="5">
        <f t="shared" si="56"/>
        <v>0.23680555555555557</v>
      </c>
      <c r="L1176" t="s">
        <v>726</v>
      </c>
    </row>
    <row r="1177" spans="1:12" ht="30" hidden="1" x14ac:dyDescent="0.25">
      <c r="A1177" s="4" t="s">
        <v>559</v>
      </c>
      <c r="B1177" s="4" t="s">
        <v>585</v>
      </c>
      <c r="C1177" s="4" t="s">
        <v>592</v>
      </c>
      <c r="D1177" s="4" t="s">
        <v>39</v>
      </c>
      <c r="E1177" s="4">
        <v>32</v>
      </c>
      <c r="F1177" s="7" t="s">
        <v>11</v>
      </c>
      <c r="G1177" s="4" t="s">
        <v>12</v>
      </c>
      <c r="H1177" s="4">
        <v>0</v>
      </c>
      <c r="I1177" s="5">
        <f t="shared" si="55"/>
        <v>0</v>
      </c>
      <c r="J1177" s="5">
        <f t="shared" si="54"/>
        <v>0</v>
      </c>
      <c r="K1177" s="5">
        <f t="shared" si="56"/>
        <v>0</v>
      </c>
      <c r="L1177" t="s">
        <v>726</v>
      </c>
    </row>
    <row r="1178" spans="1:12" ht="30" hidden="1" x14ac:dyDescent="0.25">
      <c r="A1178" s="4" t="s">
        <v>559</v>
      </c>
      <c r="B1178" s="4" t="s">
        <v>585</v>
      </c>
      <c r="C1178" s="4" t="s">
        <v>592</v>
      </c>
      <c r="D1178" s="4" t="s">
        <v>17</v>
      </c>
      <c r="E1178" s="4">
        <v>32</v>
      </c>
      <c r="F1178" s="7" t="s">
        <v>11</v>
      </c>
      <c r="G1178" s="4" t="s">
        <v>12</v>
      </c>
      <c r="H1178" s="4">
        <v>5057</v>
      </c>
      <c r="I1178" s="5">
        <f t="shared" si="55"/>
        <v>421.41666666666669</v>
      </c>
      <c r="J1178" s="5">
        <f t="shared" si="54"/>
        <v>463.55833333333334</v>
      </c>
      <c r="K1178" s="5">
        <f t="shared" si="56"/>
        <v>38.629861111111111</v>
      </c>
      <c r="L1178" t="s">
        <v>726</v>
      </c>
    </row>
    <row r="1179" spans="1:12" ht="30" hidden="1" x14ac:dyDescent="0.25">
      <c r="A1179" s="4" t="s">
        <v>559</v>
      </c>
      <c r="B1179" s="4" t="s">
        <v>593</v>
      </c>
      <c r="C1179" s="4" t="s">
        <v>594</v>
      </c>
      <c r="D1179" s="4" t="s">
        <v>17</v>
      </c>
      <c r="E1179" s="4">
        <v>38</v>
      </c>
      <c r="F1179" s="7" t="s">
        <v>11</v>
      </c>
      <c r="G1179" s="4" t="s">
        <v>12</v>
      </c>
      <c r="H1179" s="4">
        <v>456</v>
      </c>
      <c r="I1179" s="5">
        <f t="shared" si="55"/>
        <v>38</v>
      </c>
      <c r="J1179" s="5">
        <f t="shared" si="54"/>
        <v>41.8</v>
      </c>
      <c r="K1179" s="5">
        <f t="shared" si="56"/>
        <v>3.4833333333333329</v>
      </c>
      <c r="L1179" t="s">
        <v>726</v>
      </c>
    </row>
    <row r="1180" spans="1:12" ht="30" hidden="1" x14ac:dyDescent="0.25">
      <c r="A1180" s="4" t="s">
        <v>559</v>
      </c>
      <c r="B1180" s="4" t="s">
        <v>593</v>
      </c>
      <c r="C1180" s="4" t="s">
        <v>594</v>
      </c>
      <c r="D1180" s="4" t="s">
        <v>20</v>
      </c>
      <c r="E1180" s="4">
        <v>38</v>
      </c>
      <c r="F1180" s="7" t="s">
        <v>11</v>
      </c>
      <c r="G1180" s="4" t="s">
        <v>12</v>
      </c>
      <c r="H1180" s="4">
        <v>3265</v>
      </c>
      <c r="I1180" s="5">
        <f t="shared" si="55"/>
        <v>272.08333333333331</v>
      </c>
      <c r="J1180" s="5">
        <f t="shared" si="54"/>
        <v>299.29166666666663</v>
      </c>
      <c r="K1180" s="5">
        <f t="shared" si="56"/>
        <v>24.940972222222218</v>
      </c>
      <c r="L1180" t="s">
        <v>726</v>
      </c>
    </row>
    <row r="1181" spans="1:12" ht="30" hidden="1" x14ac:dyDescent="0.25">
      <c r="A1181" s="4" t="s">
        <v>559</v>
      </c>
      <c r="B1181" s="4" t="s">
        <v>593</v>
      </c>
      <c r="C1181" s="4" t="s">
        <v>595</v>
      </c>
      <c r="D1181" s="4" t="s">
        <v>17</v>
      </c>
      <c r="E1181" s="4">
        <v>32</v>
      </c>
      <c r="F1181" s="7" t="s">
        <v>11</v>
      </c>
      <c r="G1181" s="4" t="s">
        <v>12</v>
      </c>
      <c r="H1181" s="4">
        <v>2654</v>
      </c>
      <c r="I1181" s="5">
        <f t="shared" si="55"/>
        <v>221.16666666666666</v>
      </c>
      <c r="J1181" s="5">
        <f t="shared" si="54"/>
        <v>243.28333333333333</v>
      </c>
      <c r="K1181" s="5">
        <f t="shared" si="56"/>
        <v>20.273611111111112</v>
      </c>
      <c r="L1181" t="s">
        <v>726</v>
      </c>
    </row>
    <row r="1182" spans="1:12" ht="30" hidden="1" x14ac:dyDescent="0.25">
      <c r="A1182" s="4" t="s">
        <v>559</v>
      </c>
      <c r="B1182" s="4" t="s">
        <v>593</v>
      </c>
      <c r="C1182" s="4" t="s">
        <v>595</v>
      </c>
      <c r="D1182" s="4" t="s">
        <v>20</v>
      </c>
      <c r="E1182" s="4">
        <v>32</v>
      </c>
      <c r="F1182" s="7" t="s">
        <v>11</v>
      </c>
      <c r="G1182" s="4" t="s">
        <v>12</v>
      </c>
      <c r="H1182" s="4">
        <v>978</v>
      </c>
      <c r="I1182" s="5">
        <f t="shared" si="55"/>
        <v>81.5</v>
      </c>
      <c r="J1182" s="5">
        <f t="shared" si="54"/>
        <v>89.65</v>
      </c>
      <c r="K1182" s="5">
        <f t="shared" si="56"/>
        <v>7.4708333333333341</v>
      </c>
      <c r="L1182" t="s">
        <v>726</v>
      </c>
    </row>
    <row r="1183" spans="1:12" hidden="1" x14ac:dyDescent="0.25">
      <c r="A1183" s="4" t="s">
        <v>559</v>
      </c>
      <c r="B1183" s="4" t="s">
        <v>593</v>
      </c>
      <c r="C1183" s="4" t="s">
        <v>596</v>
      </c>
      <c r="D1183" s="4" t="s">
        <v>39</v>
      </c>
      <c r="E1183" s="4">
        <v>24</v>
      </c>
      <c r="F1183" s="7" t="s">
        <v>11</v>
      </c>
      <c r="G1183" s="4" t="s">
        <v>12</v>
      </c>
      <c r="H1183" s="4">
        <v>0</v>
      </c>
      <c r="I1183" s="5">
        <f t="shared" si="55"/>
        <v>0</v>
      </c>
      <c r="J1183" s="5">
        <f t="shared" si="54"/>
        <v>0</v>
      </c>
      <c r="K1183" s="5">
        <f t="shared" si="56"/>
        <v>0</v>
      </c>
      <c r="L1183" t="s">
        <v>726</v>
      </c>
    </row>
    <row r="1184" spans="1:12" ht="30" hidden="1" x14ac:dyDescent="0.25">
      <c r="A1184" s="4" t="s">
        <v>559</v>
      </c>
      <c r="B1184" s="4" t="s">
        <v>593</v>
      </c>
      <c r="C1184" s="4" t="s">
        <v>596</v>
      </c>
      <c r="D1184" s="4" t="s">
        <v>20</v>
      </c>
      <c r="E1184" s="4">
        <v>24</v>
      </c>
      <c r="F1184" s="7" t="s">
        <v>11</v>
      </c>
      <c r="G1184" s="4" t="s">
        <v>12</v>
      </c>
      <c r="H1184" s="4">
        <v>638</v>
      </c>
      <c r="I1184" s="5">
        <f t="shared" si="55"/>
        <v>53.166666666666664</v>
      </c>
      <c r="J1184" s="5">
        <f t="shared" si="54"/>
        <v>58.483333333333334</v>
      </c>
      <c r="K1184" s="5">
        <f t="shared" si="56"/>
        <v>4.8736111111111109</v>
      </c>
      <c r="L1184" t="s">
        <v>726</v>
      </c>
    </row>
    <row r="1185" spans="1:12" ht="30" hidden="1" x14ac:dyDescent="0.25">
      <c r="A1185" s="4" t="s">
        <v>559</v>
      </c>
      <c r="B1185" s="4" t="s">
        <v>593</v>
      </c>
      <c r="C1185" s="4" t="s">
        <v>597</v>
      </c>
      <c r="D1185" s="4" t="s">
        <v>20</v>
      </c>
      <c r="E1185" s="4">
        <v>17</v>
      </c>
      <c r="F1185" s="7" t="s">
        <v>11</v>
      </c>
      <c r="G1185" s="4" t="s">
        <v>12</v>
      </c>
      <c r="H1185" s="4">
        <v>1119</v>
      </c>
      <c r="I1185" s="5">
        <f t="shared" si="55"/>
        <v>93.25</v>
      </c>
      <c r="J1185" s="5">
        <f t="shared" si="54"/>
        <v>102.575</v>
      </c>
      <c r="K1185" s="5">
        <f t="shared" si="56"/>
        <v>8.5479166666666675</v>
      </c>
      <c r="L1185" t="s">
        <v>726</v>
      </c>
    </row>
    <row r="1186" spans="1:12" hidden="1" x14ac:dyDescent="0.25">
      <c r="A1186" s="4" t="s">
        <v>559</v>
      </c>
      <c r="B1186" s="4" t="s">
        <v>593</v>
      </c>
      <c r="C1186" s="4" t="s">
        <v>598</v>
      </c>
      <c r="D1186" s="4" t="s">
        <v>39</v>
      </c>
      <c r="E1186" s="4">
        <v>167</v>
      </c>
      <c r="F1186" s="7">
        <v>45</v>
      </c>
      <c r="G1186" s="4" t="s">
        <v>105</v>
      </c>
      <c r="H1186" s="4">
        <v>0</v>
      </c>
      <c r="I1186" s="5">
        <f t="shared" si="55"/>
        <v>0</v>
      </c>
      <c r="J1186" s="5">
        <f t="shared" si="54"/>
        <v>0</v>
      </c>
      <c r="K1186" s="5">
        <f t="shared" si="56"/>
        <v>0</v>
      </c>
      <c r="L1186" t="s">
        <v>726</v>
      </c>
    </row>
    <row r="1187" spans="1:12" ht="30" hidden="1" x14ac:dyDescent="0.25">
      <c r="A1187" s="4" t="s">
        <v>559</v>
      </c>
      <c r="B1187" s="4" t="s">
        <v>593</v>
      </c>
      <c r="C1187" s="4" t="s">
        <v>598</v>
      </c>
      <c r="D1187" s="4" t="s">
        <v>17</v>
      </c>
      <c r="E1187" s="4">
        <v>167</v>
      </c>
      <c r="F1187" s="7">
        <v>45</v>
      </c>
      <c r="G1187" s="4" t="s">
        <v>105</v>
      </c>
      <c r="H1187" s="4">
        <v>1076</v>
      </c>
      <c r="I1187" s="5">
        <f t="shared" si="55"/>
        <v>89.666666666666671</v>
      </c>
      <c r="J1187" s="5">
        <f t="shared" si="54"/>
        <v>98.63333333333334</v>
      </c>
      <c r="K1187" s="5">
        <f t="shared" si="56"/>
        <v>8.219444444444445</v>
      </c>
      <c r="L1187" t="s">
        <v>726</v>
      </c>
    </row>
    <row r="1188" spans="1:12" ht="30" hidden="1" x14ac:dyDescent="0.25">
      <c r="A1188" s="4" t="s">
        <v>559</v>
      </c>
      <c r="B1188" s="4" t="s">
        <v>593</v>
      </c>
      <c r="C1188" s="4" t="s">
        <v>598</v>
      </c>
      <c r="D1188" s="4" t="s">
        <v>20</v>
      </c>
      <c r="E1188" s="4">
        <v>167</v>
      </c>
      <c r="F1188" s="7">
        <v>45</v>
      </c>
      <c r="G1188" s="4" t="s">
        <v>105</v>
      </c>
      <c r="H1188" s="4">
        <v>9133</v>
      </c>
      <c r="I1188" s="5">
        <f t="shared" si="55"/>
        <v>761.08333333333337</v>
      </c>
      <c r="J1188" s="5">
        <f t="shared" si="54"/>
        <v>837.19166666666672</v>
      </c>
      <c r="K1188" s="5">
        <f t="shared" si="56"/>
        <v>69.765972222222231</v>
      </c>
      <c r="L1188" t="s">
        <v>726</v>
      </c>
    </row>
    <row r="1189" spans="1:12" ht="30" hidden="1" x14ac:dyDescent="0.25">
      <c r="A1189" s="4" t="s">
        <v>559</v>
      </c>
      <c r="B1189" s="4" t="s">
        <v>593</v>
      </c>
      <c r="C1189" s="4" t="s">
        <v>20</v>
      </c>
      <c r="D1189" s="4" t="s">
        <v>39</v>
      </c>
      <c r="E1189" s="4">
        <v>0</v>
      </c>
      <c r="F1189" s="7" t="s">
        <v>11</v>
      </c>
      <c r="G1189" s="4" t="s">
        <v>12</v>
      </c>
      <c r="H1189" s="4">
        <v>0</v>
      </c>
      <c r="I1189" s="5">
        <f t="shared" si="55"/>
        <v>0</v>
      </c>
      <c r="J1189" s="5">
        <f t="shared" si="54"/>
        <v>0</v>
      </c>
      <c r="K1189" s="5">
        <f t="shared" si="56"/>
        <v>0</v>
      </c>
      <c r="L1189" t="s">
        <v>726</v>
      </c>
    </row>
    <row r="1190" spans="1:12" ht="30" hidden="1" x14ac:dyDescent="0.25">
      <c r="A1190" s="4" t="s">
        <v>559</v>
      </c>
      <c r="B1190" s="4" t="s">
        <v>593</v>
      </c>
      <c r="C1190" s="4" t="s">
        <v>20</v>
      </c>
      <c r="D1190" s="4" t="s">
        <v>20</v>
      </c>
      <c r="E1190" s="4">
        <v>0</v>
      </c>
      <c r="F1190" s="7" t="s">
        <v>11</v>
      </c>
      <c r="G1190" s="4" t="s">
        <v>12</v>
      </c>
      <c r="H1190" s="4">
        <v>5236</v>
      </c>
      <c r="I1190" s="5">
        <f t="shared" si="55"/>
        <v>436.33333333333331</v>
      </c>
      <c r="J1190" s="5">
        <f t="shared" si="54"/>
        <v>479.96666666666664</v>
      </c>
      <c r="K1190" s="5">
        <f t="shared" si="56"/>
        <v>39.99722222222222</v>
      </c>
      <c r="L1190" t="s">
        <v>726</v>
      </c>
    </row>
    <row r="1191" spans="1:12" ht="30" hidden="1" x14ac:dyDescent="0.25">
      <c r="A1191" s="4" t="s">
        <v>559</v>
      </c>
      <c r="B1191" s="4" t="s">
        <v>593</v>
      </c>
      <c r="C1191" s="4" t="s">
        <v>599</v>
      </c>
      <c r="D1191" s="4" t="s">
        <v>39</v>
      </c>
      <c r="E1191" s="4">
        <v>18</v>
      </c>
      <c r="F1191" s="7" t="s">
        <v>11</v>
      </c>
      <c r="G1191" s="4" t="s">
        <v>12</v>
      </c>
      <c r="H1191" s="4">
        <v>0</v>
      </c>
      <c r="I1191" s="5">
        <f t="shared" si="55"/>
        <v>0</v>
      </c>
      <c r="J1191" s="5">
        <f t="shared" si="54"/>
        <v>0</v>
      </c>
      <c r="K1191" s="5">
        <f t="shared" si="56"/>
        <v>0</v>
      </c>
      <c r="L1191" t="s">
        <v>726</v>
      </c>
    </row>
    <row r="1192" spans="1:12" ht="30" hidden="1" x14ac:dyDescent="0.25">
      <c r="A1192" s="4" t="s">
        <v>559</v>
      </c>
      <c r="B1192" s="4" t="s">
        <v>593</v>
      </c>
      <c r="C1192" s="4" t="s">
        <v>599</v>
      </c>
      <c r="D1192" s="4" t="s">
        <v>17</v>
      </c>
      <c r="E1192" s="4">
        <v>18</v>
      </c>
      <c r="F1192" s="7" t="s">
        <v>11</v>
      </c>
      <c r="G1192" s="4" t="s">
        <v>12</v>
      </c>
      <c r="H1192" s="4">
        <v>472</v>
      </c>
      <c r="I1192" s="5">
        <f t="shared" si="55"/>
        <v>39.333333333333336</v>
      </c>
      <c r="J1192" s="5">
        <f t="shared" si="54"/>
        <v>43.266666666666666</v>
      </c>
      <c r="K1192" s="5">
        <f t="shared" si="56"/>
        <v>3.6055555555555556</v>
      </c>
      <c r="L1192" t="s">
        <v>726</v>
      </c>
    </row>
    <row r="1193" spans="1:12" ht="30" hidden="1" x14ac:dyDescent="0.25">
      <c r="A1193" s="4" t="s">
        <v>559</v>
      </c>
      <c r="B1193" s="4" t="s">
        <v>593</v>
      </c>
      <c r="C1193" s="4" t="s">
        <v>599</v>
      </c>
      <c r="D1193" s="4" t="s">
        <v>20</v>
      </c>
      <c r="E1193" s="4">
        <v>18</v>
      </c>
      <c r="F1193" s="7" t="s">
        <v>11</v>
      </c>
      <c r="G1193" s="4" t="s">
        <v>12</v>
      </c>
      <c r="H1193" s="4">
        <v>1828</v>
      </c>
      <c r="I1193" s="5">
        <f t="shared" si="55"/>
        <v>152.33333333333334</v>
      </c>
      <c r="J1193" s="5">
        <f t="shared" si="54"/>
        <v>167.56666666666666</v>
      </c>
      <c r="K1193" s="5">
        <f t="shared" si="56"/>
        <v>13.963888888888889</v>
      </c>
      <c r="L1193" t="s">
        <v>726</v>
      </c>
    </row>
    <row r="1194" spans="1:12" ht="30" hidden="1" x14ac:dyDescent="0.25">
      <c r="A1194" s="4" t="s">
        <v>559</v>
      </c>
      <c r="B1194" s="4" t="s">
        <v>593</v>
      </c>
      <c r="C1194" s="4" t="s">
        <v>600</v>
      </c>
      <c r="D1194" s="4" t="s">
        <v>17</v>
      </c>
      <c r="E1194" s="4">
        <v>26</v>
      </c>
      <c r="F1194" s="7" t="s">
        <v>11</v>
      </c>
      <c r="G1194" s="4" t="s">
        <v>12</v>
      </c>
      <c r="H1194" s="4">
        <v>33</v>
      </c>
      <c r="I1194" s="5">
        <f t="shared" si="55"/>
        <v>2.75</v>
      </c>
      <c r="J1194" s="5">
        <f t="shared" si="54"/>
        <v>3.0249999999999999</v>
      </c>
      <c r="K1194" s="5">
        <f t="shared" si="56"/>
        <v>0.25208333333333333</v>
      </c>
      <c r="L1194" t="s">
        <v>726</v>
      </c>
    </row>
    <row r="1195" spans="1:12" ht="30" hidden="1" x14ac:dyDescent="0.25">
      <c r="A1195" s="4" t="s">
        <v>559</v>
      </c>
      <c r="B1195" s="4" t="s">
        <v>593</v>
      </c>
      <c r="C1195" s="4" t="s">
        <v>600</v>
      </c>
      <c r="D1195" s="4" t="s">
        <v>20</v>
      </c>
      <c r="E1195" s="4">
        <v>26</v>
      </c>
      <c r="F1195" s="7" t="s">
        <v>11</v>
      </c>
      <c r="G1195" s="4" t="s">
        <v>12</v>
      </c>
      <c r="H1195" s="4">
        <v>3042</v>
      </c>
      <c r="I1195" s="5">
        <f t="shared" si="55"/>
        <v>253.5</v>
      </c>
      <c r="J1195" s="5">
        <f t="shared" si="54"/>
        <v>278.85000000000002</v>
      </c>
      <c r="K1195" s="5">
        <f t="shared" si="56"/>
        <v>23.237500000000001</v>
      </c>
      <c r="L1195" t="s">
        <v>726</v>
      </c>
    </row>
    <row r="1196" spans="1:12" hidden="1" x14ac:dyDescent="0.25">
      <c r="A1196" s="4" t="s">
        <v>601</v>
      </c>
      <c r="B1196" s="4" t="s">
        <v>602</v>
      </c>
      <c r="C1196" s="4" t="s">
        <v>603</v>
      </c>
      <c r="D1196" s="4" t="s">
        <v>58</v>
      </c>
      <c r="E1196" s="4">
        <v>25</v>
      </c>
      <c r="F1196" s="7" t="s">
        <v>11</v>
      </c>
      <c r="G1196" s="4" t="s">
        <v>12</v>
      </c>
      <c r="H1196" s="4">
        <v>9668</v>
      </c>
      <c r="I1196" s="5">
        <f t="shared" si="55"/>
        <v>805.66666666666663</v>
      </c>
      <c r="J1196" s="5">
        <f t="shared" si="54"/>
        <v>886.23333333333335</v>
      </c>
      <c r="K1196" s="5">
        <f t="shared" si="56"/>
        <v>73.852777777777774</v>
      </c>
      <c r="L1196" t="s">
        <v>726</v>
      </c>
    </row>
    <row r="1197" spans="1:12" hidden="1" x14ac:dyDescent="0.25">
      <c r="A1197" s="4" t="s">
        <v>601</v>
      </c>
      <c r="B1197" s="4" t="s">
        <v>602</v>
      </c>
      <c r="C1197" s="4" t="s">
        <v>603</v>
      </c>
      <c r="D1197" s="4" t="s">
        <v>53</v>
      </c>
      <c r="E1197" s="4">
        <v>25</v>
      </c>
      <c r="F1197" s="7" t="s">
        <v>11</v>
      </c>
      <c r="G1197" s="4" t="s">
        <v>12</v>
      </c>
      <c r="H1197" s="4">
        <v>337</v>
      </c>
      <c r="I1197" s="5">
        <f t="shared" si="55"/>
        <v>28.083333333333332</v>
      </c>
      <c r="J1197" s="5">
        <f t="shared" si="54"/>
        <v>30.891666666666666</v>
      </c>
      <c r="K1197" s="5">
        <f t="shared" si="56"/>
        <v>2.5743055555555556</v>
      </c>
      <c r="L1197" t="s">
        <v>726</v>
      </c>
    </row>
    <row r="1198" spans="1:12" ht="30" hidden="1" x14ac:dyDescent="0.25">
      <c r="A1198" s="4" t="s">
        <v>601</v>
      </c>
      <c r="B1198" s="4" t="s">
        <v>602</v>
      </c>
      <c r="C1198" s="4" t="s">
        <v>603</v>
      </c>
      <c r="D1198" s="4" t="s">
        <v>49</v>
      </c>
      <c r="E1198" s="4">
        <v>25</v>
      </c>
      <c r="F1198" s="7" t="s">
        <v>11</v>
      </c>
      <c r="G1198" s="4" t="s">
        <v>12</v>
      </c>
      <c r="H1198" s="4">
        <v>87</v>
      </c>
      <c r="I1198" s="5">
        <f t="shared" si="55"/>
        <v>7.25</v>
      </c>
      <c r="J1198" s="5">
        <f t="shared" si="54"/>
        <v>7.9749999999999996</v>
      </c>
      <c r="K1198" s="5">
        <f t="shared" si="56"/>
        <v>0.6645833333333333</v>
      </c>
      <c r="L1198" t="s">
        <v>726</v>
      </c>
    </row>
    <row r="1199" spans="1:12" hidden="1" x14ac:dyDescent="0.25">
      <c r="A1199" s="4" t="s">
        <v>601</v>
      </c>
      <c r="B1199" s="4" t="s">
        <v>602</v>
      </c>
      <c r="C1199" s="4" t="s">
        <v>603</v>
      </c>
      <c r="D1199" s="4" t="s">
        <v>18</v>
      </c>
      <c r="E1199" s="4">
        <v>25</v>
      </c>
      <c r="F1199" s="7" t="s">
        <v>11</v>
      </c>
      <c r="G1199" s="4" t="s">
        <v>12</v>
      </c>
      <c r="H1199" s="4">
        <v>54</v>
      </c>
      <c r="I1199" s="5">
        <f t="shared" si="55"/>
        <v>4.5</v>
      </c>
      <c r="J1199" s="5">
        <f t="shared" si="54"/>
        <v>4.95</v>
      </c>
      <c r="K1199" s="5">
        <f t="shared" si="56"/>
        <v>0.41250000000000003</v>
      </c>
      <c r="L1199" t="s">
        <v>726</v>
      </c>
    </row>
    <row r="1200" spans="1:12" ht="30" hidden="1" x14ac:dyDescent="0.25">
      <c r="A1200" s="4" t="s">
        <v>601</v>
      </c>
      <c r="B1200" s="4" t="s">
        <v>602</v>
      </c>
      <c r="C1200" s="4" t="s">
        <v>604</v>
      </c>
      <c r="D1200" s="4" t="s">
        <v>58</v>
      </c>
      <c r="E1200" s="4">
        <v>48</v>
      </c>
      <c r="F1200" s="7" t="s">
        <v>11</v>
      </c>
      <c r="G1200" s="4" t="s">
        <v>12</v>
      </c>
      <c r="H1200" s="4">
        <v>1850</v>
      </c>
      <c r="I1200" s="5">
        <f t="shared" si="55"/>
        <v>154.16666666666666</v>
      </c>
      <c r="J1200" s="5">
        <f t="shared" si="54"/>
        <v>169.58333333333331</v>
      </c>
      <c r="K1200" s="5">
        <f t="shared" si="56"/>
        <v>14.131944444444443</v>
      </c>
      <c r="L1200" t="s">
        <v>726</v>
      </c>
    </row>
    <row r="1201" spans="1:12" hidden="1" x14ac:dyDescent="0.25">
      <c r="A1201" s="4" t="s">
        <v>601</v>
      </c>
      <c r="B1201" s="4" t="s">
        <v>602</v>
      </c>
      <c r="C1201" s="4" t="s">
        <v>58</v>
      </c>
      <c r="D1201" s="4" t="s">
        <v>58</v>
      </c>
      <c r="E1201" s="4">
        <v>0</v>
      </c>
      <c r="F1201" s="7" t="s">
        <v>11</v>
      </c>
      <c r="G1201" s="4" t="s">
        <v>12</v>
      </c>
      <c r="H1201" s="4">
        <v>13553</v>
      </c>
      <c r="I1201" s="5">
        <f t="shared" si="55"/>
        <v>1129.4166666666667</v>
      </c>
      <c r="J1201" s="5">
        <f t="shared" si="54"/>
        <v>1242.3583333333333</v>
      </c>
      <c r="K1201" s="5">
        <f t="shared" si="56"/>
        <v>103.52986111111112</v>
      </c>
      <c r="L1201" t="s">
        <v>726</v>
      </c>
    </row>
    <row r="1202" spans="1:12" hidden="1" x14ac:dyDescent="0.25">
      <c r="A1202" s="4" t="s">
        <v>601</v>
      </c>
      <c r="B1202" s="4" t="s">
        <v>602</v>
      </c>
      <c r="C1202" s="4" t="s">
        <v>58</v>
      </c>
      <c r="D1202" s="4" t="s">
        <v>39</v>
      </c>
      <c r="E1202" s="4">
        <v>0</v>
      </c>
      <c r="F1202" s="7" t="s">
        <v>11</v>
      </c>
      <c r="G1202" s="4" t="s">
        <v>12</v>
      </c>
      <c r="H1202" s="4">
        <v>0</v>
      </c>
      <c r="I1202" s="5">
        <f t="shared" si="55"/>
        <v>0</v>
      </c>
      <c r="J1202" s="5">
        <f t="shared" si="54"/>
        <v>0</v>
      </c>
      <c r="K1202" s="5">
        <f t="shared" si="56"/>
        <v>0</v>
      </c>
      <c r="L1202" t="s">
        <v>726</v>
      </c>
    </row>
    <row r="1203" spans="1:12" hidden="1" x14ac:dyDescent="0.25">
      <c r="A1203" s="4" t="s">
        <v>601</v>
      </c>
      <c r="B1203" s="4" t="s">
        <v>602</v>
      </c>
      <c r="C1203" s="4" t="s">
        <v>605</v>
      </c>
      <c r="D1203" s="4" t="s">
        <v>58</v>
      </c>
      <c r="E1203" s="4">
        <v>42</v>
      </c>
      <c r="F1203" s="7" t="s">
        <v>11</v>
      </c>
      <c r="G1203" s="4" t="s">
        <v>12</v>
      </c>
      <c r="H1203" s="4">
        <v>1358</v>
      </c>
      <c r="I1203" s="5">
        <f t="shared" si="55"/>
        <v>113.16666666666667</v>
      </c>
      <c r="J1203" s="5">
        <f t="shared" si="54"/>
        <v>124.48333333333333</v>
      </c>
      <c r="K1203" s="5">
        <f t="shared" si="56"/>
        <v>10.373611111111112</v>
      </c>
      <c r="L1203" t="s">
        <v>726</v>
      </c>
    </row>
    <row r="1204" spans="1:12" hidden="1" x14ac:dyDescent="0.25">
      <c r="A1204" s="4" t="s">
        <v>601</v>
      </c>
      <c r="B1204" s="4" t="s">
        <v>602</v>
      </c>
      <c r="C1204" s="4" t="s">
        <v>606</v>
      </c>
      <c r="D1204" s="4" t="s">
        <v>58</v>
      </c>
      <c r="E1204" s="4">
        <v>44</v>
      </c>
      <c r="F1204" s="7" t="s">
        <v>11</v>
      </c>
      <c r="G1204" s="4" t="s">
        <v>12</v>
      </c>
      <c r="H1204" s="4">
        <v>1994</v>
      </c>
      <c r="I1204" s="5">
        <f t="shared" si="55"/>
        <v>166.16666666666666</v>
      </c>
      <c r="J1204" s="5">
        <f t="shared" si="54"/>
        <v>182.78333333333333</v>
      </c>
      <c r="K1204" s="5">
        <f t="shared" si="56"/>
        <v>15.231944444444444</v>
      </c>
      <c r="L1204" t="s">
        <v>726</v>
      </c>
    </row>
    <row r="1205" spans="1:12" hidden="1" x14ac:dyDescent="0.25">
      <c r="A1205" s="4" t="s">
        <v>601</v>
      </c>
      <c r="B1205" s="4" t="s">
        <v>602</v>
      </c>
      <c r="C1205" s="4" t="s">
        <v>607</v>
      </c>
      <c r="D1205" s="4" t="s">
        <v>58</v>
      </c>
      <c r="E1205" s="4">
        <v>31</v>
      </c>
      <c r="F1205" s="7" t="s">
        <v>11</v>
      </c>
      <c r="G1205" s="4" t="s">
        <v>12</v>
      </c>
      <c r="H1205" s="4">
        <v>508</v>
      </c>
      <c r="I1205" s="5">
        <f t="shared" si="55"/>
        <v>42.333333333333336</v>
      </c>
      <c r="J1205" s="5">
        <f t="shared" si="54"/>
        <v>46.56666666666667</v>
      </c>
      <c r="K1205" s="5">
        <f t="shared" si="56"/>
        <v>3.880555555555556</v>
      </c>
      <c r="L1205" t="s">
        <v>726</v>
      </c>
    </row>
    <row r="1206" spans="1:12" hidden="1" x14ac:dyDescent="0.25">
      <c r="A1206" s="4" t="s">
        <v>601</v>
      </c>
      <c r="B1206" s="4" t="s">
        <v>602</v>
      </c>
      <c r="C1206" s="4" t="s">
        <v>608</v>
      </c>
      <c r="D1206" s="4" t="s">
        <v>100</v>
      </c>
      <c r="E1206" s="4">
        <v>25</v>
      </c>
      <c r="F1206" s="7" t="s">
        <v>11</v>
      </c>
      <c r="G1206" s="4" t="s">
        <v>12</v>
      </c>
      <c r="H1206" s="4">
        <v>313</v>
      </c>
      <c r="I1206" s="5">
        <f t="shared" si="55"/>
        <v>26.083333333333332</v>
      </c>
      <c r="J1206" s="5">
        <f t="shared" si="54"/>
        <v>28.691666666666666</v>
      </c>
      <c r="K1206" s="5">
        <f t="shared" si="56"/>
        <v>2.3909722222222221</v>
      </c>
      <c r="L1206" t="s">
        <v>726</v>
      </c>
    </row>
    <row r="1207" spans="1:12" hidden="1" x14ac:dyDescent="0.25">
      <c r="A1207" s="4" t="s">
        <v>601</v>
      </c>
      <c r="B1207" s="4" t="s">
        <v>602</v>
      </c>
      <c r="C1207" s="4" t="s">
        <v>608</v>
      </c>
      <c r="D1207" s="4" t="s">
        <v>58</v>
      </c>
      <c r="E1207" s="4">
        <v>25</v>
      </c>
      <c r="F1207" s="7" t="s">
        <v>11</v>
      </c>
      <c r="G1207" s="4" t="s">
        <v>12</v>
      </c>
      <c r="H1207" s="4">
        <v>1091</v>
      </c>
      <c r="I1207" s="5">
        <f t="shared" si="55"/>
        <v>90.916666666666671</v>
      </c>
      <c r="J1207" s="5">
        <f t="shared" si="54"/>
        <v>100.00833333333334</v>
      </c>
      <c r="K1207" s="5">
        <f t="shared" si="56"/>
        <v>8.3340277777777789</v>
      </c>
      <c r="L1207" t="s">
        <v>726</v>
      </c>
    </row>
    <row r="1208" spans="1:12" hidden="1" x14ac:dyDescent="0.25">
      <c r="A1208" s="4" t="s">
        <v>601</v>
      </c>
      <c r="B1208" s="4" t="s">
        <v>602</v>
      </c>
      <c r="C1208" s="4" t="s">
        <v>609</v>
      </c>
      <c r="D1208" s="4" t="s">
        <v>58</v>
      </c>
      <c r="E1208" s="4">
        <v>29</v>
      </c>
      <c r="F1208" s="7" t="s">
        <v>11</v>
      </c>
      <c r="G1208" s="4" t="s">
        <v>12</v>
      </c>
      <c r="H1208" s="4">
        <v>2196</v>
      </c>
      <c r="I1208" s="5">
        <f t="shared" si="55"/>
        <v>183</v>
      </c>
      <c r="J1208" s="5">
        <f t="shared" si="54"/>
        <v>201.3</v>
      </c>
      <c r="K1208" s="5">
        <f t="shared" si="56"/>
        <v>16.775000000000002</v>
      </c>
      <c r="L1208" t="s">
        <v>726</v>
      </c>
    </row>
    <row r="1209" spans="1:12" hidden="1" x14ac:dyDescent="0.25">
      <c r="A1209" s="4" t="s">
        <v>601</v>
      </c>
      <c r="B1209" s="4" t="s">
        <v>602</v>
      </c>
      <c r="C1209" s="4" t="s">
        <v>609</v>
      </c>
      <c r="D1209" s="4" t="s">
        <v>53</v>
      </c>
      <c r="E1209" s="4">
        <v>29</v>
      </c>
      <c r="F1209" s="7" t="s">
        <v>11</v>
      </c>
      <c r="G1209" s="4" t="s">
        <v>12</v>
      </c>
      <c r="H1209" s="4">
        <v>1</v>
      </c>
      <c r="I1209" s="5">
        <f t="shared" si="55"/>
        <v>8.3333333333333329E-2</v>
      </c>
      <c r="J1209" s="5">
        <f t="shared" si="54"/>
        <v>9.166666666666666E-2</v>
      </c>
      <c r="K1209" s="5">
        <f t="shared" si="56"/>
        <v>7.6388888888888886E-3</v>
      </c>
      <c r="L1209" t="s">
        <v>726</v>
      </c>
    </row>
    <row r="1210" spans="1:12" hidden="1" x14ac:dyDescent="0.25">
      <c r="A1210" s="4" t="s">
        <v>601</v>
      </c>
      <c r="B1210" s="4" t="s">
        <v>602</v>
      </c>
      <c r="C1210" s="4" t="s">
        <v>610</v>
      </c>
      <c r="D1210" s="4" t="s">
        <v>100</v>
      </c>
      <c r="E1210" s="4">
        <v>46</v>
      </c>
      <c r="F1210" s="7" t="s">
        <v>11</v>
      </c>
      <c r="G1210" s="4" t="s">
        <v>12</v>
      </c>
      <c r="H1210" s="4">
        <v>508</v>
      </c>
      <c r="I1210" s="5">
        <f t="shared" si="55"/>
        <v>42.333333333333336</v>
      </c>
      <c r="J1210" s="5">
        <f t="shared" si="54"/>
        <v>46.56666666666667</v>
      </c>
      <c r="K1210" s="5">
        <f t="shared" si="56"/>
        <v>3.880555555555556</v>
      </c>
      <c r="L1210" t="s">
        <v>726</v>
      </c>
    </row>
    <row r="1211" spans="1:12" hidden="1" x14ac:dyDescent="0.25">
      <c r="A1211" s="4" t="s">
        <v>601</v>
      </c>
      <c r="B1211" s="4" t="s">
        <v>602</v>
      </c>
      <c r="C1211" s="4" t="s">
        <v>610</v>
      </c>
      <c r="D1211" s="4" t="s">
        <v>58</v>
      </c>
      <c r="E1211" s="4">
        <v>46</v>
      </c>
      <c r="F1211" s="7" t="s">
        <v>11</v>
      </c>
      <c r="G1211" s="4" t="s">
        <v>12</v>
      </c>
      <c r="H1211" s="4">
        <v>1134</v>
      </c>
      <c r="I1211" s="5">
        <f t="shared" si="55"/>
        <v>94.5</v>
      </c>
      <c r="J1211" s="5">
        <f t="shared" si="54"/>
        <v>103.95</v>
      </c>
      <c r="K1211" s="5">
        <f t="shared" si="56"/>
        <v>8.6624999999999996</v>
      </c>
      <c r="L1211" t="s">
        <v>726</v>
      </c>
    </row>
    <row r="1212" spans="1:12" hidden="1" x14ac:dyDescent="0.25">
      <c r="A1212" s="4" t="s">
        <v>601</v>
      </c>
      <c r="B1212" s="4" t="s">
        <v>602</v>
      </c>
      <c r="C1212" s="4" t="s">
        <v>611</v>
      </c>
      <c r="D1212" s="4" t="s">
        <v>100</v>
      </c>
      <c r="E1212" s="4">
        <v>24</v>
      </c>
      <c r="F1212" s="7" t="s">
        <v>11</v>
      </c>
      <c r="G1212" s="4" t="s">
        <v>12</v>
      </c>
      <c r="H1212" s="4">
        <v>164</v>
      </c>
      <c r="I1212" s="5">
        <f t="shared" si="55"/>
        <v>13.666666666666666</v>
      </c>
      <c r="J1212" s="5">
        <f t="shared" si="54"/>
        <v>15.033333333333333</v>
      </c>
      <c r="K1212" s="5">
        <f t="shared" si="56"/>
        <v>1.2527777777777778</v>
      </c>
      <c r="L1212" t="s">
        <v>726</v>
      </c>
    </row>
    <row r="1213" spans="1:12" hidden="1" x14ac:dyDescent="0.25">
      <c r="A1213" s="4" t="s">
        <v>601</v>
      </c>
      <c r="B1213" s="4" t="s">
        <v>602</v>
      </c>
      <c r="C1213" s="4" t="s">
        <v>611</v>
      </c>
      <c r="D1213" s="4" t="s">
        <v>58</v>
      </c>
      <c r="E1213" s="4">
        <v>24</v>
      </c>
      <c r="F1213" s="7" t="s">
        <v>11</v>
      </c>
      <c r="G1213" s="4" t="s">
        <v>12</v>
      </c>
      <c r="H1213" s="4">
        <v>521</v>
      </c>
      <c r="I1213" s="5">
        <f t="shared" si="55"/>
        <v>43.416666666666664</v>
      </c>
      <c r="J1213" s="5">
        <f t="shared" si="54"/>
        <v>47.758333333333333</v>
      </c>
      <c r="K1213" s="5">
        <f t="shared" si="56"/>
        <v>3.9798611111111111</v>
      </c>
      <c r="L1213" t="s">
        <v>726</v>
      </c>
    </row>
    <row r="1214" spans="1:12" hidden="1" x14ac:dyDescent="0.25">
      <c r="A1214" s="4" t="s">
        <v>601</v>
      </c>
      <c r="B1214" s="4" t="s">
        <v>602</v>
      </c>
      <c r="C1214" s="4" t="s">
        <v>612</v>
      </c>
      <c r="D1214" s="4" t="s">
        <v>58</v>
      </c>
      <c r="E1214" s="4">
        <v>19</v>
      </c>
      <c r="F1214" s="7" t="s">
        <v>11</v>
      </c>
      <c r="G1214" s="4" t="s">
        <v>12</v>
      </c>
      <c r="H1214" s="4">
        <v>300</v>
      </c>
      <c r="I1214" s="5">
        <f t="shared" si="55"/>
        <v>25</v>
      </c>
      <c r="J1214" s="5">
        <f t="shared" si="54"/>
        <v>27.5</v>
      </c>
      <c r="K1214" s="5">
        <f t="shared" si="56"/>
        <v>2.2916666666666665</v>
      </c>
      <c r="L1214" t="s">
        <v>726</v>
      </c>
    </row>
    <row r="1215" spans="1:12" ht="30" hidden="1" x14ac:dyDescent="0.25">
      <c r="A1215" s="4" t="s">
        <v>601</v>
      </c>
      <c r="B1215" s="4" t="s">
        <v>613</v>
      </c>
      <c r="C1215" s="4" t="s">
        <v>614</v>
      </c>
      <c r="D1215" s="4" t="s">
        <v>49</v>
      </c>
      <c r="E1215" s="4">
        <v>36</v>
      </c>
      <c r="F1215" s="7" t="s">
        <v>11</v>
      </c>
      <c r="G1215" s="4" t="s">
        <v>12</v>
      </c>
      <c r="H1215" s="4">
        <v>869</v>
      </c>
      <c r="I1215" s="5">
        <f t="shared" si="55"/>
        <v>72.416666666666671</v>
      </c>
      <c r="J1215" s="5">
        <f t="shared" si="54"/>
        <v>79.658333333333331</v>
      </c>
      <c r="K1215" s="5">
        <f t="shared" si="56"/>
        <v>6.6381944444444443</v>
      </c>
      <c r="L1215" t="s">
        <v>726</v>
      </c>
    </row>
    <row r="1216" spans="1:12" hidden="1" x14ac:dyDescent="0.25">
      <c r="A1216" s="4" t="s">
        <v>601</v>
      </c>
      <c r="B1216" s="4" t="s">
        <v>613</v>
      </c>
      <c r="C1216" s="4" t="s">
        <v>614</v>
      </c>
      <c r="D1216" s="4" t="s">
        <v>51</v>
      </c>
      <c r="E1216" s="4">
        <v>36</v>
      </c>
      <c r="F1216" s="7" t="s">
        <v>11</v>
      </c>
      <c r="G1216" s="4" t="s">
        <v>12</v>
      </c>
      <c r="H1216" s="4">
        <v>48</v>
      </c>
      <c r="I1216" s="5">
        <f t="shared" si="55"/>
        <v>4</v>
      </c>
      <c r="J1216" s="5">
        <f t="shared" si="54"/>
        <v>4.4000000000000004</v>
      </c>
      <c r="K1216" s="5">
        <f t="shared" si="56"/>
        <v>0.3666666666666667</v>
      </c>
      <c r="L1216" t="s">
        <v>726</v>
      </c>
    </row>
    <row r="1217" spans="1:12" hidden="1" x14ac:dyDescent="0.25">
      <c r="A1217" s="4" t="s">
        <v>601</v>
      </c>
      <c r="B1217" s="4" t="s">
        <v>613</v>
      </c>
      <c r="C1217" s="4" t="s">
        <v>614</v>
      </c>
      <c r="D1217" s="4" t="s">
        <v>128</v>
      </c>
      <c r="E1217" s="4">
        <v>36</v>
      </c>
      <c r="F1217" s="7" t="s">
        <v>11</v>
      </c>
      <c r="G1217" s="4" t="s">
        <v>12</v>
      </c>
      <c r="H1217" s="4">
        <v>99</v>
      </c>
      <c r="I1217" s="5">
        <f t="shared" si="55"/>
        <v>8.25</v>
      </c>
      <c r="J1217" s="5">
        <f t="shared" si="54"/>
        <v>9.0749999999999993</v>
      </c>
      <c r="K1217" s="5">
        <f t="shared" si="56"/>
        <v>0.75624999999999998</v>
      </c>
      <c r="L1217" t="s">
        <v>726</v>
      </c>
    </row>
    <row r="1218" spans="1:12" hidden="1" x14ac:dyDescent="0.25">
      <c r="A1218" s="4" t="s">
        <v>601</v>
      </c>
      <c r="B1218" s="4" t="s">
        <v>613</v>
      </c>
      <c r="C1218" s="4" t="s">
        <v>614</v>
      </c>
      <c r="D1218" s="4" t="s">
        <v>55</v>
      </c>
      <c r="E1218" s="4">
        <v>36</v>
      </c>
      <c r="F1218" s="7" t="s">
        <v>11</v>
      </c>
      <c r="G1218" s="4" t="s">
        <v>12</v>
      </c>
      <c r="H1218" s="4">
        <v>1730</v>
      </c>
      <c r="I1218" s="5">
        <f t="shared" si="55"/>
        <v>144.16666666666666</v>
      </c>
      <c r="J1218" s="5">
        <f t="shared" si="54"/>
        <v>158.58333333333331</v>
      </c>
      <c r="K1218" s="5">
        <f t="shared" si="56"/>
        <v>13.215277777777777</v>
      </c>
      <c r="L1218" t="s">
        <v>726</v>
      </c>
    </row>
    <row r="1219" spans="1:12" hidden="1" x14ac:dyDescent="0.25">
      <c r="A1219" s="4" t="s">
        <v>601</v>
      </c>
      <c r="B1219" s="4" t="s">
        <v>613</v>
      </c>
      <c r="C1219" s="4" t="s">
        <v>614</v>
      </c>
      <c r="D1219" s="4" t="s">
        <v>33</v>
      </c>
      <c r="E1219" s="4">
        <v>36</v>
      </c>
      <c r="F1219" s="7" t="s">
        <v>11</v>
      </c>
      <c r="G1219" s="4" t="s">
        <v>12</v>
      </c>
      <c r="H1219" s="4">
        <v>156</v>
      </c>
      <c r="I1219" s="5">
        <f t="shared" si="55"/>
        <v>13</v>
      </c>
      <c r="J1219" s="5">
        <f t="shared" si="54"/>
        <v>14.3</v>
      </c>
      <c r="K1219" s="5">
        <f t="shared" si="56"/>
        <v>1.1916666666666667</v>
      </c>
      <c r="L1219" t="s">
        <v>726</v>
      </c>
    </row>
    <row r="1220" spans="1:12" ht="30" hidden="1" x14ac:dyDescent="0.25">
      <c r="A1220" s="4" t="s">
        <v>601</v>
      </c>
      <c r="B1220" s="4" t="s">
        <v>613</v>
      </c>
      <c r="C1220" s="4" t="s">
        <v>49</v>
      </c>
      <c r="D1220" s="4" t="s">
        <v>49</v>
      </c>
      <c r="E1220" s="4">
        <v>0</v>
      </c>
      <c r="F1220" s="7" t="s">
        <v>11</v>
      </c>
      <c r="G1220" s="4" t="s">
        <v>12</v>
      </c>
      <c r="H1220" s="4">
        <v>10130</v>
      </c>
      <c r="I1220" s="5">
        <f t="shared" si="55"/>
        <v>844.16666666666663</v>
      </c>
      <c r="J1220" s="5">
        <f t="shared" si="54"/>
        <v>928.58333333333326</v>
      </c>
      <c r="K1220" s="5">
        <f t="shared" si="56"/>
        <v>77.381944444444443</v>
      </c>
      <c r="L1220" t="s">
        <v>726</v>
      </c>
    </row>
    <row r="1221" spans="1:12" ht="30" hidden="1" x14ac:dyDescent="0.25">
      <c r="A1221" s="4" t="s">
        <v>601</v>
      </c>
      <c r="B1221" s="4" t="s">
        <v>613</v>
      </c>
      <c r="C1221" s="4" t="s">
        <v>49</v>
      </c>
      <c r="D1221" s="4" t="s">
        <v>51</v>
      </c>
      <c r="E1221" s="4">
        <v>0</v>
      </c>
      <c r="F1221" s="7" t="s">
        <v>11</v>
      </c>
      <c r="G1221" s="4" t="s">
        <v>12</v>
      </c>
      <c r="H1221" s="4">
        <v>9</v>
      </c>
      <c r="I1221" s="5">
        <f t="shared" si="55"/>
        <v>0.75</v>
      </c>
      <c r="J1221" s="5">
        <f t="shared" si="54"/>
        <v>0.82499999999999996</v>
      </c>
      <c r="K1221" s="5">
        <f t="shared" si="56"/>
        <v>6.8749999999999992E-2</v>
      </c>
      <c r="L1221" t="s">
        <v>726</v>
      </c>
    </row>
    <row r="1222" spans="1:12" hidden="1" x14ac:dyDescent="0.25">
      <c r="A1222" s="4" t="s">
        <v>601</v>
      </c>
      <c r="B1222" s="4" t="s">
        <v>613</v>
      </c>
      <c r="C1222" s="4" t="s">
        <v>615</v>
      </c>
      <c r="D1222" s="4" t="s">
        <v>58</v>
      </c>
      <c r="E1222" s="4">
        <v>36</v>
      </c>
      <c r="F1222" s="7" t="s">
        <v>11</v>
      </c>
      <c r="G1222" s="4" t="s">
        <v>12</v>
      </c>
      <c r="H1222" s="4">
        <v>144</v>
      </c>
      <c r="I1222" s="5">
        <f t="shared" si="55"/>
        <v>12</v>
      </c>
      <c r="J1222" s="5">
        <f t="shared" si="54"/>
        <v>13.2</v>
      </c>
      <c r="K1222" s="5">
        <f t="shared" si="56"/>
        <v>1.0999999999999999</v>
      </c>
      <c r="L1222" t="s">
        <v>726</v>
      </c>
    </row>
    <row r="1223" spans="1:12" hidden="1" x14ac:dyDescent="0.25">
      <c r="A1223" s="4" t="s">
        <v>601</v>
      </c>
      <c r="B1223" s="4" t="s">
        <v>613</v>
      </c>
      <c r="C1223" s="4" t="s">
        <v>615</v>
      </c>
      <c r="D1223" s="4" t="s">
        <v>53</v>
      </c>
      <c r="E1223" s="4">
        <v>36</v>
      </c>
      <c r="F1223" s="7" t="s">
        <v>11</v>
      </c>
      <c r="G1223" s="4" t="s">
        <v>12</v>
      </c>
      <c r="H1223" s="4">
        <v>222</v>
      </c>
      <c r="I1223" s="5">
        <f t="shared" si="55"/>
        <v>18.5</v>
      </c>
      <c r="J1223" s="5">
        <f t="shared" si="54"/>
        <v>20.350000000000001</v>
      </c>
      <c r="K1223" s="5">
        <f t="shared" si="56"/>
        <v>1.6958333333333335</v>
      </c>
      <c r="L1223" t="s">
        <v>726</v>
      </c>
    </row>
    <row r="1224" spans="1:12" ht="30" hidden="1" x14ac:dyDescent="0.25">
      <c r="A1224" s="4" t="s">
        <v>601</v>
      </c>
      <c r="B1224" s="4" t="s">
        <v>613</v>
      </c>
      <c r="C1224" s="4" t="s">
        <v>615</v>
      </c>
      <c r="D1224" s="4" t="s">
        <v>49</v>
      </c>
      <c r="E1224" s="4">
        <v>36</v>
      </c>
      <c r="F1224" s="7" t="s">
        <v>11</v>
      </c>
      <c r="G1224" s="4" t="s">
        <v>12</v>
      </c>
      <c r="H1224" s="4">
        <v>2271</v>
      </c>
      <c r="I1224" s="5">
        <f t="shared" si="55"/>
        <v>189.25</v>
      </c>
      <c r="J1224" s="5">
        <f t="shared" ref="J1224:J1287" si="57">I1224*10%+I1224</f>
        <v>208.17500000000001</v>
      </c>
      <c r="K1224" s="5">
        <f t="shared" si="56"/>
        <v>17.347916666666666</v>
      </c>
      <c r="L1224" t="s">
        <v>726</v>
      </c>
    </row>
    <row r="1225" spans="1:12" hidden="1" x14ac:dyDescent="0.25">
      <c r="A1225" s="4" t="s">
        <v>601</v>
      </c>
      <c r="B1225" s="4" t="s">
        <v>613</v>
      </c>
      <c r="C1225" s="4" t="s">
        <v>615</v>
      </c>
      <c r="D1225" s="4" t="s">
        <v>128</v>
      </c>
      <c r="E1225" s="4">
        <v>36</v>
      </c>
      <c r="F1225" s="7" t="s">
        <v>11</v>
      </c>
      <c r="G1225" s="4" t="s">
        <v>12</v>
      </c>
      <c r="H1225" s="4">
        <v>26</v>
      </c>
      <c r="I1225" s="5">
        <f t="shared" ref="I1225:I1288" si="58">H1225/12</f>
        <v>2.1666666666666665</v>
      </c>
      <c r="J1225" s="5">
        <f t="shared" si="57"/>
        <v>2.3833333333333333</v>
      </c>
      <c r="K1225" s="5">
        <f t="shared" ref="K1225:K1288" si="59">J1225/12</f>
        <v>0.1986111111111111</v>
      </c>
      <c r="L1225" t="s">
        <v>726</v>
      </c>
    </row>
    <row r="1226" spans="1:12" hidden="1" x14ac:dyDescent="0.25">
      <c r="A1226" s="4" t="s">
        <v>601</v>
      </c>
      <c r="B1226" s="4" t="s">
        <v>613</v>
      </c>
      <c r="C1226" s="4" t="s">
        <v>615</v>
      </c>
      <c r="D1226" s="4" t="s">
        <v>55</v>
      </c>
      <c r="E1226" s="4">
        <v>36</v>
      </c>
      <c r="F1226" s="7" t="s">
        <v>11</v>
      </c>
      <c r="G1226" s="4" t="s">
        <v>12</v>
      </c>
      <c r="H1226" s="4">
        <v>1318</v>
      </c>
      <c r="I1226" s="5">
        <f t="shared" si="58"/>
        <v>109.83333333333333</v>
      </c>
      <c r="J1226" s="5">
        <f t="shared" si="57"/>
        <v>120.81666666666666</v>
      </c>
      <c r="K1226" s="5">
        <f t="shared" si="59"/>
        <v>10.068055555555555</v>
      </c>
      <c r="L1226" t="s">
        <v>726</v>
      </c>
    </row>
    <row r="1227" spans="1:12" hidden="1" x14ac:dyDescent="0.25">
      <c r="A1227" s="4" t="s">
        <v>601</v>
      </c>
      <c r="B1227" s="4" t="s">
        <v>613</v>
      </c>
      <c r="C1227" s="4" t="s">
        <v>615</v>
      </c>
      <c r="D1227" s="4" t="s">
        <v>33</v>
      </c>
      <c r="E1227" s="4">
        <v>36</v>
      </c>
      <c r="F1227" s="7" t="s">
        <v>11</v>
      </c>
      <c r="G1227" s="4" t="s">
        <v>12</v>
      </c>
      <c r="H1227" s="4">
        <v>154</v>
      </c>
      <c r="I1227" s="5">
        <f t="shared" si="58"/>
        <v>12.833333333333334</v>
      </c>
      <c r="J1227" s="5">
        <f t="shared" si="57"/>
        <v>14.116666666666667</v>
      </c>
      <c r="K1227" s="5">
        <f t="shared" si="59"/>
        <v>1.1763888888888889</v>
      </c>
      <c r="L1227" t="s">
        <v>726</v>
      </c>
    </row>
    <row r="1228" spans="1:12" hidden="1" x14ac:dyDescent="0.25">
      <c r="A1228" s="4" t="s">
        <v>601</v>
      </c>
      <c r="B1228" s="4" t="s">
        <v>613</v>
      </c>
      <c r="C1228" s="4" t="s">
        <v>616</v>
      </c>
      <c r="D1228" s="4" t="s">
        <v>58</v>
      </c>
      <c r="E1228" s="4">
        <v>16</v>
      </c>
      <c r="F1228" s="7" t="s">
        <v>11</v>
      </c>
      <c r="G1228" s="4" t="s">
        <v>12</v>
      </c>
      <c r="H1228" s="4">
        <v>218</v>
      </c>
      <c r="I1228" s="5">
        <f t="shared" si="58"/>
        <v>18.166666666666668</v>
      </c>
      <c r="J1228" s="5">
        <f t="shared" si="57"/>
        <v>19.983333333333334</v>
      </c>
      <c r="K1228" s="5">
        <f t="shared" si="59"/>
        <v>1.6652777777777779</v>
      </c>
      <c r="L1228" t="s">
        <v>726</v>
      </c>
    </row>
    <row r="1229" spans="1:12" ht="30" hidden="1" x14ac:dyDescent="0.25">
      <c r="A1229" s="4" t="s">
        <v>601</v>
      </c>
      <c r="B1229" s="4" t="s">
        <v>613</v>
      </c>
      <c r="C1229" s="4" t="s">
        <v>616</v>
      </c>
      <c r="D1229" s="4" t="s">
        <v>49</v>
      </c>
      <c r="E1229" s="4">
        <v>16</v>
      </c>
      <c r="F1229" s="7" t="s">
        <v>11</v>
      </c>
      <c r="G1229" s="4" t="s">
        <v>12</v>
      </c>
      <c r="H1229" s="4">
        <v>3369</v>
      </c>
      <c r="I1229" s="5">
        <f t="shared" si="58"/>
        <v>280.75</v>
      </c>
      <c r="J1229" s="5">
        <f t="shared" si="57"/>
        <v>308.82499999999999</v>
      </c>
      <c r="K1229" s="5">
        <f t="shared" si="59"/>
        <v>25.735416666666666</v>
      </c>
      <c r="L1229" t="s">
        <v>726</v>
      </c>
    </row>
    <row r="1230" spans="1:12" hidden="1" x14ac:dyDescent="0.25">
      <c r="A1230" s="4" t="s">
        <v>601</v>
      </c>
      <c r="B1230" s="4" t="s">
        <v>613</v>
      </c>
      <c r="C1230" s="4" t="s">
        <v>55</v>
      </c>
      <c r="D1230" s="4" t="s">
        <v>58</v>
      </c>
      <c r="E1230" s="4">
        <v>0</v>
      </c>
      <c r="F1230" s="7" t="s">
        <v>11</v>
      </c>
      <c r="G1230" s="4" t="s">
        <v>12</v>
      </c>
      <c r="H1230" s="4">
        <v>156</v>
      </c>
      <c r="I1230" s="5">
        <f t="shared" si="58"/>
        <v>13</v>
      </c>
      <c r="J1230" s="5">
        <f t="shared" si="57"/>
        <v>14.3</v>
      </c>
      <c r="K1230" s="5">
        <f t="shared" si="59"/>
        <v>1.1916666666666667</v>
      </c>
      <c r="L1230" t="s">
        <v>726</v>
      </c>
    </row>
    <row r="1231" spans="1:12" hidden="1" x14ac:dyDescent="0.25">
      <c r="A1231" s="4" t="s">
        <v>601</v>
      </c>
      <c r="B1231" s="4" t="s">
        <v>613</v>
      </c>
      <c r="C1231" s="4" t="s">
        <v>55</v>
      </c>
      <c r="D1231" s="4" t="s">
        <v>53</v>
      </c>
      <c r="E1231" s="4">
        <v>0</v>
      </c>
      <c r="F1231" s="7" t="s">
        <v>11</v>
      </c>
      <c r="G1231" s="4" t="s">
        <v>12</v>
      </c>
      <c r="H1231" s="4">
        <v>71</v>
      </c>
      <c r="I1231" s="5">
        <f t="shared" si="58"/>
        <v>5.916666666666667</v>
      </c>
      <c r="J1231" s="5">
        <f t="shared" si="57"/>
        <v>6.5083333333333337</v>
      </c>
      <c r="K1231" s="5">
        <f t="shared" si="59"/>
        <v>0.54236111111111118</v>
      </c>
      <c r="L1231" t="s">
        <v>726</v>
      </c>
    </row>
    <row r="1232" spans="1:12" ht="30" hidden="1" x14ac:dyDescent="0.25">
      <c r="A1232" s="4" t="s">
        <v>601</v>
      </c>
      <c r="B1232" s="4" t="s">
        <v>613</v>
      </c>
      <c r="C1232" s="4" t="s">
        <v>55</v>
      </c>
      <c r="D1232" s="4" t="s">
        <v>49</v>
      </c>
      <c r="E1232" s="4">
        <v>0</v>
      </c>
      <c r="F1232" s="7" t="s">
        <v>11</v>
      </c>
      <c r="G1232" s="4" t="s">
        <v>12</v>
      </c>
      <c r="H1232" s="4">
        <v>4942</v>
      </c>
      <c r="I1232" s="5">
        <f t="shared" si="58"/>
        <v>411.83333333333331</v>
      </c>
      <c r="J1232" s="5">
        <f t="shared" si="57"/>
        <v>453.01666666666665</v>
      </c>
      <c r="K1232" s="5">
        <f t="shared" si="59"/>
        <v>37.75138888888889</v>
      </c>
      <c r="L1232" t="s">
        <v>726</v>
      </c>
    </row>
    <row r="1233" spans="1:12" hidden="1" x14ac:dyDescent="0.25">
      <c r="A1233" s="4" t="s">
        <v>601</v>
      </c>
      <c r="B1233" s="4" t="s">
        <v>613</v>
      </c>
      <c r="C1233" s="4" t="s">
        <v>55</v>
      </c>
      <c r="D1233" s="4" t="s">
        <v>51</v>
      </c>
      <c r="E1233" s="4">
        <v>0</v>
      </c>
      <c r="F1233" s="7" t="s">
        <v>11</v>
      </c>
      <c r="G1233" s="4" t="s">
        <v>12</v>
      </c>
      <c r="H1233" s="4">
        <v>177</v>
      </c>
      <c r="I1233" s="5">
        <f t="shared" si="58"/>
        <v>14.75</v>
      </c>
      <c r="J1233" s="5">
        <f t="shared" si="57"/>
        <v>16.225000000000001</v>
      </c>
      <c r="K1233" s="5">
        <f t="shared" si="59"/>
        <v>1.3520833333333335</v>
      </c>
      <c r="L1233" t="s">
        <v>726</v>
      </c>
    </row>
    <row r="1234" spans="1:12" hidden="1" x14ac:dyDescent="0.25">
      <c r="A1234" s="4" t="s">
        <v>601</v>
      </c>
      <c r="B1234" s="4" t="s">
        <v>613</v>
      </c>
      <c r="C1234" s="4" t="s">
        <v>55</v>
      </c>
      <c r="D1234" s="4" t="s">
        <v>122</v>
      </c>
      <c r="E1234" s="4">
        <v>0</v>
      </c>
      <c r="F1234" s="7" t="s">
        <v>11</v>
      </c>
      <c r="G1234" s="4" t="s">
        <v>12</v>
      </c>
      <c r="H1234" s="4">
        <v>42</v>
      </c>
      <c r="I1234" s="5">
        <f t="shared" si="58"/>
        <v>3.5</v>
      </c>
      <c r="J1234" s="5">
        <f t="shared" si="57"/>
        <v>3.85</v>
      </c>
      <c r="K1234" s="5">
        <f t="shared" si="59"/>
        <v>0.32083333333333336</v>
      </c>
      <c r="L1234" t="s">
        <v>726</v>
      </c>
    </row>
    <row r="1235" spans="1:12" hidden="1" x14ac:dyDescent="0.25">
      <c r="A1235" s="4" t="s">
        <v>601</v>
      </c>
      <c r="B1235" s="4" t="s">
        <v>613</v>
      </c>
      <c r="C1235" s="4" t="s">
        <v>55</v>
      </c>
      <c r="D1235" s="4" t="s">
        <v>128</v>
      </c>
      <c r="E1235" s="4">
        <v>0</v>
      </c>
      <c r="F1235" s="7" t="s">
        <v>11</v>
      </c>
      <c r="G1235" s="4" t="s">
        <v>12</v>
      </c>
      <c r="H1235" s="4">
        <v>36</v>
      </c>
      <c r="I1235" s="5">
        <f t="shared" si="58"/>
        <v>3</v>
      </c>
      <c r="J1235" s="5">
        <f t="shared" si="57"/>
        <v>3.3</v>
      </c>
      <c r="K1235" s="5">
        <f t="shared" si="59"/>
        <v>0.27499999999999997</v>
      </c>
      <c r="L1235" t="s">
        <v>726</v>
      </c>
    </row>
    <row r="1236" spans="1:12" hidden="1" x14ac:dyDescent="0.25">
      <c r="A1236" s="4" t="s">
        <v>601</v>
      </c>
      <c r="B1236" s="4" t="s">
        <v>613</v>
      </c>
      <c r="C1236" s="4" t="s">
        <v>55</v>
      </c>
      <c r="D1236" s="4" t="s">
        <v>55</v>
      </c>
      <c r="E1236" s="4">
        <v>0</v>
      </c>
      <c r="F1236" s="7" t="s">
        <v>11</v>
      </c>
      <c r="G1236" s="4" t="s">
        <v>12</v>
      </c>
      <c r="H1236" s="4">
        <v>16166</v>
      </c>
      <c r="I1236" s="5">
        <f t="shared" si="58"/>
        <v>1347.1666666666667</v>
      </c>
      <c r="J1236" s="5">
        <f t="shared" si="57"/>
        <v>1481.8833333333334</v>
      </c>
      <c r="K1236" s="5">
        <f t="shared" si="59"/>
        <v>123.49027777777779</v>
      </c>
      <c r="L1236" t="s">
        <v>726</v>
      </c>
    </row>
    <row r="1237" spans="1:12" hidden="1" x14ac:dyDescent="0.25">
      <c r="A1237" s="4" t="s">
        <v>601</v>
      </c>
      <c r="B1237" s="4" t="s">
        <v>613</v>
      </c>
      <c r="C1237" s="4" t="s">
        <v>55</v>
      </c>
      <c r="D1237" s="4" t="s">
        <v>18</v>
      </c>
      <c r="E1237" s="4">
        <v>0</v>
      </c>
      <c r="F1237" s="7" t="s">
        <v>11</v>
      </c>
      <c r="G1237" s="4" t="s">
        <v>12</v>
      </c>
      <c r="H1237" s="4">
        <v>72</v>
      </c>
      <c r="I1237" s="5">
        <f t="shared" si="58"/>
        <v>6</v>
      </c>
      <c r="J1237" s="5">
        <f t="shared" si="57"/>
        <v>6.6</v>
      </c>
      <c r="K1237" s="5">
        <f t="shared" si="59"/>
        <v>0.54999999999999993</v>
      </c>
      <c r="L1237" t="s">
        <v>726</v>
      </c>
    </row>
    <row r="1238" spans="1:12" hidden="1" x14ac:dyDescent="0.25">
      <c r="A1238" s="4" t="s">
        <v>601</v>
      </c>
      <c r="B1238" s="4" t="s">
        <v>613</v>
      </c>
      <c r="C1238" s="4" t="s">
        <v>55</v>
      </c>
      <c r="D1238" s="4" t="s">
        <v>33</v>
      </c>
      <c r="E1238" s="4">
        <v>0</v>
      </c>
      <c r="F1238" s="7" t="s">
        <v>11</v>
      </c>
      <c r="G1238" s="4" t="s">
        <v>12</v>
      </c>
      <c r="H1238" s="4">
        <v>190</v>
      </c>
      <c r="I1238" s="5">
        <f t="shared" si="58"/>
        <v>15.833333333333334</v>
      </c>
      <c r="J1238" s="5">
        <f t="shared" si="57"/>
        <v>17.416666666666668</v>
      </c>
      <c r="K1238" s="5">
        <f t="shared" si="59"/>
        <v>1.4513888888888891</v>
      </c>
      <c r="L1238" t="s">
        <v>726</v>
      </c>
    </row>
    <row r="1239" spans="1:12" hidden="1" x14ac:dyDescent="0.25">
      <c r="A1239" s="4" t="s">
        <v>601</v>
      </c>
      <c r="B1239" s="4" t="s">
        <v>613</v>
      </c>
      <c r="C1239" s="4" t="s">
        <v>617</v>
      </c>
      <c r="D1239" s="4" t="s">
        <v>53</v>
      </c>
      <c r="E1239" s="4">
        <v>29</v>
      </c>
      <c r="F1239" s="7" t="s">
        <v>11</v>
      </c>
      <c r="G1239" s="4" t="s">
        <v>12</v>
      </c>
      <c r="H1239" s="4">
        <v>728</v>
      </c>
      <c r="I1239" s="5">
        <f t="shared" si="58"/>
        <v>60.666666666666664</v>
      </c>
      <c r="J1239" s="5">
        <f t="shared" si="57"/>
        <v>66.733333333333334</v>
      </c>
      <c r="K1239" s="5">
        <f t="shared" si="59"/>
        <v>5.5611111111111109</v>
      </c>
      <c r="L1239" t="s">
        <v>726</v>
      </c>
    </row>
    <row r="1240" spans="1:12" ht="30" hidden="1" x14ac:dyDescent="0.25">
      <c r="A1240" s="4" t="s">
        <v>601</v>
      </c>
      <c r="B1240" s="4" t="s">
        <v>613</v>
      </c>
      <c r="C1240" s="4" t="s">
        <v>617</v>
      </c>
      <c r="D1240" s="4" t="s">
        <v>49</v>
      </c>
      <c r="E1240" s="4">
        <v>29</v>
      </c>
      <c r="F1240" s="7" t="s">
        <v>11</v>
      </c>
      <c r="G1240" s="4" t="s">
        <v>12</v>
      </c>
      <c r="H1240" s="4">
        <v>1614</v>
      </c>
      <c r="I1240" s="5">
        <f t="shared" si="58"/>
        <v>134.5</v>
      </c>
      <c r="J1240" s="5">
        <f t="shared" si="57"/>
        <v>147.94999999999999</v>
      </c>
      <c r="K1240" s="5">
        <f t="shared" si="59"/>
        <v>12.329166666666666</v>
      </c>
      <c r="L1240" t="s">
        <v>726</v>
      </c>
    </row>
    <row r="1241" spans="1:12" hidden="1" x14ac:dyDescent="0.25">
      <c r="A1241" s="4" t="s">
        <v>601</v>
      </c>
      <c r="B1241" s="4" t="s">
        <v>613</v>
      </c>
      <c r="C1241" s="4" t="s">
        <v>617</v>
      </c>
      <c r="D1241" s="4" t="s">
        <v>55</v>
      </c>
      <c r="E1241" s="4">
        <v>29</v>
      </c>
      <c r="F1241" s="7" t="s">
        <v>11</v>
      </c>
      <c r="G1241" s="4" t="s">
        <v>12</v>
      </c>
      <c r="H1241" s="4">
        <v>728</v>
      </c>
      <c r="I1241" s="5">
        <f t="shared" si="58"/>
        <v>60.666666666666664</v>
      </c>
      <c r="J1241" s="5">
        <f t="shared" si="57"/>
        <v>66.733333333333334</v>
      </c>
      <c r="K1241" s="5">
        <f t="shared" si="59"/>
        <v>5.5611111111111109</v>
      </c>
      <c r="L1241" t="s">
        <v>726</v>
      </c>
    </row>
    <row r="1242" spans="1:12" hidden="1" x14ac:dyDescent="0.25">
      <c r="A1242" s="4" t="s">
        <v>601</v>
      </c>
      <c r="B1242" s="4" t="s">
        <v>613</v>
      </c>
      <c r="C1242" s="4" t="s">
        <v>617</v>
      </c>
      <c r="D1242" s="4" t="s">
        <v>33</v>
      </c>
      <c r="E1242" s="4">
        <v>29</v>
      </c>
      <c r="F1242" s="7" t="s">
        <v>11</v>
      </c>
      <c r="G1242" s="4" t="s">
        <v>12</v>
      </c>
      <c r="H1242" s="4">
        <v>158</v>
      </c>
      <c r="I1242" s="5">
        <f t="shared" si="58"/>
        <v>13.166666666666666</v>
      </c>
      <c r="J1242" s="5">
        <f t="shared" si="57"/>
        <v>14.483333333333333</v>
      </c>
      <c r="K1242" s="5">
        <f t="shared" si="59"/>
        <v>1.2069444444444444</v>
      </c>
      <c r="L1242" t="s">
        <v>726</v>
      </c>
    </row>
    <row r="1243" spans="1:12" hidden="1" x14ac:dyDescent="0.25">
      <c r="A1243" s="4" t="s">
        <v>601</v>
      </c>
      <c r="B1243" s="4" t="s">
        <v>613</v>
      </c>
      <c r="C1243" s="4" t="s">
        <v>618</v>
      </c>
      <c r="D1243" s="4" t="s">
        <v>53</v>
      </c>
      <c r="E1243" s="4">
        <v>8</v>
      </c>
      <c r="F1243" s="7" t="s">
        <v>11</v>
      </c>
      <c r="G1243" s="4" t="s">
        <v>12</v>
      </c>
      <c r="H1243" s="4">
        <v>154</v>
      </c>
      <c r="I1243" s="5">
        <f t="shared" si="58"/>
        <v>12.833333333333334</v>
      </c>
      <c r="J1243" s="5">
        <f t="shared" si="57"/>
        <v>14.116666666666667</v>
      </c>
      <c r="K1243" s="5">
        <f t="shared" si="59"/>
        <v>1.1763888888888889</v>
      </c>
      <c r="L1243" t="s">
        <v>726</v>
      </c>
    </row>
    <row r="1244" spans="1:12" ht="30" hidden="1" x14ac:dyDescent="0.25">
      <c r="A1244" s="4" t="s">
        <v>601</v>
      </c>
      <c r="B1244" s="4" t="s">
        <v>613</v>
      </c>
      <c r="C1244" s="4" t="s">
        <v>618</v>
      </c>
      <c r="D1244" s="4" t="s">
        <v>49</v>
      </c>
      <c r="E1244" s="4">
        <v>8</v>
      </c>
      <c r="F1244" s="7" t="s">
        <v>11</v>
      </c>
      <c r="G1244" s="4" t="s">
        <v>12</v>
      </c>
      <c r="H1244" s="4">
        <v>6184</v>
      </c>
      <c r="I1244" s="5">
        <f t="shared" si="58"/>
        <v>515.33333333333337</v>
      </c>
      <c r="J1244" s="5">
        <f t="shared" si="57"/>
        <v>566.86666666666667</v>
      </c>
      <c r="K1244" s="5">
        <f t="shared" si="59"/>
        <v>47.238888888888887</v>
      </c>
      <c r="L1244" t="s">
        <v>726</v>
      </c>
    </row>
    <row r="1245" spans="1:12" hidden="1" x14ac:dyDescent="0.25">
      <c r="A1245" s="4" t="s">
        <v>601</v>
      </c>
      <c r="B1245" s="4" t="s">
        <v>613</v>
      </c>
      <c r="C1245" s="4" t="s">
        <v>618</v>
      </c>
      <c r="D1245" s="4" t="s">
        <v>55</v>
      </c>
      <c r="E1245" s="4">
        <v>8</v>
      </c>
      <c r="F1245" s="7" t="s">
        <v>11</v>
      </c>
      <c r="G1245" s="4" t="s">
        <v>12</v>
      </c>
      <c r="H1245" s="4">
        <v>1053</v>
      </c>
      <c r="I1245" s="5">
        <f t="shared" si="58"/>
        <v>87.75</v>
      </c>
      <c r="J1245" s="5">
        <f t="shared" si="57"/>
        <v>96.525000000000006</v>
      </c>
      <c r="K1245" s="5">
        <f t="shared" si="59"/>
        <v>8.0437500000000011</v>
      </c>
      <c r="L1245" t="s">
        <v>726</v>
      </c>
    </row>
    <row r="1246" spans="1:12" ht="30" hidden="1" x14ac:dyDescent="0.25">
      <c r="A1246" s="4" t="s">
        <v>619</v>
      </c>
      <c r="B1246" s="4" t="s">
        <v>620</v>
      </c>
      <c r="C1246" s="4" t="s">
        <v>621</v>
      </c>
      <c r="D1246" s="4" t="s">
        <v>622</v>
      </c>
      <c r="E1246" s="4">
        <v>24</v>
      </c>
      <c r="F1246" s="7" t="s">
        <v>11</v>
      </c>
      <c r="G1246" s="4" t="s">
        <v>12</v>
      </c>
      <c r="H1246" s="4">
        <v>274</v>
      </c>
      <c r="I1246" s="5">
        <f t="shared" si="58"/>
        <v>22.833333333333332</v>
      </c>
      <c r="J1246" s="5">
        <f t="shared" si="57"/>
        <v>25.116666666666667</v>
      </c>
      <c r="K1246" s="5">
        <f t="shared" si="59"/>
        <v>2.0930555555555554</v>
      </c>
      <c r="L1246" t="s">
        <v>726</v>
      </c>
    </row>
    <row r="1247" spans="1:12" ht="30" hidden="1" x14ac:dyDescent="0.25">
      <c r="A1247" s="4" t="s">
        <v>619</v>
      </c>
      <c r="B1247" s="4" t="s">
        <v>620</v>
      </c>
      <c r="C1247" s="4" t="s">
        <v>621</v>
      </c>
      <c r="D1247" s="4" t="s">
        <v>92</v>
      </c>
      <c r="E1247" s="4">
        <v>24</v>
      </c>
      <c r="F1247" s="7" t="s">
        <v>11</v>
      </c>
      <c r="G1247" s="4" t="s">
        <v>12</v>
      </c>
      <c r="H1247" s="4">
        <v>4884</v>
      </c>
      <c r="I1247" s="5">
        <f t="shared" si="58"/>
        <v>407</v>
      </c>
      <c r="J1247" s="5">
        <f t="shared" si="57"/>
        <v>447.7</v>
      </c>
      <c r="K1247" s="5">
        <f t="shared" si="59"/>
        <v>37.30833333333333</v>
      </c>
      <c r="L1247" t="s">
        <v>726</v>
      </c>
    </row>
    <row r="1248" spans="1:12" ht="30" hidden="1" x14ac:dyDescent="0.25">
      <c r="A1248" s="4" t="s">
        <v>619</v>
      </c>
      <c r="B1248" s="4" t="s">
        <v>620</v>
      </c>
      <c r="C1248" s="4" t="s">
        <v>621</v>
      </c>
      <c r="D1248" s="4" t="s">
        <v>41</v>
      </c>
      <c r="E1248" s="4">
        <v>24</v>
      </c>
      <c r="F1248" s="7" t="s">
        <v>11</v>
      </c>
      <c r="G1248" s="4" t="s">
        <v>12</v>
      </c>
      <c r="H1248" s="4">
        <v>3496</v>
      </c>
      <c r="I1248" s="5">
        <f t="shared" si="58"/>
        <v>291.33333333333331</v>
      </c>
      <c r="J1248" s="5">
        <f t="shared" si="57"/>
        <v>320.46666666666664</v>
      </c>
      <c r="K1248" s="5">
        <f t="shared" si="59"/>
        <v>26.705555555555552</v>
      </c>
      <c r="L1248" t="s">
        <v>726</v>
      </c>
    </row>
    <row r="1249" spans="1:12" ht="30" hidden="1" x14ac:dyDescent="0.25">
      <c r="A1249" s="4" t="s">
        <v>619</v>
      </c>
      <c r="B1249" s="4" t="s">
        <v>620</v>
      </c>
      <c r="C1249" s="4" t="s">
        <v>623</v>
      </c>
      <c r="D1249" s="4" t="s">
        <v>45</v>
      </c>
      <c r="E1249" s="4">
        <v>40</v>
      </c>
      <c r="F1249" s="7" t="s">
        <v>11</v>
      </c>
      <c r="G1249" s="4" t="s">
        <v>12</v>
      </c>
      <c r="H1249" s="4">
        <v>1274</v>
      </c>
      <c r="I1249" s="5">
        <f t="shared" si="58"/>
        <v>106.16666666666667</v>
      </c>
      <c r="J1249" s="5">
        <f t="shared" si="57"/>
        <v>116.78333333333333</v>
      </c>
      <c r="K1249" s="5">
        <f t="shared" si="59"/>
        <v>9.7319444444444443</v>
      </c>
      <c r="L1249" t="s">
        <v>726</v>
      </c>
    </row>
    <row r="1250" spans="1:12" ht="30" hidden="1" x14ac:dyDescent="0.25">
      <c r="A1250" s="4" t="s">
        <v>619</v>
      </c>
      <c r="B1250" s="4" t="s">
        <v>620</v>
      </c>
      <c r="C1250" s="4" t="s">
        <v>45</v>
      </c>
      <c r="D1250" s="4" t="s">
        <v>73</v>
      </c>
      <c r="E1250" s="4">
        <v>0</v>
      </c>
      <c r="F1250" s="7" t="s">
        <v>11</v>
      </c>
      <c r="G1250" s="4" t="s">
        <v>12</v>
      </c>
      <c r="H1250" s="4">
        <v>3</v>
      </c>
      <c r="I1250" s="5">
        <f t="shared" si="58"/>
        <v>0.25</v>
      </c>
      <c r="J1250" s="5">
        <f t="shared" si="57"/>
        <v>0.27500000000000002</v>
      </c>
      <c r="K1250" s="5">
        <f t="shared" si="59"/>
        <v>2.2916666666666669E-2</v>
      </c>
      <c r="L1250" t="s">
        <v>726</v>
      </c>
    </row>
    <row r="1251" spans="1:12" ht="30" hidden="1" x14ac:dyDescent="0.25">
      <c r="A1251" s="4" t="s">
        <v>619</v>
      </c>
      <c r="B1251" s="4" t="s">
        <v>620</v>
      </c>
      <c r="C1251" s="4" t="s">
        <v>45</v>
      </c>
      <c r="D1251" s="4" t="s">
        <v>45</v>
      </c>
      <c r="E1251" s="4">
        <v>0</v>
      </c>
      <c r="F1251" s="7" t="s">
        <v>11</v>
      </c>
      <c r="G1251" s="4" t="s">
        <v>12</v>
      </c>
      <c r="H1251" s="4">
        <v>18734</v>
      </c>
      <c r="I1251" s="5">
        <f t="shared" si="58"/>
        <v>1561.1666666666667</v>
      </c>
      <c r="J1251" s="5">
        <f t="shared" si="57"/>
        <v>1717.2833333333333</v>
      </c>
      <c r="K1251" s="5">
        <f t="shared" si="59"/>
        <v>143.10694444444445</v>
      </c>
      <c r="L1251" t="s">
        <v>726</v>
      </c>
    </row>
    <row r="1252" spans="1:12" ht="30" hidden="1" x14ac:dyDescent="0.25">
      <c r="A1252" s="4" t="s">
        <v>619</v>
      </c>
      <c r="B1252" s="4" t="s">
        <v>620</v>
      </c>
      <c r="C1252" s="4" t="s">
        <v>45</v>
      </c>
      <c r="D1252" s="4" t="s">
        <v>92</v>
      </c>
      <c r="E1252" s="4">
        <v>0</v>
      </c>
      <c r="F1252" s="7" t="s">
        <v>11</v>
      </c>
      <c r="G1252" s="4" t="s">
        <v>12</v>
      </c>
      <c r="H1252" s="4">
        <v>318</v>
      </c>
      <c r="I1252" s="5">
        <f t="shared" si="58"/>
        <v>26.5</v>
      </c>
      <c r="J1252" s="5">
        <f t="shared" si="57"/>
        <v>29.15</v>
      </c>
      <c r="K1252" s="5">
        <f t="shared" si="59"/>
        <v>2.4291666666666667</v>
      </c>
      <c r="L1252" t="s">
        <v>726</v>
      </c>
    </row>
    <row r="1253" spans="1:12" ht="30" hidden="1" x14ac:dyDescent="0.25">
      <c r="A1253" s="4" t="s">
        <v>619</v>
      </c>
      <c r="B1253" s="4" t="s">
        <v>620</v>
      </c>
      <c r="C1253" s="4" t="s">
        <v>45</v>
      </c>
      <c r="D1253" s="4" t="s">
        <v>18</v>
      </c>
      <c r="E1253" s="4">
        <v>0</v>
      </c>
      <c r="F1253" s="7" t="s">
        <v>11</v>
      </c>
      <c r="G1253" s="4" t="s">
        <v>12</v>
      </c>
      <c r="H1253" s="4">
        <v>18</v>
      </c>
      <c r="I1253" s="5">
        <f t="shared" si="58"/>
        <v>1.5</v>
      </c>
      <c r="J1253" s="5">
        <f t="shared" si="57"/>
        <v>1.65</v>
      </c>
      <c r="K1253" s="5">
        <f t="shared" si="59"/>
        <v>0.13749999999999998</v>
      </c>
      <c r="L1253" t="s">
        <v>726</v>
      </c>
    </row>
    <row r="1254" spans="1:12" ht="30" hidden="1" x14ac:dyDescent="0.25">
      <c r="A1254" s="4" t="s">
        <v>619</v>
      </c>
      <c r="B1254" s="4" t="s">
        <v>620</v>
      </c>
      <c r="C1254" s="4" t="s">
        <v>45</v>
      </c>
      <c r="D1254" s="4" t="s">
        <v>41</v>
      </c>
      <c r="E1254" s="4">
        <v>0</v>
      </c>
      <c r="F1254" s="7" t="s">
        <v>11</v>
      </c>
      <c r="G1254" s="4" t="s">
        <v>12</v>
      </c>
      <c r="H1254" s="4">
        <v>15</v>
      </c>
      <c r="I1254" s="5">
        <f t="shared" si="58"/>
        <v>1.25</v>
      </c>
      <c r="J1254" s="5">
        <f t="shared" si="57"/>
        <v>1.375</v>
      </c>
      <c r="K1254" s="5">
        <f t="shared" si="59"/>
        <v>0.11458333333333333</v>
      </c>
      <c r="L1254" t="s">
        <v>726</v>
      </c>
    </row>
    <row r="1255" spans="1:12" ht="30" hidden="1" x14ac:dyDescent="0.25">
      <c r="A1255" s="4" t="s">
        <v>619</v>
      </c>
      <c r="B1255" s="4" t="s">
        <v>620</v>
      </c>
      <c r="C1255" s="4" t="s">
        <v>624</v>
      </c>
      <c r="D1255" s="4" t="s">
        <v>92</v>
      </c>
      <c r="E1255" s="4">
        <v>32</v>
      </c>
      <c r="F1255" s="7" t="s">
        <v>11</v>
      </c>
      <c r="G1255" s="4" t="s">
        <v>12</v>
      </c>
      <c r="H1255" s="4">
        <v>255</v>
      </c>
      <c r="I1255" s="5">
        <f t="shared" si="58"/>
        <v>21.25</v>
      </c>
      <c r="J1255" s="5">
        <f t="shared" si="57"/>
        <v>23.375</v>
      </c>
      <c r="K1255" s="5">
        <f t="shared" si="59"/>
        <v>1.9479166666666667</v>
      </c>
      <c r="L1255" t="s">
        <v>726</v>
      </c>
    </row>
    <row r="1256" spans="1:12" ht="30" hidden="1" x14ac:dyDescent="0.25">
      <c r="A1256" s="4" t="s">
        <v>619</v>
      </c>
      <c r="B1256" s="4" t="s">
        <v>620</v>
      </c>
      <c r="C1256" s="4" t="s">
        <v>624</v>
      </c>
      <c r="D1256" s="4" t="s">
        <v>41</v>
      </c>
      <c r="E1256" s="4">
        <v>32</v>
      </c>
      <c r="F1256" s="7" t="s">
        <v>11</v>
      </c>
      <c r="G1256" s="4" t="s">
        <v>12</v>
      </c>
      <c r="H1256" s="4">
        <v>29</v>
      </c>
      <c r="I1256" s="5">
        <f t="shared" si="58"/>
        <v>2.4166666666666665</v>
      </c>
      <c r="J1256" s="5">
        <f t="shared" si="57"/>
        <v>2.6583333333333332</v>
      </c>
      <c r="K1256" s="5">
        <f t="shared" si="59"/>
        <v>0.22152777777777777</v>
      </c>
      <c r="L1256" t="s">
        <v>726</v>
      </c>
    </row>
    <row r="1257" spans="1:12" ht="30" hidden="1" x14ac:dyDescent="0.25">
      <c r="A1257" s="4" t="s">
        <v>619</v>
      </c>
      <c r="B1257" s="4" t="s">
        <v>620</v>
      </c>
      <c r="C1257" s="4" t="s">
        <v>625</v>
      </c>
      <c r="D1257" s="4" t="s">
        <v>92</v>
      </c>
      <c r="E1257" s="4">
        <v>40</v>
      </c>
      <c r="F1257" s="7" t="s">
        <v>11</v>
      </c>
      <c r="G1257" s="4" t="s">
        <v>12</v>
      </c>
      <c r="H1257" s="4">
        <v>89</v>
      </c>
      <c r="I1257" s="5">
        <f t="shared" si="58"/>
        <v>7.416666666666667</v>
      </c>
      <c r="J1257" s="5">
        <f t="shared" si="57"/>
        <v>8.1583333333333332</v>
      </c>
      <c r="K1257" s="5">
        <f t="shared" si="59"/>
        <v>0.67986111111111114</v>
      </c>
      <c r="L1257" t="s">
        <v>726</v>
      </c>
    </row>
    <row r="1258" spans="1:12" ht="30" hidden="1" x14ac:dyDescent="0.25">
      <c r="A1258" s="4" t="s">
        <v>619</v>
      </c>
      <c r="B1258" s="4" t="s">
        <v>620</v>
      </c>
      <c r="C1258" s="4" t="s">
        <v>626</v>
      </c>
      <c r="D1258" s="4" t="s">
        <v>92</v>
      </c>
      <c r="E1258" s="4">
        <v>36</v>
      </c>
      <c r="F1258" s="7" t="s">
        <v>11</v>
      </c>
      <c r="G1258" s="4" t="s">
        <v>12</v>
      </c>
      <c r="H1258" s="4">
        <v>1423</v>
      </c>
      <c r="I1258" s="5">
        <f t="shared" si="58"/>
        <v>118.58333333333333</v>
      </c>
      <c r="J1258" s="5">
        <f t="shared" si="57"/>
        <v>130.44166666666666</v>
      </c>
      <c r="K1258" s="5">
        <f t="shared" si="59"/>
        <v>10.870138888888889</v>
      </c>
      <c r="L1258" t="s">
        <v>726</v>
      </c>
    </row>
    <row r="1259" spans="1:12" ht="30" hidden="1" x14ac:dyDescent="0.25">
      <c r="A1259" s="4" t="s">
        <v>619</v>
      </c>
      <c r="B1259" s="4" t="s">
        <v>620</v>
      </c>
      <c r="C1259" s="4" t="s">
        <v>626</v>
      </c>
      <c r="D1259" s="4" t="s">
        <v>41</v>
      </c>
      <c r="E1259" s="4">
        <v>36</v>
      </c>
      <c r="F1259" s="7" t="s">
        <v>11</v>
      </c>
      <c r="G1259" s="4" t="s">
        <v>12</v>
      </c>
      <c r="H1259" s="4">
        <v>157</v>
      </c>
      <c r="I1259" s="5">
        <f t="shared" si="58"/>
        <v>13.083333333333334</v>
      </c>
      <c r="J1259" s="5">
        <f t="shared" si="57"/>
        <v>14.391666666666667</v>
      </c>
      <c r="K1259" s="5">
        <f t="shared" si="59"/>
        <v>1.1993055555555556</v>
      </c>
      <c r="L1259" t="s">
        <v>726</v>
      </c>
    </row>
    <row r="1260" spans="1:12" ht="30" hidden="1" x14ac:dyDescent="0.25">
      <c r="A1260" s="4" t="s">
        <v>619</v>
      </c>
      <c r="B1260" s="4" t="s">
        <v>620</v>
      </c>
      <c r="C1260" s="4" t="s">
        <v>627</v>
      </c>
      <c r="D1260" s="4" t="s">
        <v>45</v>
      </c>
      <c r="E1260" s="4">
        <v>34</v>
      </c>
      <c r="F1260" s="7" t="s">
        <v>11</v>
      </c>
      <c r="G1260" s="4" t="s">
        <v>12</v>
      </c>
      <c r="H1260" s="4">
        <v>1280</v>
      </c>
      <c r="I1260" s="5">
        <f t="shared" si="58"/>
        <v>106.66666666666667</v>
      </c>
      <c r="J1260" s="5">
        <f t="shared" si="57"/>
        <v>117.33333333333334</v>
      </c>
      <c r="K1260" s="5">
        <f t="shared" si="59"/>
        <v>9.7777777777777786</v>
      </c>
      <c r="L1260" t="s">
        <v>726</v>
      </c>
    </row>
    <row r="1261" spans="1:12" ht="30" hidden="1" x14ac:dyDescent="0.25">
      <c r="A1261" s="4" t="s">
        <v>619</v>
      </c>
      <c r="B1261" s="4" t="s">
        <v>620</v>
      </c>
      <c r="C1261" s="4" t="s">
        <v>92</v>
      </c>
      <c r="D1261" s="4" t="s">
        <v>73</v>
      </c>
      <c r="E1261" s="4">
        <v>0</v>
      </c>
      <c r="F1261" s="7" t="s">
        <v>11</v>
      </c>
      <c r="G1261" s="4" t="s">
        <v>12</v>
      </c>
      <c r="H1261" s="4">
        <v>1</v>
      </c>
      <c r="I1261" s="5">
        <f t="shared" si="58"/>
        <v>8.3333333333333329E-2</v>
      </c>
      <c r="J1261" s="5">
        <f t="shared" si="57"/>
        <v>9.166666666666666E-2</v>
      </c>
      <c r="K1261" s="5">
        <f t="shared" si="59"/>
        <v>7.6388888888888886E-3</v>
      </c>
      <c r="L1261" t="s">
        <v>726</v>
      </c>
    </row>
    <row r="1262" spans="1:12" ht="30" hidden="1" x14ac:dyDescent="0.25">
      <c r="A1262" s="4" t="s">
        <v>619</v>
      </c>
      <c r="B1262" s="4" t="s">
        <v>620</v>
      </c>
      <c r="C1262" s="4" t="s">
        <v>92</v>
      </c>
      <c r="D1262" s="4" t="s">
        <v>63</v>
      </c>
      <c r="E1262" s="4">
        <v>0</v>
      </c>
      <c r="F1262" s="7" t="s">
        <v>11</v>
      </c>
      <c r="G1262" s="4" t="s">
        <v>12</v>
      </c>
      <c r="H1262" s="4">
        <v>58</v>
      </c>
      <c r="I1262" s="5">
        <f t="shared" si="58"/>
        <v>4.833333333333333</v>
      </c>
      <c r="J1262" s="5">
        <f t="shared" si="57"/>
        <v>5.3166666666666664</v>
      </c>
      <c r="K1262" s="5">
        <f t="shared" si="59"/>
        <v>0.44305555555555554</v>
      </c>
      <c r="L1262" t="s">
        <v>726</v>
      </c>
    </row>
    <row r="1263" spans="1:12" ht="30" hidden="1" x14ac:dyDescent="0.25">
      <c r="A1263" s="4" t="s">
        <v>619</v>
      </c>
      <c r="B1263" s="4" t="s">
        <v>620</v>
      </c>
      <c r="C1263" s="4" t="s">
        <v>92</v>
      </c>
      <c r="D1263" s="4" t="s">
        <v>92</v>
      </c>
      <c r="E1263" s="4">
        <v>0</v>
      </c>
      <c r="F1263" s="7" t="s">
        <v>11</v>
      </c>
      <c r="G1263" s="4" t="s">
        <v>12</v>
      </c>
      <c r="H1263" s="4">
        <v>55153</v>
      </c>
      <c r="I1263" s="5">
        <f t="shared" si="58"/>
        <v>4596.083333333333</v>
      </c>
      <c r="J1263" s="5">
        <f t="shared" si="57"/>
        <v>5055.6916666666666</v>
      </c>
      <c r="K1263" s="5">
        <f t="shared" si="59"/>
        <v>421.3076388888889</v>
      </c>
      <c r="L1263" t="s">
        <v>726</v>
      </c>
    </row>
    <row r="1264" spans="1:12" ht="30" hidden="1" x14ac:dyDescent="0.25">
      <c r="A1264" s="4" t="s">
        <v>619</v>
      </c>
      <c r="B1264" s="4" t="s">
        <v>620</v>
      </c>
      <c r="C1264" s="4" t="s">
        <v>92</v>
      </c>
      <c r="D1264" s="4" t="s">
        <v>41</v>
      </c>
      <c r="E1264" s="4">
        <v>0</v>
      </c>
      <c r="F1264" s="7" t="s">
        <v>11</v>
      </c>
      <c r="G1264" s="4" t="s">
        <v>12</v>
      </c>
      <c r="H1264" s="4">
        <v>1624</v>
      </c>
      <c r="I1264" s="5">
        <f t="shared" si="58"/>
        <v>135.33333333333334</v>
      </c>
      <c r="J1264" s="5">
        <f t="shared" si="57"/>
        <v>148.86666666666667</v>
      </c>
      <c r="K1264" s="5">
        <f t="shared" si="59"/>
        <v>12.405555555555557</v>
      </c>
      <c r="L1264" t="s">
        <v>726</v>
      </c>
    </row>
    <row r="1265" spans="1:12" ht="30" hidden="1" x14ac:dyDescent="0.25">
      <c r="A1265" s="4" t="s">
        <v>619</v>
      </c>
      <c r="B1265" s="4" t="s">
        <v>628</v>
      </c>
      <c r="C1265" s="4" t="s">
        <v>629</v>
      </c>
      <c r="D1265" s="4" t="s">
        <v>630</v>
      </c>
      <c r="E1265" s="4">
        <v>48</v>
      </c>
      <c r="F1265" s="7" t="s">
        <v>11</v>
      </c>
      <c r="G1265" s="4" t="s">
        <v>12</v>
      </c>
      <c r="H1265" s="4">
        <v>1228</v>
      </c>
      <c r="I1265" s="5">
        <f t="shared" si="58"/>
        <v>102.33333333333333</v>
      </c>
      <c r="J1265" s="5">
        <f t="shared" si="57"/>
        <v>112.56666666666666</v>
      </c>
      <c r="K1265" s="5">
        <f t="shared" si="59"/>
        <v>9.3805555555555546</v>
      </c>
      <c r="L1265" t="s">
        <v>726</v>
      </c>
    </row>
    <row r="1266" spans="1:12" ht="30" hidden="1" x14ac:dyDescent="0.25">
      <c r="A1266" s="4" t="s">
        <v>619</v>
      </c>
      <c r="B1266" s="4" t="s">
        <v>628</v>
      </c>
      <c r="C1266" s="4" t="s">
        <v>629</v>
      </c>
      <c r="D1266" s="4" t="s">
        <v>622</v>
      </c>
      <c r="E1266" s="4">
        <v>48</v>
      </c>
      <c r="F1266" s="7" t="s">
        <v>11</v>
      </c>
      <c r="G1266" s="4" t="s">
        <v>12</v>
      </c>
      <c r="H1266" s="4">
        <v>303</v>
      </c>
      <c r="I1266" s="5">
        <f t="shared" si="58"/>
        <v>25.25</v>
      </c>
      <c r="J1266" s="5">
        <f t="shared" si="57"/>
        <v>27.774999999999999</v>
      </c>
      <c r="K1266" s="5">
        <f t="shared" si="59"/>
        <v>2.3145833333333332</v>
      </c>
      <c r="L1266" t="s">
        <v>726</v>
      </c>
    </row>
    <row r="1267" spans="1:12" ht="30" hidden="1" x14ac:dyDescent="0.25">
      <c r="A1267" s="4" t="s">
        <v>619</v>
      </c>
      <c r="B1267" s="4" t="s">
        <v>628</v>
      </c>
      <c r="C1267" s="4" t="s">
        <v>629</v>
      </c>
      <c r="D1267" s="4" t="s">
        <v>41</v>
      </c>
      <c r="E1267" s="4">
        <v>48</v>
      </c>
      <c r="F1267" s="7" t="s">
        <v>11</v>
      </c>
      <c r="G1267" s="4" t="s">
        <v>12</v>
      </c>
      <c r="H1267" s="4">
        <v>2238</v>
      </c>
      <c r="I1267" s="5">
        <f t="shared" si="58"/>
        <v>186.5</v>
      </c>
      <c r="J1267" s="5">
        <f t="shared" si="57"/>
        <v>205.15</v>
      </c>
      <c r="K1267" s="5">
        <f t="shared" si="59"/>
        <v>17.095833333333335</v>
      </c>
      <c r="L1267" t="s">
        <v>726</v>
      </c>
    </row>
    <row r="1268" spans="1:12" ht="30" hidden="1" x14ac:dyDescent="0.25">
      <c r="A1268" s="4" t="s">
        <v>619</v>
      </c>
      <c r="B1268" s="4" t="s">
        <v>628</v>
      </c>
      <c r="C1268" s="4" t="s">
        <v>631</v>
      </c>
      <c r="D1268" s="4" t="s">
        <v>632</v>
      </c>
      <c r="E1268" s="4">
        <v>89</v>
      </c>
      <c r="F1268" s="7">
        <v>25</v>
      </c>
      <c r="G1268" s="4" t="s">
        <v>105</v>
      </c>
      <c r="H1268" s="4">
        <v>331</v>
      </c>
      <c r="I1268" s="5">
        <f t="shared" si="58"/>
        <v>27.583333333333332</v>
      </c>
      <c r="J1268" s="5">
        <f t="shared" si="57"/>
        <v>30.341666666666665</v>
      </c>
      <c r="K1268" s="5">
        <f t="shared" si="59"/>
        <v>2.5284722222222222</v>
      </c>
      <c r="L1268" t="s">
        <v>726</v>
      </c>
    </row>
    <row r="1269" spans="1:12" ht="30" hidden="1" x14ac:dyDescent="0.25">
      <c r="A1269" s="4" t="s">
        <v>619</v>
      </c>
      <c r="B1269" s="4" t="s">
        <v>628</v>
      </c>
      <c r="C1269" s="4" t="s">
        <v>633</v>
      </c>
      <c r="D1269" s="4" t="s">
        <v>632</v>
      </c>
      <c r="E1269" s="4">
        <v>38</v>
      </c>
      <c r="F1269" s="7" t="s">
        <v>11</v>
      </c>
      <c r="G1269" s="4" t="s">
        <v>12</v>
      </c>
      <c r="H1269" s="4">
        <v>396</v>
      </c>
      <c r="I1269" s="5">
        <f t="shared" si="58"/>
        <v>33</v>
      </c>
      <c r="J1269" s="5">
        <f t="shared" si="57"/>
        <v>36.299999999999997</v>
      </c>
      <c r="K1269" s="5">
        <f t="shared" si="59"/>
        <v>3.0249999999999999</v>
      </c>
      <c r="L1269" t="s">
        <v>726</v>
      </c>
    </row>
    <row r="1270" spans="1:12" ht="30" hidden="1" x14ac:dyDescent="0.25">
      <c r="A1270" s="4" t="s">
        <v>619</v>
      </c>
      <c r="B1270" s="4" t="s">
        <v>628</v>
      </c>
      <c r="C1270" s="4" t="s">
        <v>634</v>
      </c>
      <c r="D1270" s="4" t="s">
        <v>632</v>
      </c>
      <c r="E1270" s="4">
        <v>152</v>
      </c>
      <c r="F1270" s="7">
        <v>45</v>
      </c>
      <c r="G1270" s="4" t="s">
        <v>105</v>
      </c>
      <c r="H1270" s="4">
        <v>209</v>
      </c>
      <c r="I1270" s="5">
        <f t="shared" si="58"/>
        <v>17.416666666666668</v>
      </c>
      <c r="J1270" s="5">
        <f t="shared" si="57"/>
        <v>19.158333333333335</v>
      </c>
      <c r="K1270" s="5">
        <f t="shared" si="59"/>
        <v>1.596527777777778</v>
      </c>
      <c r="L1270" t="s">
        <v>726</v>
      </c>
    </row>
    <row r="1271" spans="1:12" ht="30" hidden="1" x14ac:dyDescent="0.25">
      <c r="A1271" s="4" t="s">
        <v>619</v>
      </c>
      <c r="B1271" s="4" t="s">
        <v>628</v>
      </c>
      <c r="C1271" s="4" t="s">
        <v>635</v>
      </c>
      <c r="D1271" s="4" t="s">
        <v>632</v>
      </c>
      <c r="E1271" s="4">
        <v>17</v>
      </c>
      <c r="F1271" s="7" t="s">
        <v>11</v>
      </c>
      <c r="G1271" s="4" t="s">
        <v>12</v>
      </c>
      <c r="H1271" s="4">
        <v>1874</v>
      </c>
      <c r="I1271" s="5">
        <f t="shared" si="58"/>
        <v>156.16666666666666</v>
      </c>
      <c r="J1271" s="5">
        <f t="shared" si="57"/>
        <v>171.78333333333333</v>
      </c>
      <c r="K1271" s="5">
        <f t="shared" si="59"/>
        <v>14.315277777777778</v>
      </c>
      <c r="L1271" t="s">
        <v>726</v>
      </c>
    </row>
    <row r="1272" spans="1:12" ht="30" hidden="1" x14ac:dyDescent="0.25">
      <c r="A1272" s="4" t="s">
        <v>619</v>
      </c>
      <c r="B1272" s="4" t="s">
        <v>628</v>
      </c>
      <c r="C1272" s="4" t="s">
        <v>635</v>
      </c>
      <c r="D1272" s="4" t="s">
        <v>630</v>
      </c>
      <c r="E1272" s="4">
        <v>17</v>
      </c>
      <c r="F1272" s="7" t="s">
        <v>11</v>
      </c>
      <c r="G1272" s="4" t="s">
        <v>12</v>
      </c>
      <c r="H1272" s="4">
        <v>466</v>
      </c>
      <c r="I1272" s="5">
        <f t="shared" si="58"/>
        <v>38.833333333333336</v>
      </c>
      <c r="J1272" s="5">
        <f t="shared" si="57"/>
        <v>42.716666666666669</v>
      </c>
      <c r="K1272" s="5">
        <f t="shared" si="59"/>
        <v>3.5597222222222222</v>
      </c>
      <c r="L1272" t="s">
        <v>726</v>
      </c>
    </row>
    <row r="1273" spans="1:12" ht="30" hidden="1" x14ac:dyDescent="0.25">
      <c r="A1273" s="4" t="s">
        <v>619</v>
      </c>
      <c r="B1273" s="4" t="s">
        <v>628</v>
      </c>
      <c r="C1273" s="4" t="s">
        <v>635</v>
      </c>
      <c r="D1273" s="4" t="s">
        <v>18</v>
      </c>
      <c r="E1273" s="4">
        <v>17</v>
      </c>
      <c r="F1273" s="7" t="s">
        <v>11</v>
      </c>
      <c r="G1273" s="4" t="s">
        <v>12</v>
      </c>
      <c r="H1273" s="4">
        <v>2</v>
      </c>
      <c r="I1273" s="5">
        <f t="shared" si="58"/>
        <v>0.16666666666666666</v>
      </c>
      <c r="J1273" s="5">
        <f t="shared" si="57"/>
        <v>0.18333333333333332</v>
      </c>
      <c r="K1273" s="5">
        <f t="shared" si="59"/>
        <v>1.5277777777777777E-2</v>
      </c>
      <c r="L1273" t="s">
        <v>726</v>
      </c>
    </row>
    <row r="1274" spans="1:12" ht="30" hidden="1" x14ac:dyDescent="0.25">
      <c r="A1274" s="4" t="s">
        <v>619</v>
      </c>
      <c r="B1274" s="4" t="s">
        <v>628</v>
      </c>
      <c r="C1274" s="4" t="s">
        <v>635</v>
      </c>
      <c r="D1274" s="4" t="s">
        <v>41</v>
      </c>
      <c r="E1274" s="4">
        <v>17</v>
      </c>
      <c r="F1274" s="7" t="s">
        <v>11</v>
      </c>
      <c r="G1274" s="4" t="s">
        <v>12</v>
      </c>
      <c r="H1274" s="4">
        <v>1294</v>
      </c>
      <c r="I1274" s="5">
        <f t="shared" si="58"/>
        <v>107.83333333333333</v>
      </c>
      <c r="J1274" s="5">
        <f t="shared" si="57"/>
        <v>118.61666666666666</v>
      </c>
      <c r="K1274" s="5">
        <f t="shared" si="59"/>
        <v>9.8847222222222211</v>
      </c>
      <c r="L1274" t="s">
        <v>726</v>
      </c>
    </row>
    <row r="1275" spans="1:12" ht="30" hidden="1" x14ac:dyDescent="0.25">
      <c r="A1275" s="4" t="s">
        <v>619</v>
      </c>
      <c r="B1275" s="4" t="s">
        <v>628</v>
      </c>
      <c r="C1275" s="4" t="s">
        <v>636</v>
      </c>
      <c r="D1275" s="4" t="s">
        <v>632</v>
      </c>
      <c r="E1275" s="4">
        <v>23</v>
      </c>
      <c r="F1275" s="7" t="s">
        <v>11</v>
      </c>
      <c r="G1275" s="4" t="s">
        <v>12</v>
      </c>
      <c r="H1275" s="4">
        <v>123</v>
      </c>
      <c r="I1275" s="5">
        <f t="shared" si="58"/>
        <v>10.25</v>
      </c>
      <c r="J1275" s="5">
        <f t="shared" si="57"/>
        <v>11.275</v>
      </c>
      <c r="K1275" s="5">
        <f t="shared" si="59"/>
        <v>0.93958333333333333</v>
      </c>
      <c r="L1275" t="s">
        <v>726</v>
      </c>
    </row>
    <row r="1276" spans="1:12" ht="30" hidden="1" x14ac:dyDescent="0.25">
      <c r="A1276" s="4" t="s">
        <v>619</v>
      </c>
      <c r="B1276" s="4" t="s">
        <v>628</v>
      </c>
      <c r="C1276" s="4" t="s">
        <v>636</v>
      </c>
      <c r="D1276" s="4" t="s">
        <v>630</v>
      </c>
      <c r="E1276" s="4">
        <v>23</v>
      </c>
      <c r="F1276" s="7" t="s">
        <v>11</v>
      </c>
      <c r="G1276" s="4" t="s">
        <v>12</v>
      </c>
      <c r="H1276" s="4">
        <v>310</v>
      </c>
      <c r="I1276" s="5">
        <f t="shared" si="58"/>
        <v>25.833333333333332</v>
      </c>
      <c r="J1276" s="5">
        <f t="shared" si="57"/>
        <v>28.416666666666664</v>
      </c>
      <c r="K1276" s="5">
        <f t="shared" si="59"/>
        <v>2.3680555555555554</v>
      </c>
      <c r="L1276" t="s">
        <v>726</v>
      </c>
    </row>
    <row r="1277" spans="1:12" ht="30" hidden="1" x14ac:dyDescent="0.25">
      <c r="A1277" s="4" t="s">
        <v>619</v>
      </c>
      <c r="B1277" s="4" t="s">
        <v>628</v>
      </c>
      <c r="C1277" s="4" t="s">
        <v>636</v>
      </c>
      <c r="D1277" s="4" t="s">
        <v>41</v>
      </c>
      <c r="E1277" s="4">
        <v>23</v>
      </c>
      <c r="F1277" s="7" t="s">
        <v>11</v>
      </c>
      <c r="G1277" s="4" t="s">
        <v>12</v>
      </c>
      <c r="H1277" s="4">
        <v>450</v>
      </c>
      <c r="I1277" s="5">
        <f t="shared" si="58"/>
        <v>37.5</v>
      </c>
      <c r="J1277" s="5">
        <f t="shared" si="57"/>
        <v>41.25</v>
      </c>
      <c r="K1277" s="5">
        <f t="shared" si="59"/>
        <v>3.4375</v>
      </c>
      <c r="L1277" t="s">
        <v>726</v>
      </c>
    </row>
    <row r="1278" spans="1:12" ht="30" hidden="1" x14ac:dyDescent="0.25">
      <c r="A1278" s="4" t="s">
        <v>619</v>
      </c>
      <c r="B1278" s="4" t="s">
        <v>628</v>
      </c>
      <c r="C1278" s="4" t="s">
        <v>632</v>
      </c>
      <c r="D1278" s="4" t="s">
        <v>632</v>
      </c>
      <c r="E1278" s="4">
        <v>0</v>
      </c>
      <c r="F1278" s="7" t="s">
        <v>11</v>
      </c>
      <c r="G1278" s="4" t="s">
        <v>12</v>
      </c>
      <c r="H1278" s="4">
        <v>7225</v>
      </c>
      <c r="I1278" s="5">
        <f t="shared" si="58"/>
        <v>602.08333333333337</v>
      </c>
      <c r="J1278" s="5">
        <f t="shared" si="57"/>
        <v>662.29166666666674</v>
      </c>
      <c r="K1278" s="5">
        <f t="shared" si="59"/>
        <v>55.190972222222229</v>
      </c>
      <c r="L1278" t="s">
        <v>726</v>
      </c>
    </row>
    <row r="1279" spans="1:12" ht="30" hidden="1" x14ac:dyDescent="0.25">
      <c r="A1279" s="4" t="s">
        <v>619</v>
      </c>
      <c r="B1279" s="4" t="s">
        <v>628</v>
      </c>
      <c r="C1279" s="4" t="s">
        <v>632</v>
      </c>
      <c r="D1279" s="4" t="s">
        <v>630</v>
      </c>
      <c r="E1279" s="4">
        <v>0</v>
      </c>
      <c r="F1279" s="7" t="s">
        <v>11</v>
      </c>
      <c r="G1279" s="4" t="s">
        <v>12</v>
      </c>
      <c r="H1279" s="4">
        <v>155</v>
      </c>
      <c r="I1279" s="5">
        <f t="shared" si="58"/>
        <v>12.916666666666666</v>
      </c>
      <c r="J1279" s="5">
        <f t="shared" si="57"/>
        <v>14.208333333333332</v>
      </c>
      <c r="K1279" s="5">
        <f t="shared" si="59"/>
        <v>1.1840277777777777</v>
      </c>
      <c r="L1279" t="s">
        <v>726</v>
      </c>
    </row>
    <row r="1280" spans="1:12" ht="30" hidden="1" x14ac:dyDescent="0.25">
      <c r="A1280" s="4" t="s">
        <v>619</v>
      </c>
      <c r="B1280" s="4" t="s">
        <v>628</v>
      </c>
      <c r="C1280" s="4" t="s">
        <v>632</v>
      </c>
      <c r="D1280" s="4" t="s">
        <v>41</v>
      </c>
      <c r="E1280" s="4">
        <v>0</v>
      </c>
      <c r="F1280" s="7" t="s">
        <v>11</v>
      </c>
      <c r="G1280" s="4" t="s">
        <v>12</v>
      </c>
      <c r="H1280" s="4">
        <v>1231</v>
      </c>
      <c r="I1280" s="5">
        <f t="shared" si="58"/>
        <v>102.58333333333333</v>
      </c>
      <c r="J1280" s="5">
        <f t="shared" si="57"/>
        <v>112.84166666666667</v>
      </c>
      <c r="K1280" s="5">
        <f t="shared" si="59"/>
        <v>9.4034722222222218</v>
      </c>
      <c r="L1280" t="s">
        <v>726</v>
      </c>
    </row>
    <row r="1281" spans="1:12" ht="30" hidden="1" x14ac:dyDescent="0.25">
      <c r="A1281" s="4" t="s">
        <v>619</v>
      </c>
      <c r="B1281" s="4" t="s">
        <v>628</v>
      </c>
      <c r="C1281" s="4" t="s">
        <v>637</v>
      </c>
      <c r="D1281" s="4" t="s">
        <v>632</v>
      </c>
      <c r="E1281" s="4">
        <v>52</v>
      </c>
      <c r="F1281" s="7">
        <v>25</v>
      </c>
      <c r="G1281" s="4" t="s">
        <v>105</v>
      </c>
      <c r="H1281" s="4">
        <v>520</v>
      </c>
      <c r="I1281" s="5">
        <f t="shared" si="58"/>
        <v>43.333333333333336</v>
      </c>
      <c r="J1281" s="5">
        <f t="shared" si="57"/>
        <v>47.666666666666671</v>
      </c>
      <c r="K1281" s="5">
        <f t="shared" si="59"/>
        <v>3.9722222222222228</v>
      </c>
      <c r="L1281" t="s">
        <v>726</v>
      </c>
    </row>
    <row r="1282" spans="1:12" ht="30" hidden="1" x14ac:dyDescent="0.25">
      <c r="A1282" s="4" t="s">
        <v>619</v>
      </c>
      <c r="B1282" s="4" t="s">
        <v>628</v>
      </c>
      <c r="C1282" s="4" t="s">
        <v>637</v>
      </c>
      <c r="D1282" s="4" t="s">
        <v>630</v>
      </c>
      <c r="E1282" s="4">
        <v>52</v>
      </c>
      <c r="F1282" s="7">
        <v>25</v>
      </c>
      <c r="G1282" s="4" t="s">
        <v>105</v>
      </c>
      <c r="H1282" s="4">
        <v>607</v>
      </c>
      <c r="I1282" s="5">
        <f t="shared" si="58"/>
        <v>50.583333333333336</v>
      </c>
      <c r="J1282" s="5">
        <f t="shared" si="57"/>
        <v>55.641666666666666</v>
      </c>
      <c r="K1282" s="5">
        <f t="shared" si="59"/>
        <v>4.6368055555555552</v>
      </c>
      <c r="L1282" t="s">
        <v>726</v>
      </c>
    </row>
    <row r="1283" spans="1:12" ht="30" hidden="1" x14ac:dyDescent="0.25">
      <c r="A1283" s="4" t="s">
        <v>619</v>
      </c>
      <c r="B1283" s="4" t="s">
        <v>628</v>
      </c>
      <c r="C1283" s="4" t="s">
        <v>637</v>
      </c>
      <c r="D1283" s="4" t="s">
        <v>622</v>
      </c>
      <c r="E1283" s="4">
        <v>52</v>
      </c>
      <c r="F1283" s="7">
        <v>25</v>
      </c>
      <c r="G1283" s="4" t="s">
        <v>105</v>
      </c>
      <c r="H1283" s="4">
        <v>58</v>
      </c>
      <c r="I1283" s="5">
        <f t="shared" si="58"/>
        <v>4.833333333333333</v>
      </c>
      <c r="J1283" s="5">
        <f t="shared" si="57"/>
        <v>5.3166666666666664</v>
      </c>
      <c r="K1283" s="5">
        <f t="shared" si="59"/>
        <v>0.44305555555555554</v>
      </c>
      <c r="L1283" t="s">
        <v>726</v>
      </c>
    </row>
    <row r="1284" spans="1:12" ht="30" hidden="1" x14ac:dyDescent="0.25">
      <c r="A1284" s="4" t="s">
        <v>619</v>
      </c>
      <c r="B1284" s="4" t="s">
        <v>628</v>
      </c>
      <c r="C1284" s="4" t="s">
        <v>637</v>
      </c>
      <c r="D1284" s="4" t="s">
        <v>41</v>
      </c>
      <c r="E1284" s="4">
        <v>52</v>
      </c>
      <c r="F1284" s="7">
        <v>25</v>
      </c>
      <c r="G1284" s="4" t="s">
        <v>105</v>
      </c>
      <c r="H1284" s="4">
        <v>991</v>
      </c>
      <c r="I1284" s="5">
        <f t="shared" si="58"/>
        <v>82.583333333333329</v>
      </c>
      <c r="J1284" s="5">
        <f t="shared" si="57"/>
        <v>90.841666666666669</v>
      </c>
      <c r="K1284" s="5">
        <f t="shared" si="59"/>
        <v>7.5701388888888888</v>
      </c>
      <c r="L1284" t="s">
        <v>726</v>
      </c>
    </row>
    <row r="1285" spans="1:12" ht="30" hidden="1" x14ac:dyDescent="0.25">
      <c r="A1285" s="4" t="s">
        <v>619</v>
      </c>
      <c r="B1285" s="4" t="s">
        <v>628</v>
      </c>
      <c r="C1285" s="4" t="s">
        <v>630</v>
      </c>
      <c r="D1285" s="4" t="s">
        <v>632</v>
      </c>
      <c r="E1285" s="4">
        <v>0</v>
      </c>
      <c r="F1285" s="7" t="s">
        <v>11</v>
      </c>
      <c r="G1285" s="4" t="s">
        <v>12</v>
      </c>
      <c r="H1285" s="4">
        <v>184</v>
      </c>
      <c r="I1285" s="5">
        <f t="shared" si="58"/>
        <v>15.333333333333334</v>
      </c>
      <c r="J1285" s="5">
        <f t="shared" si="57"/>
        <v>16.866666666666667</v>
      </c>
      <c r="K1285" s="5">
        <f t="shared" si="59"/>
        <v>1.4055555555555557</v>
      </c>
      <c r="L1285" t="s">
        <v>726</v>
      </c>
    </row>
    <row r="1286" spans="1:12" ht="30" hidden="1" x14ac:dyDescent="0.25">
      <c r="A1286" s="4" t="s">
        <v>619</v>
      </c>
      <c r="B1286" s="4" t="s">
        <v>628</v>
      </c>
      <c r="C1286" s="4" t="s">
        <v>630</v>
      </c>
      <c r="D1286" s="4" t="s">
        <v>630</v>
      </c>
      <c r="E1286" s="4">
        <v>0</v>
      </c>
      <c r="F1286" s="7" t="s">
        <v>11</v>
      </c>
      <c r="G1286" s="4" t="s">
        <v>12</v>
      </c>
      <c r="H1286" s="4">
        <v>10524</v>
      </c>
      <c r="I1286" s="5">
        <f t="shared" si="58"/>
        <v>877</v>
      </c>
      <c r="J1286" s="5">
        <f t="shared" si="57"/>
        <v>964.7</v>
      </c>
      <c r="K1286" s="5">
        <f t="shared" si="59"/>
        <v>80.391666666666666</v>
      </c>
      <c r="L1286" t="s">
        <v>726</v>
      </c>
    </row>
    <row r="1287" spans="1:12" ht="30" hidden="1" x14ac:dyDescent="0.25">
      <c r="A1287" s="4" t="s">
        <v>619</v>
      </c>
      <c r="B1287" s="4" t="s">
        <v>628</v>
      </c>
      <c r="C1287" s="4" t="s">
        <v>630</v>
      </c>
      <c r="D1287" s="4" t="s">
        <v>622</v>
      </c>
      <c r="E1287" s="4">
        <v>0</v>
      </c>
      <c r="F1287" s="7" t="s">
        <v>11</v>
      </c>
      <c r="G1287" s="4" t="s">
        <v>12</v>
      </c>
      <c r="H1287" s="4">
        <v>708</v>
      </c>
      <c r="I1287" s="5">
        <f t="shared" si="58"/>
        <v>59</v>
      </c>
      <c r="J1287" s="5">
        <f t="shared" si="57"/>
        <v>64.900000000000006</v>
      </c>
      <c r="K1287" s="5">
        <f t="shared" si="59"/>
        <v>5.4083333333333341</v>
      </c>
      <c r="L1287" t="s">
        <v>726</v>
      </c>
    </row>
    <row r="1288" spans="1:12" ht="30" hidden="1" x14ac:dyDescent="0.25">
      <c r="A1288" s="4" t="s">
        <v>619</v>
      </c>
      <c r="B1288" s="4" t="s">
        <v>628</v>
      </c>
      <c r="C1288" s="4" t="s">
        <v>630</v>
      </c>
      <c r="D1288" s="4" t="s">
        <v>92</v>
      </c>
      <c r="E1288" s="4">
        <v>0</v>
      </c>
      <c r="F1288" s="7" t="s">
        <v>11</v>
      </c>
      <c r="G1288" s="4" t="s">
        <v>12</v>
      </c>
      <c r="H1288" s="4">
        <v>44</v>
      </c>
      <c r="I1288" s="5">
        <f t="shared" si="58"/>
        <v>3.6666666666666665</v>
      </c>
      <c r="J1288" s="5">
        <f t="shared" ref="J1288:J1351" si="60">I1288*10%+I1288</f>
        <v>4.0333333333333332</v>
      </c>
      <c r="K1288" s="5">
        <f t="shared" si="59"/>
        <v>0.33611111111111108</v>
      </c>
      <c r="L1288" t="s">
        <v>726</v>
      </c>
    </row>
    <row r="1289" spans="1:12" ht="30" hidden="1" x14ac:dyDescent="0.25">
      <c r="A1289" s="4" t="s">
        <v>619</v>
      </c>
      <c r="B1289" s="4" t="s">
        <v>628</v>
      </c>
      <c r="C1289" s="4" t="s">
        <v>630</v>
      </c>
      <c r="D1289" s="4" t="s">
        <v>41</v>
      </c>
      <c r="E1289" s="4">
        <v>0</v>
      </c>
      <c r="F1289" s="7" t="s">
        <v>11</v>
      </c>
      <c r="G1289" s="4" t="s">
        <v>12</v>
      </c>
      <c r="H1289" s="4">
        <v>2112</v>
      </c>
      <c r="I1289" s="5">
        <f t="shared" ref="I1289:I1352" si="61">H1289/12</f>
        <v>176</v>
      </c>
      <c r="J1289" s="5">
        <f t="shared" si="60"/>
        <v>193.6</v>
      </c>
      <c r="K1289" s="5">
        <f t="shared" ref="K1289:K1352" si="62">J1289/12</f>
        <v>16.133333333333333</v>
      </c>
      <c r="L1289" t="s">
        <v>726</v>
      </c>
    </row>
    <row r="1290" spans="1:12" ht="30" hidden="1" x14ac:dyDescent="0.25">
      <c r="A1290" s="4" t="s">
        <v>619</v>
      </c>
      <c r="B1290" s="4" t="s">
        <v>628</v>
      </c>
      <c r="C1290" s="4" t="s">
        <v>638</v>
      </c>
      <c r="D1290" s="4" t="s">
        <v>632</v>
      </c>
      <c r="E1290" s="4">
        <v>7</v>
      </c>
      <c r="F1290" s="7" t="s">
        <v>11</v>
      </c>
      <c r="G1290" s="4" t="s">
        <v>12</v>
      </c>
      <c r="H1290" s="4">
        <v>772</v>
      </c>
      <c r="I1290" s="5">
        <f t="shared" si="61"/>
        <v>64.333333333333329</v>
      </c>
      <c r="J1290" s="5">
        <f t="shared" si="60"/>
        <v>70.766666666666666</v>
      </c>
      <c r="K1290" s="5">
        <f t="shared" si="62"/>
        <v>5.8972222222222221</v>
      </c>
      <c r="L1290" t="s">
        <v>726</v>
      </c>
    </row>
    <row r="1291" spans="1:12" ht="30" hidden="1" x14ac:dyDescent="0.25">
      <c r="A1291" s="4" t="s">
        <v>619</v>
      </c>
      <c r="B1291" s="4" t="s">
        <v>628</v>
      </c>
      <c r="C1291" s="4" t="s">
        <v>638</v>
      </c>
      <c r="D1291" s="4" t="s">
        <v>41</v>
      </c>
      <c r="E1291" s="4">
        <v>7</v>
      </c>
      <c r="F1291" s="7" t="s">
        <v>11</v>
      </c>
      <c r="G1291" s="4" t="s">
        <v>12</v>
      </c>
      <c r="H1291" s="4">
        <v>208</v>
      </c>
      <c r="I1291" s="5">
        <f t="shared" si="61"/>
        <v>17.333333333333332</v>
      </c>
      <c r="J1291" s="5">
        <f t="shared" si="60"/>
        <v>19.066666666666666</v>
      </c>
      <c r="K1291" s="5">
        <f t="shared" si="62"/>
        <v>1.5888888888888888</v>
      </c>
      <c r="L1291" t="s">
        <v>726</v>
      </c>
    </row>
    <row r="1292" spans="1:12" ht="30" hidden="1" x14ac:dyDescent="0.25">
      <c r="A1292" s="4" t="s">
        <v>619</v>
      </c>
      <c r="B1292" s="4" t="s">
        <v>628</v>
      </c>
      <c r="C1292" s="4" t="s">
        <v>639</v>
      </c>
      <c r="D1292" s="4" t="s">
        <v>632</v>
      </c>
      <c r="E1292" s="4">
        <v>13</v>
      </c>
      <c r="F1292" s="7" t="s">
        <v>11</v>
      </c>
      <c r="G1292" s="4" t="s">
        <v>12</v>
      </c>
      <c r="H1292" s="4">
        <v>453</v>
      </c>
      <c r="I1292" s="5">
        <f t="shared" si="61"/>
        <v>37.75</v>
      </c>
      <c r="J1292" s="5">
        <f t="shared" si="60"/>
        <v>41.524999999999999</v>
      </c>
      <c r="K1292" s="5">
        <f t="shared" si="62"/>
        <v>3.4604166666666667</v>
      </c>
      <c r="L1292" t="s">
        <v>726</v>
      </c>
    </row>
    <row r="1293" spans="1:12" ht="30" hidden="1" x14ac:dyDescent="0.25">
      <c r="A1293" s="4" t="s">
        <v>619</v>
      </c>
      <c r="B1293" s="4" t="s">
        <v>628</v>
      </c>
      <c r="C1293" s="4" t="s">
        <v>639</v>
      </c>
      <c r="D1293" s="4" t="s">
        <v>630</v>
      </c>
      <c r="E1293" s="4">
        <v>13</v>
      </c>
      <c r="F1293" s="7" t="s">
        <v>11</v>
      </c>
      <c r="G1293" s="4" t="s">
        <v>12</v>
      </c>
      <c r="H1293" s="4">
        <v>2179</v>
      </c>
      <c r="I1293" s="5">
        <f t="shared" si="61"/>
        <v>181.58333333333334</v>
      </c>
      <c r="J1293" s="5">
        <f t="shared" si="60"/>
        <v>199.74166666666667</v>
      </c>
      <c r="K1293" s="5">
        <f t="shared" si="62"/>
        <v>16.645138888888891</v>
      </c>
      <c r="L1293" t="s">
        <v>726</v>
      </c>
    </row>
    <row r="1294" spans="1:12" ht="30" hidden="1" x14ac:dyDescent="0.25">
      <c r="A1294" s="4" t="s">
        <v>619</v>
      </c>
      <c r="B1294" s="4" t="s">
        <v>628</v>
      </c>
      <c r="C1294" s="4" t="s">
        <v>639</v>
      </c>
      <c r="D1294" s="4" t="s">
        <v>622</v>
      </c>
      <c r="E1294" s="4">
        <v>13</v>
      </c>
      <c r="F1294" s="7" t="s">
        <v>11</v>
      </c>
      <c r="G1294" s="4" t="s">
        <v>12</v>
      </c>
      <c r="H1294" s="4">
        <v>229</v>
      </c>
      <c r="I1294" s="5">
        <f t="shared" si="61"/>
        <v>19.083333333333332</v>
      </c>
      <c r="J1294" s="5">
        <f t="shared" si="60"/>
        <v>20.991666666666667</v>
      </c>
      <c r="K1294" s="5">
        <f t="shared" si="62"/>
        <v>1.7493055555555557</v>
      </c>
      <c r="L1294" t="s">
        <v>726</v>
      </c>
    </row>
    <row r="1295" spans="1:12" ht="30" hidden="1" x14ac:dyDescent="0.25">
      <c r="A1295" s="4" t="s">
        <v>619</v>
      </c>
      <c r="B1295" s="4" t="s">
        <v>628</v>
      </c>
      <c r="C1295" s="4" t="s">
        <v>639</v>
      </c>
      <c r="D1295" s="4" t="s">
        <v>18</v>
      </c>
      <c r="E1295" s="4">
        <v>13</v>
      </c>
      <c r="F1295" s="7" t="s">
        <v>11</v>
      </c>
      <c r="G1295" s="4" t="s">
        <v>12</v>
      </c>
      <c r="H1295" s="4">
        <v>68</v>
      </c>
      <c r="I1295" s="5">
        <f t="shared" si="61"/>
        <v>5.666666666666667</v>
      </c>
      <c r="J1295" s="5">
        <f t="shared" si="60"/>
        <v>6.2333333333333334</v>
      </c>
      <c r="K1295" s="5">
        <f t="shared" si="62"/>
        <v>0.51944444444444449</v>
      </c>
      <c r="L1295" t="s">
        <v>726</v>
      </c>
    </row>
    <row r="1296" spans="1:12" ht="30" hidden="1" x14ac:dyDescent="0.25">
      <c r="A1296" s="4" t="s">
        <v>619</v>
      </c>
      <c r="B1296" s="4" t="s">
        <v>628</v>
      </c>
      <c r="C1296" s="4" t="s">
        <v>639</v>
      </c>
      <c r="D1296" s="4" t="s">
        <v>41</v>
      </c>
      <c r="E1296" s="4">
        <v>13</v>
      </c>
      <c r="F1296" s="7" t="s">
        <v>11</v>
      </c>
      <c r="G1296" s="4" t="s">
        <v>12</v>
      </c>
      <c r="H1296" s="4">
        <v>2440</v>
      </c>
      <c r="I1296" s="5">
        <f t="shared" si="61"/>
        <v>203.33333333333334</v>
      </c>
      <c r="J1296" s="5">
        <f t="shared" si="60"/>
        <v>223.66666666666669</v>
      </c>
      <c r="K1296" s="5">
        <f t="shared" si="62"/>
        <v>18.638888888888889</v>
      </c>
      <c r="L1296" t="s">
        <v>726</v>
      </c>
    </row>
    <row r="1297" spans="1:12" ht="30" hidden="1" x14ac:dyDescent="0.25">
      <c r="A1297" s="4" t="s">
        <v>619</v>
      </c>
      <c r="B1297" s="4" t="s">
        <v>628</v>
      </c>
      <c r="C1297" s="4" t="s">
        <v>640</v>
      </c>
      <c r="D1297" s="4" t="s">
        <v>632</v>
      </c>
      <c r="E1297" s="4">
        <v>26</v>
      </c>
      <c r="F1297" s="7" t="s">
        <v>11</v>
      </c>
      <c r="G1297" s="4" t="s">
        <v>12</v>
      </c>
      <c r="H1297" s="4">
        <v>338</v>
      </c>
      <c r="I1297" s="5">
        <f t="shared" si="61"/>
        <v>28.166666666666668</v>
      </c>
      <c r="J1297" s="5">
        <f t="shared" si="60"/>
        <v>30.983333333333334</v>
      </c>
      <c r="K1297" s="5">
        <f t="shared" si="62"/>
        <v>2.5819444444444444</v>
      </c>
      <c r="L1297" t="s">
        <v>726</v>
      </c>
    </row>
    <row r="1298" spans="1:12" ht="30" hidden="1" x14ac:dyDescent="0.25">
      <c r="A1298" s="4" t="s">
        <v>619</v>
      </c>
      <c r="B1298" s="4" t="s">
        <v>628</v>
      </c>
      <c r="C1298" s="4" t="s">
        <v>640</v>
      </c>
      <c r="D1298" s="4" t="s">
        <v>630</v>
      </c>
      <c r="E1298" s="4">
        <v>26</v>
      </c>
      <c r="F1298" s="7" t="s">
        <v>11</v>
      </c>
      <c r="G1298" s="4" t="s">
        <v>12</v>
      </c>
      <c r="H1298" s="4">
        <v>155</v>
      </c>
      <c r="I1298" s="5">
        <f t="shared" si="61"/>
        <v>12.916666666666666</v>
      </c>
      <c r="J1298" s="5">
        <f t="shared" si="60"/>
        <v>14.208333333333332</v>
      </c>
      <c r="K1298" s="5">
        <f t="shared" si="62"/>
        <v>1.1840277777777777</v>
      </c>
      <c r="L1298" t="s">
        <v>726</v>
      </c>
    </row>
    <row r="1299" spans="1:12" ht="30" hidden="1" x14ac:dyDescent="0.25">
      <c r="A1299" s="4" t="s">
        <v>619</v>
      </c>
      <c r="B1299" s="4" t="s">
        <v>628</v>
      </c>
      <c r="C1299" s="4" t="s">
        <v>640</v>
      </c>
      <c r="D1299" s="4" t="s">
        <v>41</v>
      </c>
      <c r="E1299" s="4">
        <v>26</v>
      </c>
      <c r="F1299" s="7" t="s">
        <v>11</v>
      </c>
      <c r="G1299" s="4" t="s">
        <v>12</v>
      </c>
      <c r="H1299" s="4">
        <v>952</v>
      </c>
      <c r="I1299" s="5">
        <f t="shared" si="61"/>
        <v>79.333333333333329</v>
      </c>
      <c r="J1299" s="5">
        <f t="shared" si="60"/>
        <v>87.266666666666666</v>
      </c>
      <c r="K1299" s="5">
        <f t="shared" si="62"/>
        <v>7.2722222222222221</v>
      </c>
      <c r="L1299" t="s">
        <v>726</v>
      </c>
    </row>
    <row r="1300" spans="1:12" ht="30" hidden="1" x14ac:dyDescent="0.25">
      <c r="A1300" s="4" t="s">
        <v>619</v>
      </c>
      <c r="B1300" s="4" t="s">
        <v>628</v>
      </c>
      <c r="C1300" s="4" t="s">
        <v>641</v>
      </c>
      <c r="D1300" s="4" t="s">
        <v>632</v>
      </c>
      <c r="E1300" s="4">
        <v>50</v>
      </c>
      <c r="F1300" s="7">
        <v>25</v>
      </c>
      <c r="G1300" s="4" t="s">
        <v>105</v>
      </c>
      <c r="H1300" s="4">
        <v>161</v>
      </c>
      <c r="I1300" s="5">
        <f t="shared" si="61"/>
        <v>13.416666666666666</v>
      </c>
      <c r="J1300" s="5">
        <f t="shared" si="60"/>
        <v>14.758333333333333</v>
      </c>
      <c r="K1300" s="5">
        <f t="shared" si="62"/>
        <v>1.2298611111111111</v>
      </c>
      <c r="L1300" t="s">
        <v>726</v>
      </c>
    </row>
    <row r="1301" spans="1:12" ht="30" hidden="1" x14ac:dyDescent="0.25">
      <c r="A1301" s="4" t="s">
        <v>619</v>
      </c>
      <c r="B1301" s="4" t="s">
        <v>628</v>
      </c>
      <c r="C1301" s="4" t="s">
        <v>641</v>
      </c>
      <c r="D1301" s="4" t="s">
        <v>630</v>
      </c>
      <c r="E1301" s="4">
        <v>50</v>
      </c>
      <c r="F1301" s="7">
        <v>25</v>
      </c>
      <c r="G1301" s="4" t="s">
        <v>105</v>
      </c>
      <c r="H1301" s="4">
        <v>258</v>
      </c>
      <c r="I1301" s="5">
        <f t="shared" si="61"/>
        <v>21.5</v>
      </c>
      <c r="J1301" s="5">
        <f t="shared" si="60"/>
        <v>23.65</v>
      </c>
      <c r="K1301" s="5">
        <f t="shared" si="62"/>
        <v>1.9708333333333332</v>
      </c>
      <c r="L1301" t="s">
        <v>726</v>
      </c>
    </row>
    <row r="1302" spans="1:12" ht="30" hidden="1" x14ac:dyDescent="0.25">
      <c r="A1302" s="4" t="s">
        <v>619</v>
      </c>
      <c r="B1302" s="4" t="s">
        <v>628</v>
      </c>
      <c r="C1302" s="4" t="s">
        <v>641</v>
      </c>
      <c r="D1302" s="4" t="s">
        <v>622</v>
      </c>
      <c r="E1302" s="4">
        <v>50</v>
      </c>
      <c r="F1302" s="7">
        <v>25</v>
      </c>
      <c r="G1302" s="4" t="s">
        <v>105</v>
      </c>
      <c r="H1302" s="4">
        <v>158</v>
      </c>
      <c r="I1302" s="5">
        <f t="shared" si="61"/>
        <v>13.166666666666666</v>
      </c>
      <c r="J1302" s="5">
        <f t="shared" si="60"/>
        <v>14.483333333333333</v>
      </c>
      <c r="K1302" s="5">
        <f t="shared" si="62"/>
        <v>1.2069444444444444</v>
      </c>
      <c r="L1302" t="s">
        <v>726</v>
      </c>
    </row>
    <row r="1303" spans="1:12" ht="30" hidden="1" x14ac:dyDescent="0.25">
      <c r="A1303" s="4" t="s">
        <v>619</v>
      </c>
      <c r="B1303" s="4" t="s">
        <v>628</v>
      </c>
      <c r="C1303" s="4" t="s">
        <v>641</v>
      </c>
      <c r="D1303" s="4" t="s">
        <v>41</v>
      </c>
      <c r="E1303" s="4">
        <v>50</v>
      </c>
      <c r="F1303" s="7">
        <v>25</v>
      </c>
      <c r="G1303" s="4" t="s">
        <v>105</v>
      </c>
      <c r="H1303" s="4">
        <v>1844</v>
      </c>
      <c r="I1303" s="5">
        <f t="shared" si="61"/>
        <v>153.66666666666666</v>
      </c>
      <c r="J1303" s="5">
        <f t="shared" si="60"/>
        <v>169.03333333333333</v>
      </c>
      <c r="K1303" s="5">
        <f t="shared" si="62"/>
        <v>14.08611111111111</v>
      </c>
      <c r="L1303" t="s">
        <v>726</v>
      </c>
    </row>
    <row r="1304" spans="1:12" ht="30" hidden="1" x14ac:dyDescent="0.25">
      <c r="A1304" s="4" t="s">
        <v>619</v>
      </c>
      <c r="B1304" s="4" t="s">
        <v>628</v>
      </c>
      <c r="C1304" s="4" t="s">
        <v>642</v>
      </c>
      <c r="D1304" s="4" t="s">
        <v>632</v>
      </c>
      <c r="E1304" s="4">
        <v>25</v>
      </c>
      <c r="F1304" s="7" t="s">
        <v>11</v>
      </c>
      <c r="G1304" s="4" t="s">
        <v>12</v>
      </c>
      <c r="H1304" s="4">
        <v>909</v>
      </c>
      <c r="I1304" s="5">
        <f t="shared" si="61"/>
        <v>75.75</v>
      </c>
      <c r="J1304" s="5">
        <f t="shared" si="60"/>
        <v>83.325000000000003</v>
      </c>
      <c r="K1304" s="5">
        <f t="shared" si="62"/>
        <v>6.9437500000000005</v>
      </c>
      <c r="L1304" t="s">
        <v>726</v>
      </c>
    </row>
    <row r="1305" spans="1:12" ht="30" hidden="1" x14ac:dyDescent="0.25">
      <c r="A1305" s="4" t="s">
        <v>619</v>
      </c>
      <c r="B1305" s="4" t="s">
        <v>628</v>
      </c>
      <c r="C1305" s="4" t="s">
        <v>643</v>
      </c>
      <c r="D1305" s="4" t="s">
        <v>630</v>
      </c>
      <c r="E1305" s="4">
        <v>19</v>
      </c>
      <c r="F1305" s="7" t="s">
        <v>11</v>
      </c>
      <c r="G1305" s="4" t="s">
        <v>12</v>
      </c>
      <c r="H1305" s="4">
        <v>219</v>
      </c>
      <c r="I1305" s="5">
        <f t="shared" si="61"/>
        <v>18.25</v>
      </c>
      <c r="J1305" s="5">
        <f t="shared" si="60"/>
        <v>20.074999999999999</v>
      </c>
      <c r="K1305" s="5">
        <f t="shared" si="62"/>
        <v>1.6729166666666666</v>
      </c>
      <c r="L1305" t="s">
        <v>726</v>
      </c>
    </row>
    <row r="1306" spans="1:12" ht="30" hidden="1" x14ac:dyDescent="0.25">
      <c r="A1306" s="4" t="s">
        <v>619</v>
      </c>
      <c r="B1306" s="4" t="s">
        <v>628</v>
      </c>
      <c r="C1306" s="4" t="s">
        <v>643</v>
      </c>
      <c r="D1306" s="4" t="s">
        <v>622</v>
      </c>
      <c r="E1306" s="4">
        <v>19</v>
      </c>
      <c r="F1306" s="7" t="s">
        <v>11</v>
      </c>
      <c r="G1306" s="4" t="s">
        <v>12</v>
      </c>
      <c r="H1306" s="4">
        <v>852</v>
      </c>
      <c r="I1306" s="5">
        <f t="shared" si="61"/>
        <v>71</v>
      </c>
      <c r="J1306" s="5">
        <f t="shared" si="60"/>
        <v>78.099999999999994</v>
      </c>
      <c r="K1306" s="5">
        <f t="shared" si="62"/>
        <v>6.5083333333333329</v>
      </c>
      <c r="L1306" t="s">
        <v>726</v>
      </c>
    </row>
    <row r="1307" spans="1:12" ht="30" hidden="1" x14ac:dyDescent="0.25">
      <c r="A1307" s="4" t="s">
        <v>619</v>
      </c>
      <c r="B1307" s="4" t="s">
        <v>628</v>
      </c>
      <c r="C1307" s="4" t="s">
        <v>643</v>
      </c>
      <c r="D1307" s="4" t="s">
        <v>41</v>
      </c>
      <c r="E1307" s="4">
        <v>19</v>
      </c>
      <c r="F1307" s="7" t="s">
        <v>11</v>
      </c>
      <c r="G1307" s="4" t="s">
        <v>12</v>
      </c>
      <c r="H1307" s="4">
        <v>216</v>
      </c>
      <c r="I1307" s="5">
        <f t="shared" si="61"/>
        <v>18</v>
      </c>
      <c r="J1307" s="5">
        <f t="shared" si="60"/>
        <v>19.8</v>
      </c>
      <c r="K1307" s="5">
        <f t="shared" si="62"/>
        <v>1.6500000000000001</v>
      </c>
      <c r="L1307" t="s">
        <v>726</v>
      </c>
    </row>
    <row r="1308" spans="1:12" ht="30" hidden="1" x14ac:dyDescent="0.25">
      <c r="A1308" s="4" t="s">
        <v>619</v>
      </c>
      <c r="B1308" s="4" t="s">
        <v>628</v>
      </c>
      <c r="C1308" s="4" t="s">
        <v>644</v>
      </c>
      <c r="D1308" s="4" t="s">
        <v>632</v>
      </c>
      <c r="E1308" s="4">
        <v>92</v>
      </c>
      <c r="F1308" s="7">
        <v>25</v>
      </c>
      <c r="G1308" s="4" t="s">
        <v>105</v>
      </c>
      <c r="H1308" s="4">
        <v>206</v>
      </c>
      <c r="I1308" s="5">
        <f t="shared" si="61"/>
        <v>17.166666666666668</v>
      </c>
      <c r="J1308" s="5">
        <f t="shared" si="60"/>
        <v>18.883333333333333</v>
      </c>
      <c r="K1308" s="5">
        <f t="shared" si="62"/>
        <v>1.5736111111111111</v>
      </c>
      <c r="L1308" t="s">
        <v>726</v>
      </c>
    </row>
    <row r="1309" spans="1:12" ht="30" hidden="1" x14ac:dyDescent="0.25">
      <c r="A1309" s="4" t="s">
        <v>619</v>
      </c>
      <c r="B1309" s="4" t="s">
        <v>628</v>
      </c>
      <c r="C1309" s="4" t="s">
        <v>644</v>
      </c>
      <c r="D1309" s="4" t="s">
        <v>41</v>
      </c>
      <c r="E1309" s="4">
        <v>92</v>
      </c>
      <c r="F1309" s="7">
        <v>25</v>
      </c>
      <c r="G1309" s="4" t="s">
        <v>105</v>
      </c>
      <c r="H1309" s="4">
        <v>165</v>
      </c>
      <c r="I1309" s="5">
        <f t="shared" si="61"/>
        <v>13.75</v>
      </c>
      <c r="J1309" s="5">
        <f t="shared" si="60"/>
        <v>15.125</v>
      </c>
      <c r="K1309" s="5">
        <f t="shared" si="62"/>
        <v>1.2604166666666667</v>
      </c>
      <c r="L1309" t="s">
        <v>726</v>
      </c>
    </row>
    <row r="1310" spans="1:12" ht="30" hidden="1" x14ac:dyDescent="0.25">
      <c r="A1310" s="4" t="s">
        <v>619</v>
      </c>
      <c r="B1310" s="4" t="s">
        <v>628</v>
      </c>
      <c r="C1310" s="4" t="s">
        <v>645</v>
      </c>
      <c r="D1310" s="4" t="s">
        <v>632</v>
      </c>
      <c r="E1310" s="4">
        <v>26</v>
      </c>
      <c r="F1310" s="7" t="s">
        <v>11</v>
      </c>
      <c r="G1310" s="4" t="s">
        <v>12</v>
      </c>
      <c r="H1310" s="4">
        <v>370</v>
      </c>
      <c r="I1310" s="5">
        <f t="shared" si="61"/>
        <v>30.833333333333332</v>
      </c>
      <c r="J1310" s="5">
        <f t="shared" si="60"/>
        <v>33.916666666666664</v>
      </c>
      <c r="K1310" s="5">
        <f t="shared" si="62"/>
        <v>2.8263888888888888</v>
      </c>
      <c r="L1310" t="s">
        <v>726</v>
      </c>
    </row>
    <row r="1311" spans="1:12" hidden="1" x14ac:dyDescent="0.25">
      <c r="A1311" s="4" t="s">
        <v>619</v>
      </c>
      <c r="B1311" s="4" t="s">
        <v>646</v>
      </c>
      <c r="C1311" s="4" t="s">
        <v>73</v>
      </c>
      <c r="D1311" s="4" t="s">
        <v>73</v>
      </c>
      <c r="E1311" s="4">
        <v>0</v>
      </c>
      <c r="F1311" s="7" t="s">
        <v>11</v>
      </c>
      <c r="G1311" s="4" t="s">
        <v>12</v>
      </c>
      <c r="H1311" s="4">
        <v>18247</v>
      </c>
      <c r="I1311" s="5">
        <f t="shared" si="61"/>
        <v>1520.5833333333333</v>
      </c>
      <c r="J1311" s="5">
        <f t="shared" si="60"/>
        <v>1672.6416666666667</v>
      </c>
      <c r="K1311" s="5">
        <f t="shared" si="62"/>
        <v>139.38680555555555</v>
      </c>
      <c r="L1311" t="s">
        <v>726</v>
      </c>
    </row>
    <row r="1312" spans="1:12" hidden="1" x14ac:dyDescent="0.25">
      <c r="A1312" s="4" t="s">
        <v>619</v>
      </c>
      <c r="B1312" s="4" t="s">
        <v>646</v>
      </c>
      <c r="C1312" s="4" t="s">
        <v>73</v>
      </c>
      <c r="D1312" s="4" t="s">
        <v>85</v>
      </c>
      <c r="E1312" s="4">
        <v>0</v>
      </c>
      <c r="F1312" s="7" t="s">
        <v>11</v>
      </c>
      <c r="G1312" s="4" t="s">
        <v>12</v>
      </c>
      <c r="H1312" s="4">
        <v>76</v>
      </c>
      <c r="I1312" s="5">
        <f t="shared" si="61"/>
        <v>6.333333333333333</v>
      </c>
      <c r="J1312" s="5">
        <f t="shared" si="60"/>
        <v>6.9666666666666668</v>
      </c>
      <c r="K1312" s="5">
        <f t="shared" si="62"/>
        <v>0.5805555555555556</v>
      </c>
      <c r="L1312" t="s">
        <v>726</v>
      </c>
    </row>
    <row r="1313" spans="1:12" hidden="1" x14ac:dyDescent="0.25">
      <c r="A1313" s="4" t="s">
        <v>619</v>
      </c>
      <c r="B1313" s="4" t="s">
        <v>646</v>
      </c>
      <c r="C1313" s="4" t="s">
        <v>73</v>
      </c>
      <c r="D1313" s="4" t="s">
        <v>45</v>
      </c>
      <c r="E1313" s="4">
        <v>0</v>
      </c>
      <c r="F1313" s="7" t="s">
        <v>11</v>
      </c>
      <c r="G1313" s="4" t="s">
        <v>12</v>
      </c>
      <c r="H1313" s="4">
        <v>13</v>
      </c>
      <c r="I1313" s="5">
        <f t="shared" si="61"/>
        <v>1.0833333333333333</v>
      </c>
      <c r="J1313" s="5">
        <f t="shared" si="60"/>
        <v>1.1916666666666667</v>
      </c>
      <c r="K1313" s="5">
        <f t="shared" si="62"/>
        <v>9.930555555555555E-2</v>
      </c>
      <c r="L1313" t="s">
        <v>726</v>
      </c>
    </row>
    <row r="1314" spans="1:12" hidden="1" x14ac:dyDescent="0.25">
      <c r="A1314" s="4" t="s">
        <v>619</v>
      </c>
      <c r="B1314" s="4" t="s">
        <v>646</v>
      </c>
      <c r="C1314" s="4" t="s">
        <v>73</v>
      </c>
      <c r="D1314" s="4" t="s">
        <v>56</v>
      </c>
      <c r="E1314" s="4">
        <v>0</v>
      </c>
      <c r="F1314" s="7" t="s">
        <v>11</v>
      </c>
      <c r="G1314" s="4" t="s">
        <v>12</v>
      </c>
      <c r="H1314" s="4">
        <v>3</v>
      </c>
      <c r="I1314" s="5">
        <f t="shared" si="61"/>
        <v>0.25</v>
      </c>
      <c r="J1314" s="5">
        <f t="shared" si="60"/>
        <v>0.27500000000000002</v>
      </c>
      <c r="K1314" s="5">
        <f t="shared" si="62"/>
        <v>2.2916666666666669E-2</v>
      </c>
      <c r="L1314" t="s">
        <v>726</v>
      </c>
    </row>
    <row r="1315" spans="1:12" hidden="1" x14ac:dyDescent="0.25">
      <c r="A1315" s="4" t="s">
        <v>619</v>
      </c>
      <c r="B1315" s="4" t="s">
        <v>646</v>
      </c>
      <c r="C1315" s="4" t="s">
        <v>73</v>
      </c>
      <c r="D1315" s="4" t="s">
        <v>18</v>
      </c>
      <c r="E1315" s="4">
        <v>0</v>
      </c>
      <c r="F1315" s="7" t="s">
        <v>11</v>
      </c>
      <c r="G1315" s="4" t="s">
        <v>12</v>
      </c>
      <c r="H1315" s="4">
        <v>20</v>
      </c>
      <c r="I1315" s="5">
        <f t="shared" si="61"/>
        <v>1.6666666666666667</v>
      </c>
      <c r="J1315" s="5">
        <f t="shared" si="60"/>
        <v>1.8333333333333335</v>
      </c>
      <c r="K1315" s="5">
        <f t="shared" si="62"/>
        <v>0.15277777777777779</v>
      </c>
      <c r="L1315" t="s">
        <v>726</v>
      </c>
    </row>
    <row r="1316" spans="1:12" hidden="1" x14ac:dyDescent="0.25">
      <c r="A1316" s="4" t="s">
        <v>619</v>
      </c>
      <c r="B1316" s="4" t="s">
        <v>646</v>
      </c>
      <c r="C1316" s="4" t="s">
        <v>73</v>
      </c>
      <c r="D1316" s="4" t="s">
        <v>41</v>
      </c>
      <c r="E1316" s="4">
        <v>0</v>
      </c>
      <c r="F1316" s="7" t="s">
        <v>11</v>
      </c>
      <c r="G1316" s="4" t="s">
        <v>12</v>
      </c>
      <c r="H1316" s="4">
        <v>19</v>
      </c>
      <c r="I1316" s="5">
        <f t="shared" si="61"/>
        <v>1.5833333333333333</v>
      </c>
      <c r="J1316" s="5">
        <f t="shared" si="60"/>
        <v>1.7416666666666667</v>
      </c>
      <c r="K1316" s="5">
        <f t="shared" si="62"/>
        <v>0.1451388888888889</v>
      </c>
      <c r="L1316" t="s">
        <v>726</v>
      </c>
    </row>
    <row r="1317" spans="1:12" hidden="1" x14ac:dyDescent="0.25">
      <c r="A1317" s="4" t="s">
        <v>619</v>
      </c>
      <c r="B1317" s="4" t="s">
        <v>646</v>
      </c>
      <c r="C1317" s="4" t="s">
        <v>73</v>
      </c>
      <c r="D1317" s="4" t="s">
        <v>74</v>
      </c>
      <c r="E1317" s="4">
        <v>0</v>
      </c>
      <c r="F1317" s="7" t="s">
        <v>11</v>
      </c>
      <c r="G1317" s="4" t="s">
        <v>12</v>
      </c>
      <c r="H1317" s="4">
        <v>4</v>
      </c>
      <c r="I1317" s="5">
        <f t="shared" si="61"/>
        <v>0.33333333333333331</v>
      </c>
      <c r="J1317" s="5">
        <f t="shared" si="60"/>
        <v>0.36666666666666664</v>
      </c>
      <c r="K1317" s="5">
        <f t="shared" si="62"/>
        <v>3.0555555555555555E-2</v>
      </c>
      <c r="L1317" t="s">
        <v>726</v>
      </c>
    </row>
    <row r="1318" spans="1:12" hidden="1" x14ac:dyDescent="0.25">
      <c r="A1318" s="4" t="s">
        <v>619</v>
      </c>
      <c r="B1318" s="4" t="s">
        <v>646</v>
      </c>
      <c r="C1318" s="4" t="s">
        <v>647</v>
      </c>
      <c r="D1318" s="4" t="s">
        <v>73</v>
      </c>
      <c r="E1318" s="4">
        <v>36</v>
      </c>
      <c r="F1318" s="7" t="s">
        <v>11</v>
      </c>
      <c r="G1318" s="4" t="s">
        <v>12</v>
      </c>
      <c r="H1318" s="4">
        <v>384</v>
      </c>
      <c r="I1318" s="5">
        <f t="shared" si="61"/>
        <v>32</v>
      </c>
      <c r="J1318" s="5">
        <f t="shared" si="60"/>
        <v>35.200000000000003</v>
      </c>
      <c r="K1318" s="5">
        <f t="shared" si="62"/>
        <v>2.9333333333333336</v>
      </c>
      <c r="L1318" t="s">
        <v>726</v>
      </c>
    </row>
    <row r="1319" spans="1:12" hidden="1" x14ac:dyDescent="0.25">
      <c r="A1319" s="4" t="s">
        <v>619</v>
      </c>
      <c r="B1319" s="4" t="s">
        <v>646</v>
      </c>
      <c r="C1319" s="4" t="s">
        <v>648</v>
      </c>
      <c r="D1319" s="4" t="s">
        <v>73</v>
      </c>
      <c r="E1319" s="4">
        <v>30</v>
      </c>
      <c r="F1319" s="7" t="s">
        <v>11</v>
      </c>
      <c r="G1319" s="4" t="s">
        <v>12</v>
      </c>
      <c r="H1319" s="4">
        <v>6984</v>
      </c>
      <c r="I1319" s="5">
        <f t="shared" si="61"/>
        <v>582</v>
      </c>
      <c r="J1319" s="5">
        <f t="shared" si="60"/>
        <v>640.20000000000005</v>
      </c>
      <c r="K1319" s="5">
        <f t="shared" si="62"/>
        <v>53.35</v>
      </c>
      <c r="L1319" t="s">
        <v>726</v>
      </c>
    </row>
    <row r="1320" spans="1:12" hidden="1" x14ac:dyDescent="0.25">
      <c r="A1320" s="4" t="s">
        <v>619</v>
      </c>
      <c r="B1320" s="4" t="s">
        <v>646</v>
      </c>
      <c r="C1320" s="4" t="s">
        <v>648</v>
      </c>
      <c r="D1320" s="4" t="s">
        <v>622</v>
      </c>
      <c r="E1320" s="4">
        <v>30</v>
      </c>
      <c r="F1320" s="7" t="s">
        <v>11</v>
      </c>
      <c r="G1320" s="4" t="s">
        <v>12</v>
      </c>
      <c r="H1320" s="4">
        <v>34</v>
      </c>
      <c r="I1320" s="5">
        <f t="shared" si="61"/>
        <v>2.8333333333333335</v>
      </c>
      <c r="J1320" s="5">
        <f t="shared" si="60"/>
        <v>3.1166666666666667</v>
      </c>
      <c r="K1320" s="5">
        <f t="shared" si="62"/>
        <v>0.25972222222222224</v>
      </c>
      <c r="L1320" t="s">
        <v>726</v>
      </c>
    </row>
    <row r="1321" spans="1:12" hidden="1" x14ac:dyDescent="0.25">
      <c r="A1321" s="4" t="s">
        <v>619</v>
      </c>
      <c r="B1321" s="4" t="s">
        <v>646</v>
      </c>
      <c r="C1321" s="4" t="s">
        <v>648</v>
      </c>
      <c r="D1321" s="4" t="s">
        <v>18</v>
      </c>
      <c r="E1321" s="4">
        <v>30</v>
      </c>
      <c r="F1321" s="7" t="s">
        <v>11</v>
      </c>
      <c r="G1321" s="4" t="s">
        <v>12</v>
      </c>
      <c r="H1321" s="4">
        <v>2</v>
      </c>
      <c r="I1321" s="5">
        <f t="shared" si="61"/>
        <v>0.16666666666666666</v>
      </c>
      <c r="J1321" s="5">
        <f t="shared" si="60"/>
        <v>0.18333333333333332</v>
      </c>
      <c r="K1321" s="5">
        <f t="shared" si="62"/>
        <v>1.5277777777777777E-2</v>
      </c>
      <c r="L1321" t="s">
        <v>726</v>
      </c>
    </row>
    <row r="1322" spans="1:12" hidden="1" x14ac:dyDescent="0.25">
      <c r="A1322" s="4" t="s">
        <v>619</v>
      </c>
      <c r="B1322" s="4" t="s">
        <v>646</v>
      </c>
      <c r="C1322" s="4" t="s">
        <v>649</v>
      </c>
      <c r="D1322" s="4" t="s">
        <v>73</v>
      </c>
      <c r="E1322" s="4">
        <v>46</v>
      </c>
      <c r="F1322" s="7" t="s">
        <v>11</v>
      </c>
      <c r="G1322" s="4" t="s">
        <v>12</v>
      </c>
      <c r="H1322" s="4">
        <v>8485</v>
      </c>
      <c r="I1322" s="5">
        <f t="shared" si="61"/>
        <v>707.08333333333337</v>
      </c>
      <c r="J1322" s="5">
        <f t="shared" si="60"/>
        <v>777.79166666666674</v>
      </c>
      <c r="K1322" s="5">
        <f t="shared" si="62"/>
        <v>64.815972222222229</v>
      </c>
      <c r="L1322" t="s">
        <v>726</v>
      </c>
    </row>
    <row r="1323" spans="1:12" ht="30" hidden="1" x14ac:dyDescent="0.25">
      <c r="A1323" s="4" t="s">
        <v>619</v>
      </c>
      <c r="B1323" s="4" t="s">
        <v>646</v>
      </c>
      <c r="C1323" s="4" t="s">
        <v>649</v>
      </c>
      <c r="D1323" s="4" t="s">
        <v>16</v>
      </c>
      <c r="E1323" s="4">
        <v>46</v>
      </c>
      <c r="F1323" s="7" t="s">
        <v>11</v>
      </c>
      <c r="G1323" s="4" t="s">
        <v>12</v>
      </c>
      <c r="H1323" s="4">
        <v>20</v>
      </c>
      <c r="I1323" s="5">
        <f t="shared" si="61"/>
        <v>1.6666666666666667</v>
      </c>
      <c r="J1323" s="5">
        <f t="shared" si="60"/>
        <v>1.8333333333333335</v>
      </c>
      <c r="K1323" s="5">
        <f t="shared" si="62"/>
        <v>0.15277777777777779</v>
      </c>
      <c r="L1323" t="s">
        <v>726</v>
      </c>
    </row>
    <row r="1324" spans="1:12" hidden="1" x14ac:dyDescent="0.25">
      <c r="A1324" s="4" t="s">
        <v>619</v>
      </c>
      <c r="B1324" s="4" t="s">
        <v>646</v>
      </c>
      <c r="C1324" s="4" t="s">
        <v>649</v>
      </c>
      <c r="D1324" s="4" t="s">
        <v>41</v>
      </c>
      <c r="E1324" s="4">
        <v>46</v>
      </c>
      <c r="F1324" s="7" t="s">
        <v>11</v>
      </c>
      <c r="G1324" s="4" t="s">
        <v>12</v>
      </c>
      <c r="H1324" s="4">
        <v>1519</v>
      </c>
      <c r="I1324" s="5">
        <f t="shared" si="61"/>
        <v>126.58333333333333</v>
      </c>
      <c r="J1324" s="5">
        <f t="shared" si="60"/>
        <v>139.24166666666667</v>
      </c>
      <c r="K1324" s="5">
        <f t="shared" si="62"/>
        <v>11.603472222222223</v>
      </c>
      <c r="L1324" t="s">
        <v>726</v>
      </c>
    </row>
    <row r="1325" spans="1:12" ht="30" hidden="1" x14ac:dyDescent="0.25">
      <c r="A1325" s="4" t="s">
        <v>619</v>
      </c>
      <c r="B1325" s="4" t="s">
        <v>650</v>
      </c>
      <c r="C1325" s="4" t="s">
        <v>651</v>
      </c>
      <c r="D1325" s="4" t="s">
        <v>622</v>
      </c>
      <c r="E1325" s="4">
        <v>45</v>
      </c>
      <c r="F1325" s="7" t="s">
        <v>11</v>
      </c>
      <c r="G1325" s="4" t="s">
        <v>12</v>
      </c>
      <c r="H1325" s="4">
        <v>97</v>
      </c>
      <c r="I1325" s="5">
        <f t="shared" si="61"/>
        <v>8.0833333333333339</v>
      </c>
      <c r="J1325" s="5">
        <f t="shared" si="60"/>
        <v>8.8916666666666675</v>
      </c>
      <c r="K1325" s="5">
        <f t="shared" si="62"/>
        <v>0.74097222222222225</v>
      </c>
      <c r="L1325" t="s">
        <v>726</v>
      </c>
    </row>
    <row r="1326" spans="1:12" ht="30" hidden="1" x14ac:dyDescent="0.25">
      <c r="A1326" s="4" t="s">
        <v>619</v>
      </c>
      <c r="B1326" s="4" t="s">
        <v>650</v>
      </c>
      <c r="C1326" s="4" t="s">
        <v>651</v>
      </c>
      <c r="D1326" s="4" t="s">
        <v>41</v>
      </c>
      <c r="E1326" s="4">
        <v>45</v>
      </c>
      <c r="F1326" s="7" t="s">
        <v>11</v>
      </c>
      <c r="G1326" s="4" t="s">
        <v>12</v>
      </c>
      <c r="H1326" s="4">
        <v>192</v>
      </c>
      <c r="I1326" s="5">
        <f t="shared" si="61"/>
        <v>16</v>
      </c>
      <c r="J1326" s="5">
        <f t="shared" si="60"/>
        <v>17.600000000000001</v>
      </c>
      <c r="K1326" s="5">
        <f t="shared" si="62"/>
        <v>1.4666666666666668</v>
      </c>
      <c r="L1326" t="s">
        <v>726</v>
      </c>
    </row>
    <row r="1327" spans="1:12" ht="30" hidden="1" x14ac:dyDescent="0.25">
      <c r="A1327" s="4" t="s">
        <v>619</v>
      </c>
      <c r="B1327" s="4" t="s">
        <v>650</v>
      </c>
      <c r="C1327" s="4" t="s">
        <v>652</v>
      </c>
      <c r="D1327" s="4" t="s">
        <v>41</v>
      </c>
      <c r="E1327" s="4">
        <v>64</v>
      </c>
      <c r="F1327" s="7">
        <v>25</v>
      </c>
      <c r="G1327" s="4" t="s">
        <v>105</v>
      </c>
      <c r="H1327" s="4">
        <v>643</v>
      </c>
      <c r="I1327" s="5">
        <f t="shared" si="61"/>
        <v>53.583333333333336</v>
      </c>
      <c r="J1327" s="5">
        <f t="shared" si="60"/>
        <v>58.94166666666667</v>
      </c>
      <c r="K1327" s="5">
        <f t="shared" si="62"/>
        <v>4.9118055555555555</v>
      </c>
      <c r="L1327" t="s">
        <v>726</v>
      </c>
    </row>
    <row r="1328" spans="1:12" ht="30" hidden="1" x14ac:dyDescent="0.25">
      <c r="A1328" s="4" t="s">
        <v>619</v>
      </c>
      <c r="B1328" s="4" t="s">
        <v>650</v>
      </c>
      <c r="C1328" s="4" t="s">
        <v>653</v>
      </c>
      <c r="D1328" s="4" t="s">
        <v>73</v>
      </c>
      <c r="E1328" s="4">
        <v>59</v>
      </c>
      <c r="F1328" s="7">
        <v>25</v>
      </c>
      <c r="G1328" s="4" t="s">
        <v>105</v>
      </c>
      <c r="H1328" s="4">
        <v>171</v>
      </c>
      <c r="I1328" s="5">
        <f t="shared" si="61"/>
        <v>14.25</v>
      </c>
      <c r="J1328" s="5">
        <f t="shared" si="60"/>
        <v>15.675000000000001</v>
      </c>
      <c r="K1328" s="5">
        <f t="shared" si="62"/>
        <v>1.3062500000000001</v>
      </c>
      <c r="L1328" t="s">
        <v>726</v>
      </c>
    </row>
    <row r="1329" spans="1:12" ht="30" hidden="1" x14ac:dyDescent="0.25">
      <c r="A1329" s="4" t="s">
        <v>619</v>
      </c>
      <c r="B1329" s="4" t="s">
        <v>650</v>
      </c>
      <c r="C1329" s="4" t="s">
        <v>653</v>
      </c>
      <c r="D1329" s="4" t="s">
        <v>622</v>
      </c>
      <c r="E1329" s="4">
        <v>59</v>
      </c>
      <c r="F1329" s="7">
        <v>25</v>
      </c>
      <c r="G1329" s="4" t="s">
        <v>105</v>
      </c>
      <c r="H1329" s="4">
        <v>159</v>
      </c>
      <c r="I1329" s="5">
        <f t="shared" si="61"/>
        <v>13.25</v>
      </c>
      <c r="J1329" s="5">
        <f t="shared" si="60"/>
        <v>14.574999999999999</v>
      </c>
      <c r="K1329" s="5">
        <f t="shared" si="62"/>
        <v>1.2145833333333333</v>
      </c>
      <c r="L1329" t="s">
        <v>726</v>
      </c>
    </row>
    <row r="1330" spans="1:12" ht="30" hidden="1" x14ac:dyDescent="0.25">
      <c r="A1330" s="4" t="s">
        <v>619</v>
      </c>
      <c r="B1330" s="4" t="s">
        <v>650</v>
      </c>
      <c r="C1330" s="4" t="s">
        <v>653</v>
      </c>
      <c r="D1330" s="4" t="s">
        <v>41</v>
      </c>
      <c r="E1330" s="4">
        <v>59</v>
      </c>
      <c r="F1330" s="7">
        <v>25</v>
      </c>
      <c r="G1330" s="4" t="s">
        <v>105</v>
      </c>
      <c r="H1330" s="4">
        <v>469</v>
      </c>
      <c r="I1330" s="5">
        <f t="shared" si="61"/>
        <v>39.083333333333336</v>
      </c>
      <c r="J1330" s="5">
        <f t="shared" si="60"/>
        <v>42.991666666666667</v>
      </c>
      <c r="K1330" s="5">
        <f t="shared" si="62"/>
        <v>3.5826388888888889</v>
      </c>
      <c r="L1330" t="s">
        <v>726</v>
      </c>
    </row>
    <row r="1331" spans="1:12" ht="30" hidden="1" x14ac:dyDescent="0.25">
      <c r="A1331" s="4" t="s">
        <v>619</v>
      </c>
      <c r="B1331" s="4" t="s">
        <v>650</v>
      </c>
      <c r="C1331" s="4" t="s">
        <v>622</v>
      </c>
      <c r="D1331" s="4" t="s">
        <v>622</v>
      </c>
      <c r="E1331" s="4">
        <v>0</v>
      </c>
      <c r="F1331" s="7" t="s">
        <v>11</v>
      </c>
      <c r="G1331" s="4" t="s">
        <v>12</v>
      </c>
      <c r="H1331" s="4">
        <v>22866</v>
      </c>
      <c r="I1331" s="5">
        <f t="shared" si="61"/>
        <v>1905.5</v>
      </c>
      <c r="J1331" s="5">
        <f t="shared" si="60"/>
        <v>2096.0500000000002</v>
      </c>
      <c r="K1331" s="5">
        <f t="shared" si="62"/>
        <v>174.67083333333335</v>
      </c>
      <c r="L1331" t="s">
        <v>726</v>
      </c>
    </row>
    <row r="1332" spans="1:12" ht="30" hidden="1" x14ac:dyDescent="0.25">
      <c r="A1332" s="4" t="s">
        <v>619</v>
      </c>
      <c r="B1332" s="4" t="s">
        <v>650</v>
      </c>
      <c r="C1332" s="4" t="s">
        <v>622</v>
      </c>
      <c r="D1332" s="4" t="s">
        <v>41</v>
      </c>
      <c r="E1332" s="4">
        <v>0</v>
      </c>
      <c r="F1332" s="7" t="s">
        <v>11</v>
      </c>
      <c r="G1332" s="4" t="s">
        <v>12</v>
      </c>
      <c r="H1332" s="4">
        <v>3201</v>
      </c>
      <c r="I1332" s="5">
        <f t="shared" si="61"/>
        <v>266.75</v>
      </c>
      <c r="J1332" s="5">
        <f t="shared" si="60"/>
        <v>293.42500000000001</v>
      </c>
      <c r="K1332" s="5">
        <f t="shared" si="62"/>
        <v>24.452083333333334</v>
      </c>
      <c r="L1332" t="s">
        <v>726</v>
      </c>
    </row>
    <row r="1333" spans="1:12" ht="30" hidden="1" x14ac:dyDescent="0.25">
      <c r="A1333" s="4" t="s">
        <v>619</v>
      </c>
      <c r="B1333" s="4" t="s">
        <v>650</v>
      </c>
      <c r="C1333" s="4" t="s">
        <v>654</v>
      </c>
      <c r="D1333" s="4" t="s">
        <v>622</v>
      </c>
      <c r="E1333" s="4">
        <v>36</v>
      </c>
      <c r="F1333" s="7" t="s">
        <v>11</v>
      </c>
      <c r="G1333" s="4" t="s">
        <v>12</v>
      </c>
      <c r="H1333" s="4">
        <v>156</v>
      </c>
      <c r="I1333" s="5">
        <f t="shared" si="61"/>
        <v>13</v>
      </c>
      <c r="J1333" s="5">
        <f t="shared" si="60"/>
        <v>14.3</v>
      </c>
      <c r="K1333" s="5">
        <f t="shared" si="62"/>
        <v>1.1916666666666667</v>
      </c>
      <c r="L1333" t="s">
        <v>726</v>
      </c>
    </row>
    <row r="1334" spans="1:12" ht="30" hidden="1" x14ac:dyDescent="0.25">
      <c r="A1334" s="4" t="s">
        <v>619</v>
      </c>
      <c r="B1334" s="4" t="s">
        <v>650</v>
      </c>
      <c r="C1334" s="4" t="s">
        <v>654</v>
      </c>
      <c r="D1334" s="4" t="s">
        <v>41</v>
      </c>
      <c r="E1334" s="4">
        <v>36</v>
      </c>
      <c r="F1334" s="7" t="s">
        <v>11</v>
      </c>
      <c r="G1334" s="4" t="s">
        <v>12</v>
      </c>
      <c r="H1334" s="4">
        <v>470</v>
      </c>
      <c r="I1334" s="5">
        <f t="shared" si="61"/>
        <v>39.166666666666664</v>
      </c>
      <c r="J1334" s="5">
        <f t="shared" si="60"/>
        <v>43.083333333333329</v>
      </c>
      <c r="K1334" s="5">
        <f t="shared" si="62"/>
        <v>3.5902777777777772</v>
      </c>
      <c r="L1334" t="s">
        <v>726</v>
      </c>
    </row>
    <row r="1335" spans="1:12" ht="30" hidden="1" x14ac:dyDescent="0.25">
      <c r="A1335" s="4" t="s">
        <v>619</v>
      </c>
      <c r="B1335" s="4" t="s">
        <v>650</v>
      </c>
      <c r="C1335" s="4" t="s">
        <v>655</v>
      </c>
      <c r="D1335" s="4" t="s">
        <v>41</v>
      </c>
      <c r="E1335" s="4">
        <v>34</v>
      </c>
      <c r="F1335" s="7" t="s">
        <v>11</v>
      </c>
      <c r="G1335" s="4" t="s">
        <v>12</v>
      </c>
      <c r="H1335" s="4">
        <v>553</v>
      </c>
      <c r="I1335" s="5">
        <f t="shared" si="61"/>
        <v>46.083333333333336</v>
      </c>
      <c r="J1335" s="5">
        <f t="shared" si="60"/>
        <v>50.69166666666667</v>
      </c>
      <c r="K1335" s="5">
        <f t="shared" si="62"/>
        <v>4.2243055555555555</v>
      </c>
      <c r="L1335" t="s">
        <v>726</v>
      </c>
    </row>
    <row r="1336" spans="1:12" ht="30" hidden="1" x14ac:dyDescent="0.25">
      <c r="A1336" s="4" t="s">
        <v>619</v>
      </c>
      <c r="B1336" s="4" t="s">
        <v>650</v>
      </c>
      <c r="C1336" s="4" t="s">
        <v>656</v>
      </c>
      <c r="D1336" s="4" t="s">
        <v>622</v>
      </c>
      <c r="E1336" s="4">
        <v>64</v>
      </c>
      <c r="F1336" s="7">
        <v>25</v>
      </c>
      <c r="G1336" s="4" t="s">
        <v>105</v>
      </c>
      <c r="H1336" s="4">
        <v>157</v>
      </c>
      <c r="I1336" s="5">
        <f t="shared" si="61"/>
        <v>13.083333333333334</v>
      </c>
      <c r="J1336" s="5">
        <f t="shared" si="60"/>
        <v>14.391666666666667</v>
      </c>
      <c r="K1336" s="5">
        <f t="shared" si="62"/>
        <v>1.1993055555555556</v>
      </c>
      <c r="L1336" t="s">
        <v>726</v>
      </c>
    </row>
    <row r="1337" spans="1:12" ht="30" hidden="1" x14ac:dyDescent="0.25">
      <c r="A1337" s="4" t="s">
        <v>619</v>
      </c>
      <c r="B1337" s="4" t="s">
        <v>650</v>
      </c>
      <c r="C1337" s="4" t="s">
        <v>656</v>
      </c>
      <c r="D1337" s="4" t="s">
        <v>41</v>
      </c>
      <c r="E1337" s="4">
        <v>64</v>
      </c>
      <c r="F1337" s="7">
        <v>25</v>
      </c>
      <c r="G1337" s="4" t="s">
        <v>105</v>
      </c>
      <c r="H1337" s="4">
        <v>529</v>
      </c>
      <c r="I1337" s="5">
        <f t="shared" si="61"/>
        <v>44.083333333333336</v>
      </c>
      <c r="J1337" s="5">
        <f t="shared" si="60"/>
        <v>48.491666666666667</v>
      </c>
      <c r="K1337" s="5">
        <f t="shared" si="62"/>
        <v>4.040972222222222</v>
      </c>
      <c r="L1337" t="s">
        <v>726</v>
      </c>
    </row>
    <row r="1338" spans="1:12" ht="30" hidden="1" x14ac:dyDescent="0.25">
      <c r="A1338" s="4" t="s">
        <v>619</v>
      </c>
      <c r="B1338" s="4" t="s">
        <v>650</v>
      </c>
      <c r="C1338" s="4" t="s">
        <v>657</v>
      </c>
      <c r="D1338" s="4" t="s">
        <v>41</v>
      </c>
      <c r="E1338" s="4">
        <v>45</v>
      </c>
      <c r="F1338" s="7" t="s">
        <v>11</v>
      </c>
      <c r="G1338" s="4" t="s">
        <v>12</v>
      </c>
      <c r="H1338" s="4">
        <v>555</v>
      </c>
      <c r="I1338" s="5">
        <f t="shared" si="61"/>
        <v>46.25</v>
      </c>
      <c r="J1338" s="5">
        <f t="shared" si="60"/>
        <v>50.875</v>
      </c>
      <c r="K1338" s="5">
        <f t="shared" si="62"/>
        <v>4.239583333333333</v>
      </c>
      <c r="L1338" t="s">
        <v>726</v>
      </c>
    </row>
    <row r="1339" spans="1:12" ht="30" hidden="1" x14ac:dyDescent="0.25">
      <c r="A1339" s="4" t="s">
        <v>619</v>
      </c>
      <c r="B1339" s="4" t="s">
        <v>650</v>
      </c>
      <c r="C1339" s="4" t="s">
        <v>41</v>
      </c>
      <c r="D1339" s="4" t="s">
        <v>81</v>
      </c>
      <c r="E1339" s="4">
        <v>0</v>
      </c>
      <c r="F1339" s="7" t="s">
        <v>11</v>
      </c>
      <c r="G1339" s="4" t="s">
        <v>12</v>
      </c>
      <c r="H1339" s="4">
        <v>2</v>
      </c>
      <c r="I1339" s="5">
        <f t="shared" si="61"/>
        <v>0.16666666666666666</v>
      </c>
      <c r="J1339" s="5">
        <f t="shared" si="60"/>
        <v>0.18333333333333332</v>
      </c>
      <c r="K1339" s="5">
        <f t="shared" si="62"/>
        <v>1.5277777777777777E-2</v>
      </c>
      <c r="L1339" t="s">
        <v>726</v>
      </c>
    </row>
    <row r="1340" spans="1:12" ht="30" hidden="1" x14ac:dyDescent="0.25">
      <c r="A1340" s="4" t="s">
        <v>619</v>
      </c>
      <c r="B1340" s="4" t="s">
        <v>650</v>
      </c>
      <c r="C1340" s="4" t="s">
        <v>41</v>
      </c>
      <c r="D1340" s="4" t="s">
        <v>622</v>
      </c>
      <c r="E1340" s="4">
        <v>0</v>
      </c>
      <c r="F1340" s="7" t="s">
        <v>11</v>
      </c>
      <c r="G1340" s="4" t="s">
        <v>12</v>
      </c>
      <c r="H1340" s="4">
        <v>24</v>
      </c>
      <c r="I1340" s="5">
        <f t="shared" si="61"/>
        <v>2</v>
      </c>
      <c r="J1340" s="5">
        <f t="shared" si="60"/>
        <v>2.2000000000000002</v>
      </c>
      <c r="K1340" s="5">
        <f t="shared" si="62"/>
        <v>0.18333333333333335</v>
      </c>
      <c r="L1340" t="s">
        <v>726</v>
      </c>
    </row>
    <row r="1341" spans="1:12" ht="30" hidden="1" x14ac:dyDescent="0.25">
      <c r="A1341" s="4" t="s">
        <v>619</v>
      </c>
      <c r="B1341" s="4" t="s">
        <v>650</v>
      </c>
      <c r="C1341" s="4" t="s">
        <v>41</v>
      </c>
      <c r="D1341" s="4" t="s">
        <v>92</v>
      </c>
      <c r="E1341" s="4">
        <v>0</v>
      </c>
      <c r="F1341" s="7" t="s">
        <v>11</v>
      </c>
      <c r="G1341" s="4" t="s">
        <v>12</v>
      </c>
      <c r="H1341" s="4">
        <v>15</v>
      </c>
      <c r="I1341" s="5">
        <f t="shared" si="61"/>
        <v>1.25</v>
      </c>
      <c r="J1341" s="5">
        <f t="shared" si="60"/>
        <v>1.375</v>
      </c>
      <c r="K1341" s="5">
        <f t="shared" si="62"/>
        <v>0.11458333333333333</v>
      </c>
      <c r="L1341" t="s">
        <v>726</v>
      </c>
    </row>
    <row r="1342" spans="1:12" ht="30" hidden="1" x14ac:dyDescent="0.25">
      <c r="A1342" s="4" t="s">
        <v>619</v>
      </c>
      <c r="B1342" s="4" t="s">
        <v>650</v>
      </c>
      <c r="C1342" s="4" t="s">
        <v>41</v>
      </c>
      <c r="D1342" s="4" t="s">
        <v>18</v>
      </c>
      <c r="E1342" s="4">
        <v>0</v>
      </c>
      <c r="F1342" s="7" t="s">
        <v>11</v>
      </c>
      <c r="G1342" s="4" t="s">
        <v>12</v>
      </c>
      <c r="H1342" s="4">
        <v>22</v>
      </c>
      <c r="I1342" s="5">
        <f t="shared" si="61"/>
        <v>1.8333333333333333</v>
      </c>
      <c r="J1342" s="5">
        <f t="shared" si="60"/>
        <v>2.0166666666666666</v>
      </c>
      <c r="K1342" s="5">
        <f t="shared" si="62"/>
        <v>0.16805555555555554</v>
      </c>
      <c r="L1342" t="s">
        <v>726</v>
      </c>
    </row>
    <row r="1343" spans="1:12" ht="30" hidden="1" x14ac:dyDescent="0.25">
      <c r="A1343" s="4" t="s">
        <v>619</v>
      </c>
      <c r="B1343" s="4" t="s">
        <v>650</v>
      </c>
      <c r="C1343" s="4" t="s">
        <v>41</v>
      </c>
      <c r="D1343" s="4" t="s">
        <v>41</v>
      </c>
      <c r="E1343" s="4">
        <v>0</v>
      </c>
      <c r="F1343" s="7" t="s">
        <v>11</v>
      </c>
      <c r="G1343" s="4" t="s">
        <v>12</v>
      </c>
      <c r="H1343" s="4">
        <v>34992</v>
      </c>
      <c r="I1343" s="5">
        <f t="shared" si="61"/>
        <v>2916</v>
      </c>
      <c r="J1343" s="5">
        <f t="shared" si="60"/>
        <v>3207.6</v>
      </c>
      <c r="K1343" s="5">
        <f t="shared" si="62"/>
        <v>267.3</v>
      </c>
      <c r="L1343" t="s">
        <v>726</v>
      </c>
    </row>
    <row r="1344" spans="1:12" ht="30" hidden="1" x14ac:dyDescent="0.25">
      <c r="A1344" s="4" t="s">
        <v>619</v>
      </c>
      <c r="B1344" s="4" t="s">
        <v>650</v>
      </c>
      <c r="C1344" s="4" t="s">
        <v>658</v>
      </c>
      <c r="D1344" s="4" t="s">
        <v>622</v>
      </c>
      <c r="E1344" s="4">
        <v>8</v>
      </c>
      <c r="F1344" s="7" t="s">
        <v>11</v>
      </c>
      <c r="G1344" s="4" t="s">
        <v>12</v>
      </c>
      <c r="H1344" s="4">
        <v>1219</v>
      </c>
      <c r="I1344" s="5">
        <f t="shared" si="61"/>
        <v>101.58333333333333</v>
      </c>
      <c r="J1344" s="5">
        <f t="shared" si="60"/>
        <v>111.74166666666666</v>
      </c>
      <c r="K1344" s="5">
        <f t="shared" si="62"/>
        <v>9.311805555555555</v>
      </c>
      <c r="L1344" t="s">
        <v>726</v>
      </c>
    </row>
    <row r="1345" spans="1:12" ht="30" hidden="1" x14ac:dyDescent="0.25">
      <c r="A1345" s="4" t="s">
        <v>619</v>
      </c>
      <c r="B1345" s="4" t="s">
        <v>650</v>
      </c>
      <c r="C1345" s="4" t="s">
        <v>658</v>
      </c>
      <c r="D1345" s="4" t="s">
        <v>41</v>
      </c>
      <c r="E1345" s="4">
        <v>8</v>
      </c>
      <c r="F1345" s="7" t="s">
        <v>11</v>
      </c>
      <c r="G1345" s="4" t="s">
        <v>12</v>
      </c>
      <c r="H1345" s="4">
        <v>4522</v>
      </c>
      <c r="I1345" s="5">
        <f t="shared" si="61"/>
        <v>376.83333333333331</v>
      </c>
      <c r="J1345" s="5">
        <f t="shared" si="60"/>
        <v>414.51666666666665</v>
      </c>
      <c r="K1345" s="5">
        <f t="shared" si="62"/>
        <v>34.543055555555554</v>
      </c>
      <c r="L1345" t="s">
        <v>726</v>
      </c>
    </row>
    <row r="1346" spans="1:12" ht="30" hidden="1" x14ac:dyDescent="0.25">
      <c r="A1346" s="4" t="s">
        <v>659</v>
      </c>
      <c r="B1346" s="4" t="s">
        <v>660</v>
      </c>
      <c r="C1346" s="4" t="s">
        <v>661</v>
      </c>
      <c r="D1346" s="4" t="s">
        <v>81</v>
      </c>
      <c r="E1346" s="4">
        <v>11</v>
      </c>
      <c r="F1346" s="7" t="s">
        <v>11</v>
      </c>
      <c r="G1346" s="4" t="s">
        <v>12</v>
      </c>
      <c r="H1346" s="4">
        <v>2541</v>
      </c>
      <c r="I1346" s="5">
        <f t="shared" si="61"/>
        <v>211.75</v>
      </c>
      <c r="J1346" s="5">
        <f t="shared" si="60"/>
        <v>232.92500000000001</v>
      </c>
      <c r="K1346" s="5">
        <f t="shared" si="62"/>
        <v>19.410416666666666</v>
      </c>
      <c r="L1346" t="s">
        <v>726</v>
      </c>
    </row>
    <row r="1347" spans="1:12" ht="30" hidden="1" x14ac:dyDescent="0.25">
      <c r="A1347" s="4" t="s">
        <v>659</v>
      </c>
      <c r="B1347" s="4" t="s">
        <v>660</v>
      </c>
      <c r="C1347" s="4" t="s">
        <v>661</v>
      </c>
      <c r="D1347" s="4" t="s">
        <v>39</v>
      </c>
      <c r="E1347" s="4">
        <v>11</v>
      </c>
      <c r="F1347" s="7" t="s">
        <v>11</v>
      </c>
      <c r="G1347" s="4" t="s">
        <v>12</v>
      </c>
      <c r="H1347" s="4">
        <v>0</v>
      </c>
      <c r="I1347" s="5">
        <f t="shared" si="61"/>
        <v>0</v>
      </c>
      <c r="J1347" s="5">
        <f t="shared" si="60"/>
        <v>0</v>
      </c>
      <c r="K1347" s="5">
        <f t="shared" si="62"/>
        <v>0</v>
      </c>
      <c r="L1347" t="s">
        <v>726</v>
      </c>
    </row>
    <row r="1348" spans="1:12" ht="30" hidden="1" x14ac:dyDescent="0.25">
      <c r="A1348" s="4" t="s">
        <v>659</v>
      </c>
      <c r="B1348" s="4" t="s">
        <v>660</v>
      </c>
      <c r="C1348" s="4" t="s">
        <v>81</v>
      </c>
      <c r="D1348" s="4" t="s">
        <v>81</v>
      </c>
      <c r="E1348" s="4">
        <v>0</v>
      </c>
      <c r="F1348" s="7" t="s">
        <v>11</v>
      </c>
      <c r="G1348" s="4" t="s">
        <v>12</v>
      </c>
      <c r="H1348" s="4">
        <v>22844</v>
      </c>
      <c r="I1348" s="5">
        <f t="shared" si="61"/>
        <v>1903.6666666666667</v>
      </c>
      <c r="J1348" s="5">
        <f t="shared" si="60"/>
        <v>2094.0333333333333</v>
      </c>
      <c r="K1348" s="5">
        <f t="shared" si="62"/>
        <v>174.50277777777777</v>
      </c>
      <c r="L1348" t="s">
        <v>726</v>
      </c>
    </row>
    <row r="1349" spans="1:12" ht="30" hidden="1" x14ac:dyDescent="0.25">
      <c r="A1349" s="4" t="s">
        <v>659</v>
      </c>
      <c r="B1349" s="4" t="s">
        <v>660</v>
      </c>
      <c r="C1349" s="4" t="s">
        <v>81</v>
      </c>
      <c r="D1349" s="4" t="s">
        <v>563</v>
      </c>
      <c r="E1349" s="4">
        <v>0</v>
      </c>
      <c r="F1349" s="7" t="s">
        <v>11</v>
      </c>
      <c r="G1349" s="4" t="s">
        <v>12</v>
      </c>
      <c r="H1349" s="4">
        <v>29</v>
      </c>
      <c r="I1349" s="5">
        <f t="shared" si="61"/>
        <v>2.4166666666666665</v>
      </c>
      <c r="J1349" s="5">
        <f t="shared" si="60"/>
        <v>2.6583333333333332</v>
      </c>
      <c r="K1349" s="5">
        <f t="shared" si="62"/>
        <v>0.22152777777777777</v>
      </c>
      <c r="L1349" t="s">
        <v>726</v>
      </c>
    </row>
    <row r="1350" spans="1:12" ht="30" hidden="1" x14ac:dyDescent="0.25">
      <c r="A1350" s="4" t="s">
        <v>659</v>
      </c>
      <c r="B1350" s="4" t="s">
        <v>660</v>
      </c>
      <c r="C1350" s="4" t="s">
        <v>81</v>
      </c>
      <c r="D1350" s="4" t="s">
        <v>39</v>
      </c>
      <c r="E1350" s="4">
        <v>0</v>
      </c>
      <c r="F1350" s="7" t="s">
        <v>11</v>
      </c>
      <c r="G1350" s="4" t="s">
        <v>12</v>
      </c>
      <c r="H1350" s="4">
        <v>24</v>
      </c>
      <c r="I1350" s="5">
        <f t="shared" si="61"/>
        <v>2</v>
      </c>
      <c r="J1350" s="5">
        <f t="shared" si="60"/>
        <v>2.2000000000000002</v>
      </c>
      <c r="K1350" s="5">
        <f t="shared" si="62"/>
        <v>0.18333333333333335</v>
      </c>
      <c r="L1350" t="s">
        <v>726</v>
      </c>
    </row>
    <row r="1351" spans="1:12" ht="30" hidden="1" x14ac:dyDescent="0.25">
      <c r="A1351" s="4" t="s">
        <v>659</v>
      </c>
      <c r="B1351" s="4" t="s">
        <v>660</v>
      </c>
      <c r="C1351" s="4" t="s">
        <v>662</v>
      </c>
      <c r="D1351" s="4" t="s">
        <v>81</v>
      </c>
      <c r="E1351" s="4">
        <v>35</v>
      </c>
      <c r="F1351" s="7" t="s">
        <v>11</v>
      </c>
      <c r="G1351" s="4" t="s">
        <v>12</v>
      </c>
      <c r="H1351" s="4">
        <v>1496</v>
      </c>
      <c r="I1351" s="5">
        <f t="shared" si="61"/>
        <v>124.66666666666667</v>
      </c>
      <c r="J1351" s="5">
        <f t="shared" si="60"/>
        <v>137.13333333333333</v>
      </c>
      <c r="K1351" s="5">
        <f t="shared" si="62"/>
        <v>11.427777777777777</v>
      </c>
      <c r="L1351" t="s">
        <v>726</v>
      </c>
    </row>
    <row r="1352" spans="1:12" ht="30" hidden="1" x14ac:dyDescent="0.25">
      <c r="A1352" s="4" t="s">
        <v>659</v>
      </c>
      <c r="B1352" s="4" t="s">
        <v>660</v>
      </c>
      <c r="C1352" s="4" t="s">
        <v>662</v>
      </c>
      <c r="D1352" s="4" t="s">
        <v>39</v>
      </c>
      <c r="E1352" s="4">
        <v>35</v>
      </c>
      <c r="F1352" s="7" t="s">
        <v>11</v>
      </c>
      <c r="G1352" s="4" t="s">
        <v>12</v>
      </c>
      <c r="H1352" s="4">
        <v>0</v>
      </c>
      <c r="I1352" s="5">
        <f t="shared" si="61"/>
        <v>0</v>
      </c>
      <c r="J1352" s="5">
        <f t="shared" ref="J1352:J1415" si="63">I1352*10%+I1352</f>
        <v>0</v>
      </c>
      <c r="K1352" s="5">
        <f t="shared" si="62"/>
        <v>0</v>
      </c>
      <c r="L1352" t="s">
        <v>726</v>
      </c>
    </row>
    <row r="1353" spans="1:12" ht="30" hidden="1" x14ac:dyDescent="0.25">
      <c r="A1353" s="4" t="s">
        <v>659</v>
      </c>
      <c r="B1353" s="4" t="s">
        <v>660</v>
      </c>
      <c r="C1353" s="4" t="s">
        <v>663</v>
      </c>
      <c r="D1353" s="4" t="s">
        <v>81</v>
      </c>
      <c r="E1353" s="4">
        <v>36</v>
      </c>
      <c r="F1353" s="7" t="s">
        <v>11</v>
      </c>
      <c r="G1353" s="4" t="s">
        <v>12</v>
      </c>
      <c r="H1353" s="4">
        <v>284</v>
      </c>
      <c r="I1353" s="5">
        <f t="shared" ref="I1353:I1416" si="64">H1353/12</f>
        <v>23.666666666666668</v>
      </c>
      <c r="J1353" s="5">
        <f t="shared" si="63"/>
        <v>26.033333333333335</v>
      </c>
      <c r="K1353" s="5">
        <f t="shared" ref="K1353:K1416" si="65">J1353/12</f>
        <v>2.1694444444444447</v>
      </c>
      <c r="L1353" t="s">
        <v>726</v>
      </c>
    </row>
    <row r="1354" spans="1:12" ht="30" hidden="1" x14ac:dyDescent="0.25">
      <c r="A1354" s="4" t="s">
        <v>659</v>
      </c>
      <c r="B1354" s="4" t="s">
        <v>660</v>
      </c>
      <c r="C1354" s="4" t="s">
        <v>664</v>
      </c>
      <c r="D1354" s="4" t="s">
        <v>200</v>
      </c>
      <c r="E1354" s="4">
        <v>37</v>
      </c>
      <c r="F1354" s="7" t="s">
        <v>11</v>
      </c>
      <c r="G1354" s="4" t="s">
        <v>12</v>
      </c>
      <c r="H1354" s="4">
        <v>285</v>
      </c>
      <c r="I1354" s="5">
        <f t="shared" si="64"/>
        <v>23.75</v>
      </c>
      <c r="J1354" s="5">
        <f t="shared" si="63"/>
        <v>26.125</v>
      </c>
      <c r="K1354" s="5">
        <f t="shared" si="65"/>
        <v>2.1770833333333335</v>
      </c>
      <c r="L1354" t="s">
        <v>726</v>
      </c>
    </row>
    <row r="1355" spans="1:12" ht="30" hidden="1" x14ac:dyDescent="0.25">
      <c r="A1355" s="4" t="s">
        <v>659</v>
      </c>
      <c r="B1355" s="4" t="s">
        <v>660</v>
      </c>
      <c r="C1355" s="4" t="s">
        <v>664</v>
      </c>
      <c r="D1355" s="4" t="s">
        <v>39</v>
      </c>
      <c r="E1355" s="4">
        <v>37</v>
      </c>
      <c r="F1355" s="7" t="s">
        <v>11</v>
      </c>
      <c r="G1355" s="4" t="s">
        <v>12</v>
      </c>
      <c r="H1355" s="4">
        <v>0</v>
      </c>
      <c r="I1355" s="5">
        <f t="shared" si="64"/>
        <v>0</v>
      </c>
      <c r="J1355" s="5">
        <f t="shared" si="63"/>
        <v>0</v>
      </c>
      <c r="K1355" s="5">
        <f t="shared" si="65"/>
        <v>0</v>
      </c>
      <c r="L1355" t="s">
        <v>726</v>
      </c>
    </row>
    <row r="1356" spans="1:12" ht="30" hidden="1" x14ac:dyDescent="0.25">
      <c r="A1356" s="4" t="s">
        <v>659</v>
      </c>
      <c r="B1356" s="4" t="s">
        <v>660</v>
      </c>
      <c r="C1356" s="4" t="s">
        <v>665</v>
      </c>
      <c r="D1356" s="4" t="s">
        <v>81</v>
      </c>
      <c r="E1356" s="4">
        <v>31</v>
      </c>
      <c r="F1356" s="7" t="s">
        <v>11</v>
      </c>
      <c r="G1356" s="4" t="s">
        <v>12</v>
      </c>
      <c r="H1356" s="4">
        <v>1308</v>
      </c>
      <c r="I1356" s="5">
        <f t="shared" si="64"/>
        <v>109</v>
      </c>
      <c r="J1356" s="5">
        <f t="shared" si="63"/>
        <v>119.9</v>
      </c>
      <c r="K1356" s="5">
        <f t="shared" si="65"/>
        <v>9.9916666666666671</v>
      </c>
      <c r="L1356" t="s">
        <v>726</v>
      </c>
    </row>
    <row r="1357" spans="1:12" ht="30" hidden="1" x14ac:dyDescent="0.25">
      <c r="A1357" s="4" t="s">
        <v>659</v>
      </c>
      <c r="B1357" s="4" t="s">
        <v>660</v>
      </c>
      <c r="C1357" s="4" t="s">
        <v>665</v>
      </c>
      <c r="D1357" s="4" t="s">
        <v>39</v>
      </c>
      <c r="E1357" s="4">
        <v>31</v>
      </c>
      <c r="F1357" s="7" t="s">
        <v>11</v>
      </c>
      <c r="G1357" s="4" t="s">
        <v>12</v>
      </c>
      <c r="H1357" s="4">
        <v>0</v>
      </c>
      <c r="I1357" s="5">
        <f t="shared" si="64"/>
        <v>0</v>
      </c>
      <c r="J1357" s="5">
        <f t="shared" si="63"/>
        <v>0</v>
      </c>
      <c r="K1357" s="5">
        <f t="shared" si="65"/>
        <v>0</v>
      </c>
      <c r="L1357" t="s">
        <v>726</v>
      </c>
    </row>
    <row r="1358" spans="1:12" ht="30" hidden="1" x14ac:dyDescent="0.25">
      <c r="A1358" s="4" t="s">
        <v>659</v>
      </c>
      <c r="B1358" s="4" t="s">
        <v>660</v>
      </c>
      <c r="C1358" s="4" t="s">
        <v>666</v>
      </c>
      <c r="D1358" s="4" t="s">
        <v>81</v>
      </c>
      <c r="E1358" s="4">
        <v>16</v>
      </c>
      <c r="F1358" s="7" t="s">
        <v>11</v>
      </c>
      <c r="G1358" s="4" t="s">
        <v>12</v>
      </c>
      <c r="H1358" s="4">
        <v>1216</v>
      </c>
      <c r="I1358" s="5">
        <f t="shared" si="64"/>
        <v>101.33333333333333</v>
      </c>
      <c r="J1358" s="5">
        <f t="shared" si="63"/>
        <v>111.46666666666667</v>
      </c>
      <c r="K1358" s="5">
        <f t="shared" si="65"/>
        <v>9.2888888888888896</v>
      </c>
      <c r="L1358" t="s">
        <v>726</v>
      </c>
    </row>
    <row r="1359" spans="1:12" ht="30" hidden="1" x14ac:dyDescent="0.25">
      <c r="A1359" s="4" t="s">
        <v>659</v>
      </c>
      <c r="B1359" s="4" t="s">
        <v>660</v>
      </c>
      <c r="C1359" s="4" t="s">
        <v>667</v>
      </c>
      <c r="D1359" s="4" t="s">
        <v>81</v>
      </c>
      <c r="E1359" s="4">
        <v>42</v>
      </c>
      <c r="F1359" s="7" t="s">
        <v>11</v>
      </c>
      <c r="G1359" s="4" t="s">
        <v>12</v>
      </c>
      <c r="H1359" s="4">
        <v>131</v>
      </c>
      <c r="I1359" s="5">
        <f t="shared" si="64"/>
        <v>10.916666666666666</v>
      </c>
      <c r="J1359" s="5">
        <f t="shared" si="63"/>
        <v>12.008333333333333</v>
      </c>
      <c r="K1359" s="5">
        <f t="shared" si="65"/>
        <v>1.0006944444444443</v>
      </c>
      <c r="L1359" t="s">
        <v>726</v>
      </c>
    </row>
    <row r="1360" spans="1:12" ht="30" hidden="1" x14ac:dyDescent="0.25">
      <c r="A1360" s="4" t="s">
        <v>659</v>
      </c>
      <c r="B1360" s="4" t="s">
        <v>668</v>
      </c>
      <c r="C1360" s="4" t="s">
        <v>669</v>
      </c>
      <c r="D1360" s="4" t="s">
        <v>81</v>
      </c>
      <c r="E1360" s="4">
        <v>34</v>
      </c>
      <c r="F1360" s="7" t="s">
        <v>11</v>
      </c>
      <c r="G1360" s="4" t="s">
        <v>12</v>
      </c>
      <c r="H1360" s="4">
        <v>451</v>
      </c>
      <c r="I1360" s="5">
        <f t="shared" si="64"/>
        <v>37.583333333333336</v>
      </c>
      <c r="J1360" s="5">
        <f t="shared" si="63"/>
        <v>41.341666666666669</v>
      </c>
      <c r="K1360" s="5">
        <f t="shared" si="65"/>
        <v>3.4451388888888892</v>
      </c>
      <c r="L1360" t="s">
        <v>726</v>
      </c>
    </row>
    <row r="1361" spans="1:12" ht="30" hidden="1" x14ac:dyDescent="0.25">
      <c r="A1361" s="4" t="s">
        <v>659</v>
      </c>
      <c r="B1361" s="4" t="s">
        <v>668</v>
      </c>
      <c r="C1361" s="4" t="s">
        <v>669</v>
      </c>
      <c r="D1361" s="4" t="s">
        <v>200</v>
      </c>
      <c r="E1361" s="4">
        <v>34</v>
      </c>
      <c r="F1361" s="7" t="s">
        <v>11</v>
      </c>
      <c r="G1361" s="4" t="s">
        <v>12</v>
      </c>
      <c r="H1361" s="4">
        <v>969</v>
      </c>
      <c r="I1361" s="5">
        <f t="shared" si="64"/>
        <v>80.75</v>
      </c>
      <c r="J1361" s="5">
        <f t="shared" si="63"/>
        <v>88.825000000000003</v>
      </c>
      <c r="K1361" s="5">
        <f t="shared" si="65"/>
        <v>7.4020833333333336</v>
      </c>
      <c r="L1361" t="s">
        <v>726</v>
      </c>
    </row>
    <row r="1362" spans="1:12" ht="30" hidden="1" x14ac:dyDescent="0.25">
      <c r="A1362" s="4" t="s">
        <v>659</v>
      </c>
      <c r="B1362" s="4" t="s">
        <v>668</v>
      </c>
      <c r="C1362" s="4" t="s">
        <v>669</v>
      </c>
      <c r="D1362" s="4" t="s">
        <v>39</v>
      </c>
      <c r="E1362" s="4">
        <v>34</v>
      </c>
      <c r="F1362" s="7" t="s">
        <v>11</v>
      </c>
      <c r="G1362" s="4" t="s">
        <v>12</v>
      </c>
      <c r="H1362" s="4">
        <v>0</v>
      </c>
      <c r="I1362" s="5">
        <f t="shared" si="64"/>
        <v>0</v>
      </c>
      <c r="J1362" s="5">
        <f t="shared" si="63"/>
        <v>0</v>
      </c>
      <c r="K1362" s="5">
        <f t="shared" si="65"/>
        <v>0</v>
      </c>
      <c r="L1362" t="s">
        <v>726</v>
      </c>
    </row>
    <row r="1363" spans="1:12" ht="30" hidden="1" x14ac:dyDescent="0.25">
      <c r="A1363" s="4" t="s">
        <v>659</v>
      </c>
      <c r="B1363" s="4" t="s">
        <v>668</v>
      </c>
      <c r="C1363" s="4" t="s">
        <v>670</v>
      </c>
      <c r="D1363" s="4" t="s">
        <v>200</v>
      </c>
      <c r="E1363" s="4">
        <v>75</v>
      </c>
      <c r="F1363" s="7">
        <v>25</v>
      </c>
      <c r="G1363" s="4" t="s">
        <v>105</v>
      </c>
      <c r="H1363" s="4">
        <v>593</v>
      </c>
      <c r="I1363" s="5">
        <f t="shared" si="64"/>
        <v>49.416666666666664</v>
      </c>
      <c r="J1363" s="5">
        <f t="shared" si="63"/>
        <v>54.358333333333334</v>
      </c>
      <c r="K1363" s="5">
        <f t="shared" si="65"/>
        <v>4.5298611111111109</v>
      </c>
      <c r="L1363" t="s">
        <v>726</v>
      </c>
    </row>
    <row r="1364" spans="1:12" ht="30" hidden="1" x14ac:dyDescent="0.25">
      <c r="A1364" s="4" t="s">
        <v>659</v>
      </c>
      <c r="B1364" s="4" t="s">
        <v>668</v>
      </c>
      <c r="C1364" s="4" t="s">
        <v>671</v>
      </c>
      <c r="D1364" s="4" t="s">
        <v>81</v>
      </c>
      <c r="E1364" s="4">
        <v>65</v>
      </c>
      <c r="F1364" s="7">
        <v>25</v>
      </c>
      <c r="G1364" s="4" t="s">
        <v>105</v>
      </c>
      <c r="H1364" s="4">
        <v>1526</v>
      </c>
      <c r="I1364" s="5">
        <f t="shared" si="64"/>
        <v>127.16666666666667</v>
      </c>
      <c r="J1364" s="5">
        <f t="shared" si="63"/>
        <v>139.88333333333333</v>
      </c>
      <c r="K1364" s="5">
        <f t="shared" si="65"/>
        <v>11.656944444444443</v>
      </c>
      <c r="L1364" t="s">
        <v>726</v>
      </c>
    </row>
    <row r="1365" spans="1:12" ht="30" hidden="1" x14ac:dyDescent="0.25">
      <c r="A1365" s="4" t="s">
        <v>659</v>
      </c>
      <c r="B1365" s="4" t="s">
        <v>668</v>
      </c>
      <c r="C1365" s="4" t="s">
        <v>671</v>
      </c>
      <c r="D1365" s="4" t="s">
        <v>200</v>
      </c>
      <c r="E1365" s="4">
        <v>65</v>
      </c>
      <c r="F1365" s="7">
        <v>25</v>
      </c>
      <c r="G1365" s="4" t="s">
        <v>105</v>
      </c>
      <c r="H1365" s="4">
        <v>3044</v>
      </c>
      <c r="I1365" s="5">
        <f t="shared" si="64"/>
        <v>253.66666666666666</v>
      </c>
      <c r="J1365" s="5">
        <f t="shared" si="63"/>
        <v>279.0333333333333</v>
      </c>
      <c r="K1365" s="5">
        <f t="shared" si="65"/>
        <v>23.252777777777776</v>
      </c>
      <c r="L1365" t="s">
        <v>726</v>
      </c>
    </row>
    <row r="1366" spans="1:12" ht="30" hidden="1" x14ac:dyDescent="0.25">
      <c r="A1366" s="4" t="s">
        <v>659</v>
      </c>
      <c r="B1366" s="4" t="s">
        <v>668</v>
      </c>
      <c r="C1366" s="4" t="s">
        <v>672</v>
      </c>
      <c r="D1366" s="4" t="s">
        <v>81</v>
      </c>
      <c r="E1366" s="4">
        <v>21</v>
      </c>
      <c r="F1366" s="7" t="s">
        <v>11</v>
      </c>
      <c r="G1366" s="4" t="s">
        <v>12</v>
      </c>
      <c r="H1366" s="4">
        <v>31</v>
      </c>
      <c r="I1366" s="5">
        <f t="shared" si="64"/>
        <v>2.5833333333333335</v>
      </c>
      <c r="J1366" s="5">
        <f t="shared" si="63"/>
        <v>2.8416666666666668</v>
      </c>
      <c r="K1366" s="5">
        <f t="shared" si="65"/>
        <v>0.23680555555555557</v>
      </c>
      <c r="L1366" t="s">
        <v>726</v>
      </c>
    </row>
    <row r="1367" spans="1:12" ht="30" hidden="1" x14ac:dyDescent="0.25">
      <c r="A1367" s="4" t="s">
        <v>659</v>
      </c>
      <c r="B1367" s="4" t="s">
        <v>668</v>
      </c>
      <c r="C1367" s="4" t="s">
        <v>672</v>
      </c>
      <c r="D1367" s="4" t="s">
        <v>200</v>
      </c>
      <c r="E1367" s="4">
        <v>21</v>
      </c>
      <c r="F1367" s="7" t="s">
        <v>11</v>
      </c>
      <c r="G1367" s="4" t="s">
        <v>12</v>
      </c>
      <c r="H1367" s="4">
        <v>2767</v>
      </c>
      <c r="I1367" s="5">
        <f t="shared" si="64"/>
        <v>230.58333333333334</v>
      </c>
      <c r="J1367" s="5">
        <f t="shared" si="63"/>
        <v>253.64166666666668</v>
      </c>
      <c r="K1367" s="5">
        <f t="shared" si="65"/>
        <v>21.136805555555558</v>
      </c>
      <c r="L1367" t="s">
        <v>726</v>
      </c>
    </row>
    <row r="1368" spans="1:12" ht="30" hidden="1" x14ac:dyDescent="0.25">
      <c r="A1368" s="4" t="s">
        <v>659</v>
      </c>
      <c r="B1368" s="4" t="s">
        <v>668</v>
      </c>
      <c r="C1368" s="4" t="s">
        <v>672</v>
      </c>
      <c r="D1368" s="4" t="s">
        <v>39</v>
      </c>
      <c r="E1368" s="4">
        <v>21</v>
      </c>
      <c r="F1368" s="7" t="s">
        <v>11</v>
      </c>
      <c r="G1368" s="4" t="s">
        <v>12</v>
      </c>
      <c r="H1368" s="4">
        <v>6</v>
      </c>
      <c r="I1368" s="5">
        <f t="shared" si="64"/>
        <v>0.5</v>
      </c>
      <c r="J1368" s="5">
        <f t="shared" si="63"/>
        <v>0.55000000000000004</v>
      </c>
      <c r="K1368" s="5">
        <f t="shared" si="65"/>
        <v>4.5833333333333337E-2</v>
      </c>
      <c r="L1368" t="s">
        <v>726</v>
      </c>
    </row>
    <row r="1369" spans="1:12" ht="30" hidden="1" x14ac:dyDescent="0.25">
      <c r="A1369" s="4" t="s">
        <v>659</v>
      </c>
      <c r="B1369" s="4" t="s">
        <v>668</v>
      </c>
      <c r="C1369" s="4" t="s">
        <v>200</v>
      </c>
      <c r="D1369" s="4" t="s">
        <v>81</v>
      </c>
      <c r="E1369" s="4">
        <v>0</v>
      </c>
      <c r="F1369" s="7" t="s">
        <v>11</v>
      </c>
      <c r="G1369" s="4" t="s">
        <v>12</v>
      </c>
      <c r="H1369" s="4">
        <v>155</v>
      </c>
      <c r="I1369" s="5">
        <f t="shared" si="64"/>
        <v>12.916666666666666</v>
      </c>
      <c r="J1369" s="5">
        <f t="shared" si="63"/>
        <v>14.208333333333332</v>
      </c>
      <c r="K1369" s="5">
        <f t="shared" si="65"/>
        <v>1.1840277777777777</v>
      </c>
      <c r="L1369" t="s">
        <v>726</v>
      </c>
    </row>
    <row r="1370" spans="1:12" ht="30" hidden="1" x14ac:dyDescent="0.25">
      <c r="A1370" s="4" t="s">
        <v>659</v>
      </c>
      <c r="B1370" s="4" t="s">
        <v>668</v>
      </c>
      <c r="C1370" s="4" t="s">
        <v>200</v>
      </c>
      <c r="D1370" s="4" t="s">
        <v>200</v>
      </c>
      <c r="E1370" s="4">
        <v>0</v>
      </c>
      <c r="F1370" s="7" t="s">
        <v>11</v>
      </c>
      <c r="G1370" s="4" t="s">
        <v>12</v>
      </c>
      <c r="H1370" s="4">
        <v>9572</v>
      </c>
      <c r="I1370" s="5">
        <f t="shared" si="64"/>
        <v>797.66666666666663</v>
      </c>
      <c r="J1370" s="5">
        <f t="shared" si="63"/>
        <v>877.43333333333328</v>
      </c>
      <c r="K1370" s="5">
        <f t="shared" si="65"/>
        <v>73.11944444444444</v>
      </c>
      <c r="L1370" t="s">
        <v>726</v>
      </c>
    </row>
    <row r="1371" spans="1:12" ht="30" hidden="1" x14ac:dyDescent="0.25">
      <c r="A1371" s="4" t="s">
        <v>659</v>
      </c>
      <c r="B1371" s="4" t="s">
        <v>668</v>
      </c>
      <c r="C1371" s="4" t="s">
        <v>200</v>
      </c>
      <c r="D1371" s="4" t="s">
        <v>39</v>
      </c>
      <c r="E1371" s="4">
        <v>0</v>
      </c>
      <c r="F1371" s="7" t="s">
        <v>11</v>
      </c>
      <c r="G1371" s="4" t="s">
        <v>12</v>
      </c>
      <c r="H1371" s="4">
        <v>0</v>
      </c>
      <c r="I1371" s="5">
        <f t="shared" si="64"/>
        <v>0</v>
      </c>
      <c r="J1371" s="5">
        <f t="shared" si="63"/>
        <v>0</v>
      </c>
      <c r="K1371" s="5">
        <f t="shared" si="65"/>
        <v>0</v>
      </c>
      <c r="L1371" t="s">
        <v>726</v>
      </c>
    </row>
    <row r="1372" spans="1:12" ht="30" hidden="1" x14ac:dyDescent="0.25">
      <c r="A1372" s="4" t="s">
        <v>659</v>
      </c>
      <c r="B1372" s="4" t="s">
        <v>668</v>
      </c>
      <c r="C1372" s="4" t="s">
        <v>673</v>
      </c>
      <c r="D1372" s="4" t="s">
        <v>81</v>
      </c>
      <c r="E1372" s="4">
        <v>37</v>
      </c>
      <c r="F1372" s="7" t="s">
        <v>11</v>
      </c>
      <c r="G1372" s="4" t="s">
        <v>12</v>
      </c>
      <c r="H1372" s="4">
        <v>249</v>
      </c>
      <c r="I1372" s="5">
        <f t="shared" si="64"/>
        <v>20.75</v>
      </c>
      <c r="J1372" s="5">
        <f t="shared" si="63"/>
        <v>22.824999999999999</v>
      </c>
      <c r="K1372" s="5">
        <f t="shared" si="65"/>
        <v>1.9020833333333333</v>
      </c>
      <c r="L1372" t="s">
        <v>726</v>
      </c>
    </row>
    <row r="1373" spans="1:12" ht="30" hidden="1" x14ac:dyDescent="0.25">
      <c r="A1373" s="4" t="s">
        <v>659</v>
      </c>
      <c r="B1373" s="4" t="s">
        <v>668</v>
      </c>
      <c r="C1373" s="4" t="s">
        <v>673</v>
      </c>
      <c r="D1373" s="4" t="s">
        <v>200</v>
      </c>
      <c r="E1373" s="4">
        <v>37</v>
      </c>
      <c r="F1373" s="7" t="s">
        <v>11</v>
      </c>
      <c r="G1373" s="4" t="s">
        <v>12</v>
      </c>
      <c r="H1373" s="4">
        <v>310</v>
      </c>
      <c r="I1373" s="5">
        <f t="shared" si="64"/>
        <v>25.833333333333332</v>
      </c>
      <c r="J1373" s="5">
        <f t="shared" si="63"/>
        <v>28.416666666666664</v>
      </c>
      <c r="K1373" s="5">
        <f t="shared" si="65"/>
        <v>2.3680555555555554</v>
      </c>
      <c r="L1373" t="s">
        <v>726</v>
      </c>
    </row>
    <row r="1374" spans="1:12" ht="30" hidden="1" x14ac:dyDescent="0.25">
      <c r="A1374" s="4" t="s">
        <v>659</v>
      </c>
      <c r="B1374" s="4" t="s">
        <v>668</v>
      </c>
      <c r="C1374" s="4" t="s">
        <v>673</v>
      </c>
      <c r="D1374" s="4" t="s">
        <v>39</v>
      </c>
      <c r="E1374" s="4">
        <v>37</v>
      </c>
      <c r="F1374" s="7" t="s">
        <v>11</v>
      </c>
      <c r="G1374" s="4" t="s">
        <v>12</v>
      </c>
      <c r="H1374" s="4">
        <v>30</v>
      </c>
      <c r="I1374" s="5">
        <f t="shared" si="64"/>
        <v>2.5</v>
      </c>
      <c r="J1374" s="5">
        <f t="shared" si="63"/>
        <v>2.75</v>
      </c>
      <c r="K1374" s="5">
        <f t="shared" si="65"/>
        <v>0.22916666666666666</v>
      </c>
      <c r="L1374" t="s">
        <v>726</v>
      </c>
    </row>
    <row r="1375" spans="1:12" ht="30" hidden="1" x14ac:dyDescent="0.25">
      <c r="A1375" s="4" t="s">
        <v>659</v>
      </c>
      <c r="B1375" s="4" t="s">
        <v>668</v>
      </c>
      <c r="C1375" s="4" t="s">
        <v>674</v>
      </c>
      <c r="D1375" s="4" t="s">
        <v>200</v>
      </c>
      <c r="E1375" s="4">
        <v>78</v>
      </c>
      <c r="F1375" s="7">
        <v>25</v>
      </c>
      <c r="G1375" s="4" t="s">
        <v>105</v>
      </c>
      <c r="H1375" s="4">
        <v>170</v>
      </c>
      <c r="I1375" s="5">
        <f t="shared" si="64"/>
        <v>14.166666666666666</v>
      </c>
      <c r="J1375" s="5">
        <f t="shared" si="63"/>
        <v>15.583333333333332</v>
      </c>
      <c r="K1375" s="5">
        <f t="shared" si="65"/>
        <v>1.2986111111111109</v>
      </c>
      <c r="L1375" t="s">
        <v>726</v>
      </c>
    </row>
    <row r="1376" spans="1:12" ht="30" hidden="1" x14ac:dyDescent="0.25">
      <c r="A1376" s="4" t="s">
        <v>659</v>
      </c>
      <c r="B1376" s="4" t="s">
        <v>668</v>
      </c>
      <c r="C1376" s="4" t="s">
        <v>675</v>
      </c>
      <c r="D1376" s="4" t="s">
        <v>81</v>
      </c>
      <c r="E1376" s="4">
        <v>25</v>
      </c>
      <c r="F1376" s="7" t="s">
        <v>11</v>
      </c>
      <c r="G1376" s="4" t="s">
        <v>12</v>
      </c>
      <c r="H1376" s="4">
        <v>686</v>
      </c>
      <c r="I1376" s="5">
        <f t="shared" si="64"/>
        <v>57.166666666666664</v>
      </c>
      <c r="J1376" s="5">
        <f t="shared" si="63"/>
        <v>62.883333333333333</v>
      </c>
      <c r="K1376" s="5">
        <f t="shared" si="65"/>
        <v>5.240277777777778</v>
      </c>
      <c r="L1376" t="s">
        <v>726</v>
      </c>
    </row>
    <row r="1377" spans="1:12" ht="30" hidden="1" x14ac:dyDescent="0.25">
      <c r="A1377" s="4" t="s">
        <v>659</v>
      </c>
      <c r="B1377" s="4" t="s">
        <v>668</v>
      </c>
      <c r="C1377" s="4" t="s">
        <v>675</v>
      </c>
      <c r="D1377" s="4" t="s">
        <v>200</v>
      </c>
      <c r="E1377" s="4">
        <v>25</v>
      </c>
      <c r="F1377" s="7" t="s">
        <v>11</v>
      </c>
      <c r="G1377" s="4" t="s">
        <v>12</v>
      </c>
      <c r="H1377" s="4">
        <v>1252</v>
      </c>
      <c r="I1377" s="5">
        <f t="shared" si="64"/>
        <v>104.33333333333333</v>
      </c>
      <c r="J1377" s="5">
        <f t="shared" si="63"/>
        <v>114.76666666666667</v>
      </c>
      <c r="K1377" s="5">
        <f t="shared" si="65"/>
        <v>9.5638888888888882</v>
      </c>
      <c r="L1377" t="s">
        <v>726</v>
      </c>
    </row>
    <row r="1378" spans="1:12" ht="30" hidden="1" x14ac:dyDescent="0.25">
      <c r="A1378" s="4" t="s">
        <v>659</v>
      </c>
      <c r="B1378" s="4" t="s">
        <v>668</v>
      </c>
      <c r="C1378" s="4" t="s">
        <v>675</v>
      </c>
      <c r="D1378" s="4" t="s">
        <v>39</v>
      </c>
      <c r="E1378" s="4">
        <v>25</v>
      </c>
      <c r="F1378" s="7" t="s">
        <v>11</v>
      </c>
      <c r="G1378" s="4" t="s">
        <v>12</v>
      </c>
      <c r="H1378" s="4">
        <v>6</v>
      </c>
      <c r="I1378" s="5">
        <f t="shared" si="64"/>
        <v>0.5</v>
      </c>
      <c r="J1378" s="5">
        <f t="shared" si="63"/>
        <v>0.55000000000000004</v>
      </c>
      <c r="K1378" s="5">
        <f t="shared" si="65"/>
        <v>4.5833333333333337E-2</v>
      </c>
      <c r="L1378" t="s">
        <v>726</v>
      </c>
    </row>
    <row r="1379" spans="1:12" ht="30" hidden="1" x14ac:dyDescent="0.25">
      <c r="A1379" s="4" t="s">
        <v>659</v>
      </c>
      <c r="B1379" s="4" t="s">
        <v>668</v>
      </c>
      <c r="C1379" s="4" t="s">
        <v>676</v>
      </c>
      <c r="D1379" s="4" t="s">
        <v>81</v>
      </c>
      <c r="E1379" s="4">
        <v>64</v>
      </c>
      <c r="F1379" s="7">
        <v>25</v>
      </c>
      <c r="G1379" s="4" t="s">
        <v>105</v>
      </c>
      <c r="H1379" s="4">
        <v>1280</v>
      </c>
      <c r="I1379" s="5">
        <f t="shared" si="64"/>
        <v>106.66666666666667</v>
      </c>
      <c r="J1379" s="5">
        <f t="shared" si="63"/>
        <v>117.33333333333334</v>
      </c>
      <c r="K1379" s="5">
        <f t="shared" si="65"/>
        <v>9.7777777777777786</v>
      </c>
      <c r="L1379" t="s">
        <v>726</v>
      </c>
    </row>
    <row r="1380" spans="1:12" ht="30" hidden="1" x14ac:dyDescent="0.25">
      <c r="A1380" s="4" t="s">
        <v>659</v>
      </c>
      <c r="B1380" s="4" t="s">
        <v>668</v>
      </c>
      <c r="C1380" s="4" t="s">
        <v>676</v>
      </c>
      <c r="D1380" s="4" t="s">
        <v>200</v>
      </c>
      <c r="E1380" s="4">
        <v>64</v>
      </c>
      <c r="F1380" s="7">
        <v>25</v>
      </c>
      <c r="G1380" s="4" t="s">
        <v>105</v>
      </c>
      <c r="H1380" s="4">
        <v>2992</v>
      </c>
      <c r="I1380" s="5">
        <f t="shared" si="64"/>
        <v>249.33333333333334</v>
      </c>
      <c r="J1380" s="5">
        <f t="shared" si="63"/>
        <v>274.26666666666665</v>
      </c>
      <c r="K1380" s="5">
        <f t="shared" si="65"/>
        <v>22.855555555555554</v>
      </c>
      <c r="L1380" t="s">
        <v>726</v>
      </c>
    </row>
    <row r="1381" spans="1:12" ht="30" hidden="1" x14ac:dyDescent="0.25">
      <c r="A1381" s="4" t="s">
        <v>659</v>
      </c>
      <c r="B1381" s="4" t="s">
        <v>668</v>
      </c>
      <c r="C1381" s="4" t="s">
        <v>676</v>
      </c>
      <c r="D1381" s="4" t="s">
        <v>39</v>
      </c>
      <c r="E1381" s="4">
        <v>64</v>
      </c>
      <c r="F1381" s="7">
        <v>25</v>
      </c>
      <c r="G1381" s="4" t="s">
        <v>105</v>
      </c>
      <c r="H1381" s="4">
        <v>15</v>
      </c>
      <c r="I1381" s="5">
        <f t="shared" si="64"/>
        <v>1.25</v>
      </c>
      <c r="J1381" s="5">
        <f t="shared" si="63"/>
        <v>1.375</v>
      </c>
      <c r="K1381" s="5">
        <f t="shared" si="65"/>
        <v>0.11458333333333333</v>
      </c>
      <c r="L1381" t="s">
        <v>726</v>
      </c>
    </row>
    <row r="1382" spans="1:12" ht="30" hidden="1" x14ac:dyDescent="0.25">
      <c r="A1382" s="4" t="s">
        <v>659</v>
      </c>
      <c r="B1382" s="4" t="s">
        <v>677</v>
      </c>
      <c r="C1382" s="4" t="s">
        <v>678</v>
      </c>
      <c r="D1382" s="4" t="s">
        <v>81</v>
      </c>
      <c r="E1382" s="4">
        <v>37</v>
      </c>
      <c r="F1382" s="7" t="s">
        <v>11</v>
      </c>
      <c r="G1382" s="4" t="s">
        <v>12</v>
      </c>
      <c r="H1382" s="4">
        <v>745</v>
      </c>
      <c r="I1382" s="5">
        <f t="shared" si="64"/>
        <v>62.083333333333336</v>
      </c>
      <c r="J1382" s="5">
        <f t="shared" si="63"/>
        <v>68.291666666666671</v>
      </c>
      <c r="K1382" s="5">
        <f t="shared" si="65"/>
        <v>5.6909722222222223</v>
      </c>
      <c r="L1382" t="s">
        <v>726</v>
      </c>
    </row>
    <row r="1383" spans="1:12" ht="30" hidden="1" x14ac:dyDescent="0.25">
      <c r="A1383" s="4" t="s">
        <v>659</v>
      </c>
      <c r="B1383" s="4" t="s">
        <v>677</v>
      </c>
      <c r="C1383" s="4" t="s">
        <v>678</v>
      </c>
      <c r="D1383" s="4" t="s">
        <v>200</v>
      </c>
      <c r="E1383" s="4">
        <v>37</v>
      </c>
      <c r="F1383" s="7" t="s">
        <v>11</v>
      </c>
      <c r="G1383" s="4" t="s">
        <v>12</v>
      </c>
      <c r="H1383" s="4">
        <v>234</v>
      </c>
      <c r="I1383" s="5">
        <f t="shared" si="64"/>
        <v>19.5</v>
      </c>
      <c r="J1383" s="5">
        <f t="shared" si="63"/>
        <v>21.45</v>
      </c>
      <c r="K1383" s="5">
        <f t="shared" si="65"/>
        <v>1.7874999999999999</v>
      </c>
      <c r="L1383" t="s">
        <v>726</v>
      </c>
    </row>
    <row r="1384" spans="1:12" ht="30" hidden="1" x14ac:dyDescent="0.25">
      <c r="A1384" s="4" t="s">
        <v>659</v>
      </c>
      <c r="B1384" s="4" t="s">
        <v>677</v>
      </c>
      <c r="C1384" s="4" t="s">
        <v>678</v>
      </c>
      <c r="D1384" s="4" t="s">
        <v>39</v>
      </c>
      <c r="E1384" s="4">
        <v>37</v>
      </c>
      <c r="F1384" s="7" t="s">
        <v>11</v>
      </c>
      <c r="G1384" s="4" t="s">
        <v>12</v>
      </c>
      <c r="H1384" s="4">
        <v>0</v>
      </c>
      <c r="I1384" s="5">
        <f t="shared" si="64"/>
        <v>0</v>
      </c>
      <c r="J1384" s="5">
        <f t="shared" si="63"/>
        <v>0</v>
      </c>
      <c r="K1384" s="5">
        <f t="shared" si="65"/>
        <v>0</v>
      </c>
      <c r="L1384" t="s">
        <v>726</v>
      </c>
    </row>
    <row r="1385" spans="1:12" ht="30" hidden="1" x14ac:dyDescent="0.25">
      <c r="A1385" s="4" t="s">
        <v>659</v>
      </c>
      <c r="B1385" s="4" t="s">
        <v>677</v>
      </c>
      <c r="C1385" s="4" t="s">
        <v>678</v>
      </c>
      <c r="D1385" s="4" t="s">
        <v>91</v>
      </c>
      <c r="E1385" s="4">
        <v>37</v>
      </c>
      <c r="F1385" s="7" t="s">
        <v>11</v>
      </c>
      <c r="G1385" s="4" t="s">
        <v>12</v>
      </c>
      <c r="H1385" s="4">
        <v>2187</v>
      </c>
      <c r="I1385" s="5">
        <f t="shared" si="64"/>
        <v>182.25</v>
      </c>
      <c r="J1385" s="5">
        <f t="shared" si="63"/>
        <v>200.47499999999999</v>
      </c>
      <c r="K1385" s="5">
        <f t="shared" si="65"/>
        <v>16.706250000000001</v>
      </c>
      <c r="L1385" t="s">
        <v>726</v>
      </c>
    </row>
    <row r="1386" spans="1:12" ht="30" hidden="1" x14ac:dyDescent="0.25">
      <c r="A1386" s="4" t="s">
        <v>659</v>
      </c>
      <c r="B1386" s="4" t="s">
        <v>677</v>
      </c>
      <c r="C1386" s="4" t="s">
        <v>679</v>
      </c>
      <c r="D1386" s="4" t="s">
        <v>81</v>
      </c>
      <c r="E1386" s="4">
        <v>57</v>
      </c>
      <c r="F1386" s="7">
        <v>25</v>
      </c>
      <c r="G1386" s="4" t="s">
        <v>105</v>
      </c>
      <c r="H1386" s="4">
        <v>193</v>
      </c>
      <c r="I1386" s="5">
        <f t="shared" si="64"/>
        <v>16.083333333333332</v>
      </c>
      <c r="J1386" s="5">
        <f t="shared" si="63"/>
        <v>17.691666666666666</v>
      </c>
      <c r="K1386" s="5">
        <f t="shared" si="65"/>
        <v>1.4743055555555555</v>
      </c>
      <c r="L1386" t="s">
        <v>726</v>
      </c>
    </row>
    <row r="1387" spans="1:12" ht="30" hidden="1" x14ac:dyDescent="0.25">
      <c r="A1387" s="4" t="s">
        <v>659</v>
      </c>
      <c r="B1387" s="4" t="s">
        <v>677</v>
      </c>
      <c r="C1387" s="4" t="s">
        <v>679</v>
      </c>
      <c r="D1387" s="4" t="s">
        <v>91</v>
      </c>
      <c r="E1387" s="4">
        <v>57</v>
      </c>
      <c r="F1387" s="7">
        <v>25</v>
      </c>
      <c r="G1387" s="4" t="s">
        <v>105</v>
      </c>
      <c r="H1387" s="4">
        <v>305</v>
      </c>
      <c r="I1387" s="5">
        <f t="shared" si="64"/>
        <v>25.416666666666668</v>
      </c>
      <c r="J1387" s="5">
        <f t="shared" si="63"/>
        <v>27.958333333333336</v>
      </c>
      <c r="K1387" s="5">
        <f t="shared" si="65"/>
        <v>2.3298611111111112</v>
      </c>
      <c r="L1387" t="s">
        <v>726</v>
      </c>
    </row>
    <row r="1388" spans="1:12" ht="30" hidden="1" x14ac:dyDescent="0.25">
      <c r="A1388" s="4" t="s">
        <v>659</v>
      </c>
      <c r="B1388" s="4" t="s">
        <v>677</v>
      </c>
      <c r="C1388" s="4" t="s">
        <v>680</v>
      </c>
      <c r="D1388" s="4" t="s">
        <v>81</v>
      </c>
      <c r="E1388" s="4">
        <v>15</v>
      </c>
      <c r="F1388" s="7" t="s">
        <v>11</v>
      </c>
      <c r="G1388" s="4" t="s">
        <v>12</v>
      </c>
      <c r="H1388" s="4">
        <v>785</v>
      </c>
      <c r="I1388" s="5">
        <f t="shared" si="64"/>
        <v>65.416666666666671</v>
      </c>
      <c r="J1388" s="5">
        <f t="shared" si="63"/>
        <v>71.958333333333343</v>
      </c>
      <c r="K1388" s="5">
        <f t="shared" si="65"/>
        <v>5.9965277777777786</v>
      </c>
      <c r="L1388" t="s">
        <v>726</v>
      </c>
    </row>
    <row r="1389" spans="1:12" ht="30" hidden="1" x14ac:dyDescent="0.25">
      <c r="A1389" s="4" t="s">
        <v>659</v>
      </c>
      <c r="B1389" s="4" t="s">
        <v>677</v>
      </c>
      <c r="C1389" s="4" t="s">
        <v>680</v>
      </c>
      <c r="D1389" s="4" t="s">
        <v>200</v>
      </c>
      <c r="E1389" s="4">
        <v>15</v>
      </c>
      <c r="F1389" s="7" t="s">
        <v>11</v>
      </c>
      <c r="G1389" s="4" t="s">
        <v>12</v>
      </c>
      <c r="H1389" s="4">
        <v>110</v>
      </c>
      <c r="I1389" s="5">
        <f t="shared" si="64"/>
        <v>9.1666666666666661</v>
      </c>
      <c r="J1389" s="5">
        <f t="shared" si="63"/>
        <v>10.083333333333332</v>
      </c>
      <c r="K1389" s="5">
        <f t="shared" si="65"/>
        <v>0.84027777777777768</v>
      </c>
      <c r="L1389" t="s">
        <v>726</v>
      </c>
    </row>
    <row r="1390" spans="1:12" ht="30" hidden="1" x14ac:dyDescent="0.25">
      <c r="A1390" s="4" t="s">
        <v>659</v>
      </c>
      <c r="B1390" s="4" t="s">
        <v>677</v>
      </c>
      <c r="C1390" s="4" t="s">
        <v>680</v>
      </c>
      <c r="D1390" s="4" t="s">
        <v>91</v>
      </c>
      <c r="E1390" s="4">
        <v>15</v>
      </c>
      <c r="F1390" s="7" t="s">
        <v>11</v>
      </c>
      <c r="G1390" s="4" t="s">
        <v>12</v>
      </c>
      <c r="H1390" s="4">
        <v>2399</v>
      </c>
      <c r="I1390" s="5">
        <f t="shared" si="64"/>
        <v>199.91666666666666</v>
      </c>
      <c r="J1390" s="5">
        <f t="shared" si="63"/>
        <v>219.90833333333333</v>
      </c>
      <c r="K1390" s="5">
        <f t="shared" si="65"/>
        <v>18.325694444444444</v>
      </c>
      <c r="L1390" t="s">
        <v>726</v>
      </c>
    </row>
    <row r="1391" spans="1:12" ht="30" hidden="1" x14ac:dyDescent="0.25">
      <c r="A1391" s="4" t="s">
        <v>659</v>
      </c>
      <c r="B1391" s="4" t="s">
        <v>677</v>
      </c>
      <c r="C1391" s="4" t="s">
        <v>681</v>
      </c>
      <c r="D1391" s="4" t="s">
        <v>81</v>
      </c>
      <c r="E1391" s="4">
        <v>54</v>
      </c>
      <c r="F1391" s="7">
        <v>25</v>
      </c>
      <c r="G1391" s="4" t="s">
        <v>105</v>
      </c>
      <c r="H1391" s="4">
        <v>1714</v>
      </c>
      <c r="I1391" s="5">
        <f t="shared" si="64"/>
        <v>142.83333333333334</v>
      </c>
      <c r="J1391" s="5">
        <f t="shared" si="63"/>
        <v>157.11666666666667</v>
      </c>
      <c r="K1391" s="5">
        <f t="shared" si="65"/>
        <v>13.093055555555557</v>
      </c>
      <c r="L1391" t="s">
        <v>726</v>
      </c>
    </row>
    <row r="1392" spans="1:12" ht="30" hidden="1" x14ac:dyDescent="0.25">
      <c r="A1392" s="4" t="s">
        <v>659</v>
      </c>
      <c r="B1392" s="4" t="s">
        <v>677</v>
      </c>
      <c r="C1392" s="4" t="s">
        <v>681</v>
      </c>
      <c r="D1392" s="4" t="s">
        <v>200</v>
      </c>
      <c r="E1392" s="4">
        <v>54</v>
      </c>
      <c r="F1392" s="7">
        <v>25</v>
      </c>
      <c r="G1392" s="4" t="s">
        <v>105</v>
      </c>
      <c r="H1392" s="4">
        <v>557</v>
      </c>
      <c r="I1392" s="5">
        <f t="shared" si="64"/>
        <v>46.416666666666664</v>
      </c>
      <c r="J1392" s="5">
        <f t="shared" si="63"/>
        <v>51.05833333333333</v>
      </c>
      <c r="K1392" s="5">
        <f t="shared" si="65"/>
        <v>4.2548611111111105</v>
      </c>
      <c r="L1392" t="s">
        <v>726</v>
      </c>
    </row>
    <row r="1393" spans="1:12" ht="30" hidden="1" x14ac:dyDescent="0.25">
      <c r="A1393" s="4" t="s">
        <v>659</v>
      </c>
      <c r="B1393" s="4" t="s">
        <v>677</v>
      </c>
      <c r="C1393" s="4" t="s">
        <v>681</v>
      </c>
      <c r="D1393" s="4" t="s">
        <v>39</v>
      </c>
      <c r="E1393" s="4">
        <v>54</v>
      </c>
      <c r="F1393" s="7">
        <v>25</v>
      </c>
      <c r="G1393" s="4" t="s">
        <v>105</v>
      </c>
      <c r="H1393" s="4">
        <v>0</v>
      </c>
      <c r="I1393" s="5">
        <f t="shared" si="64"/>
        <v>0</v>
      </c>
      <c r="J1393" s="5">
        <f t="shared" si="63"/>
        <v>0</v>
      </c>
      <c r="K1393" s="5">
        <f t="shared" si="65"/>
        <v>0</v>
      </c>
      <c r="L1393" t="s">
        <v>726</v>
      </c>
    </row>
    <row r="1394" spans="1:12" ht="30" hidden="1" x14ac:dyDescent="0.25">
      <c r="A1394" s="4" t="s">
        <v>659</v>
      </c>
      <c r="B1394" s="4" t="s">
        <v>677</v>
      </c>
      <c r="C1394" s="4" t="s">
        <v>681</v>
      </c>
      <c r="D1394" s="4" t="s">
        <v>91</v>
      </c>
      <c r="E1394" s="4">
        <v>54</v>
      </c>
      <c r="F1394" s="7">
        <v>25</v>
      </c>
      <c r="G1394" s="4" t="s">
        <v>105</v>
      </c>
      <c r="H1394" s="4">
        <v>3040</v>
      </c>
      <c r="I1394" s="5">
        <f t="shared" si="64"/>
        <v>253.33333333333334</v>
      </c>
      <c r="J1394" s="5">
        <f t="shared" si="63"/>
        <v>278.66666666666669</v>
      </c>
      <c r="K1394" s="5">
        <f t="shared" si="65"/>
        <v>23.222222222222225</v>
      </c>
      <c r="L1394" t="s">
        <v>726</v>
      </c>
    </row>
    <row r="1395" spans="1:12" ht="30" hidden="1" x14ac:dyDescent="0.25">
      <c r="A1395" s="4" t="s">
        <v>659</v>
      </c>
      <c r="B1395" s="4" t="s">
        <v>677</v>
      </c>
      <c r="C1395" s="4" t="s">
        <v>682</v>
      </c>
      <c r="D1395" s="4" t="s">
        <v>81</v>
      </c>
      <c r="E1395" s="4">
        <v>42</v>
      </c>
      <c r="F1395" s="7" t="s">
        <v>11</v>
      </c>
      <c r="G1395" s="4" t="s">
        <v>12</v>
      </c>
      <c r="H1395" s="4">
        <v>758</v>
      </c>
      <c r="I1395" s="5">
        <f t="shared" si="64"/>
        <v>63.166666666666664</v>
      </c>
      <c r="J1395" s="5">
        <f t="shared" si="63"/>
        <v>69.483333333333334</v>
      </c>
      <c r="K1395" s="5">
        <f t="shared" si="65"/>
        <v>5.7902777777777779</v>
      </c>
      <c r="L1395" t="s">
        <v>726</v>
      </c>
    </row>
    <row r="1396" spans="1:12" ht="30" hidden="1" x14ac:dyDescent="0.25">
      <c r="A1396" s="4" t="s">
        <v>659</v>
      </c>
      <c r="B1396" s="4" t="s">
        <v>677</v>
      </c>
      <c r="C1396" s="4" t="s">
        <v>682</v>
      </c>
      <c r="D1396" s="4" t="s">
        <v>91</v>
      </c>
      <c r="E1396" s="4">
        <v>42</v>
      </c>
      <c r="F1396" s="7" t="s">
        <v>11</v>
      </c>
      <c r="G1396" s="4" t="s">
        <v>12</v>
      </c>
      <c r="H1396" s="4">
        <v>783</v>
      </c>
      <c r="I1396" s="5">
        <f t="shared" si="64"/>
        <v>65.25</v>
      </c>
      <c r="J1396" s="5">
        <f t="shared" si="63"/>
        <v>71.775000000000006</v>
      </c>
      <c r="K1396" s="5">
        <f t="shared" si="65"/>
        <v>5.9812500000000002</v>
      </c>
      <c r="L1396" t="s">
        <v>726</v>
      </c>
    </row>
    <row r="1397" spans="1:12" ht="30" hidden="1" x14ac:dyDescent="0.25">
      <c r="A1397" s="4" t="s">
        <v>659</v>
      </c>
      <c r="B1397" s="4" t="s">
        <v>677</v>
      </c>
      <c r="C1397" s="4" t="s">
        <v>91</v>
      </c>
      <c r="D1397" s="4" t="s">
        <v>81</v>
      </c>
      <c r="E1397" s="4">
        <v>0</v>
      </c>
      <c r="F1397" s="7" t="s">
        <v>11</v>
      </c>
      <c r="G1397" s="4" t="s">
        <v>12</v>
      </c>
      <c r="H1397" s="4">
        <v>3153</v>
      </c>
      <c r="I1397" s="5">
        <f t="shared" si="64"/>
        <v>262.75</v>
      </c>
      <c r="J1397" s="5">
        <f t="shared" si="63"/>
        <v>289.02499999999998</v>
      </c>
      <c r="K1397" s="5">
        <f t="shared" si="65"/>
        <v>24.085416666666664</v>
      </c>
      <c r="L1397" t="s">
        <v>726</v>
      </c>
    </row>
    <row r="1398" spans="1:12" ht="30" hidden="1" x14ac:dyDescent="0.25">
      <c r="A1398" s="4" t="s">
        <v>659</v>
      </c>
      <c r="B1398" s="4" t="s">
        <v>677</v>
      </c>
      <c r="C1398" s="4" t="s">
        <v>91</v>
      </c>
      <c r="D1398" s="4" t="s">
        <v>200</v>
      </c>
      <c r="E1398" s="4">
        <v>0</v>
      </c>
      <c r="F1398" s="7" t="s">
        <v>11</v>
      </c>
      <c r="G1398" s="4" t="s">
        <v>12</v>
      </c>
      <c r="H1398" s="4">
        <v>1212</v>
      </c>
      <c r="I1398" s="5">
        <f t="shared" si="64"/>
        <v>101</v>
      </c>
      <c r="J1398" s="5">
        <f t="shared" si="63"/>
        <v>111.1</v>
      </c>
      <c r="K1398" s="5">
        <f t="shared" si="65"/>
        <v>9.2583333333333329</v>
      </c>
      <c r="L1398" t="s">
        <v>726</v>
      </c>
    </row>
    <row r="1399" spans="1:12" ht="30" hidden="1" x14ac:dyDescent="0.25">
      <c r="A1399" s="4" t="s">
        <v>659</v>
      </c>
      <c r="B1399" s="4" t="s">
        <v>677</v>
      </c>
      <c r="C1399" s="4" t="s">
        <v>91</v>
      </c>
      <c r="D1399" s="4" t="s">
        <v>39</v>
      </c>
      <c r="E1399" s="4">
        <v>0</v>
      </c>
      <c r="F1399" s="7" t="s">
        <v>11</v>
      </c>
      <c r="G1399" s="4" t="s">
        <v>12</v>
      </c>
      <c r="H1399" s="4">
        <v>0</v>
      </c>
      <c r="I1399" s="5">
        <f t="shared" si="64"/>
        <v>0</v>
      </c>
      <c r="J1399" s="5">
        <f t="shared" si="63"/>
        <v>0</v>
      </c>
      <c r="K1399" s="5">
        <f t="shared" si="65"/>
        <v>0</v>
      </c>
      <c r="L1399" t="s">
        <v>726</v>
      </c>
    </row>
    <row r="1400" spans="1:12" ht="30" hidden="1" x14ac:dyDescent="0.25">
      <c r="A1400" s="4" t="s">
        <v>659</v>
      </c>
      <c r="B1400" s="4" t="s">
        <v>677</v>
      </c>
      <c r="C1400" s="4" t="s">
        <v>91</v>
      </c>
      <c r="D1400" s="4" t="s">
        <v>91</v>
      </c>
      <c r="E1400" s="4">
        <v>0</v>
      </c>
      <c r="F1400" s="7" t="s">
        <v>11</v>
      </c>
      <c r="G1400" s="4" t="s">
        <v>12</v>
      </c>
      <c r="H1400" s="4">
        <v>18078</v>
      </c>
      <c r="I1400" s="5">
        <f t="shared" si="64"/>
        <v>1506.5</v>
      </c>
      <c r="J1400" s="5">
        <f t="shared" si="63"/>
        <v>1657.15</v>
      </c>
      <c r="K1400" s="5">
        <f t="shared" si="65"/>
        <v>138.09583333333333</v>
      </c>
      <c r="L1400" t="s">
        <v>726</v>
      </c>
    </row>
    <row r="1401" spans="1:12" ht="30" hidden="1" x14ac:dyDescent="0.25">
      <c r="A1401" s="4" t="s">
        <v>659</v>
      </c>
      <c r="B1401" s="4" t="s">
        <v>677</v>
      </c>
      <c r="C1401" s="4" t="s">
        <v>91</v>
      </c>
      <c r="D1401" s="4" t="s">
        <v>18</v>
      </c>
      <c r="E1401" s="4">
        <v>0</v>
      </c>
      <c r="F1401" s="7" t="s">
        <v>11</v>
      </c>
      <c r="G1401" s="4" t="s">
        <v>12</v>
      </c>
      <c r="H1401" s="4">
        <v>43</v>
      </c>
      <c r="I1401" s="5">
        <f t="shared" si="64"/>
        <v>3.5833333333333335</v>
      </c>
      <c r="J1401" s="5">
        <f t="shared" si="63"/>
        <v>3.9416666666666669</v>
      </c>
      <c r="K1401" s="5">
        <f t="shared" si="65"/>
        <v>0.32847222222222222</v>
      </c>
      <c r="L1401" t="s">
        <v>726</v>
      </c>
    </row>
    <row r="1402" spans="1:12" ht="30" hidden="1" x14ac:dyDescent="0.25">
      <c r="A1402" s="4" t="s">
        <v>659</v>
      </c>
      <c r="B1402" s="4" t="s">
        <v>677</v>
      </c>
      <c r="C1402" s="4" t="s">
        <v>91</v>
      </c>
      <c r="D1402" s="4" t="s">
        <v>33</v>
      </c>
      <c r="E1402" s="4">
        <v>0</v>
      </c>
      <c r="F1402" s="7" t="s">
        <v>11</v>
      </c>
      <c r="G1402" s="4" t="s">
        <v>12</v>
      </c>
      <c r="H1402" s="4">
        <v>9</v>
      </c>
      <c r="I1402" s="5">
        <f t="shared" si="64"/>
        <v>0.75</v>
      </c>
      <c r="J1402" s="5">
        <f t="shared" si="63"/>
        <v>0.82499999999999996</v>
      </c>
      <c r="K1402" s="5">
        <f t="shared" si="65"/>
        <v>6.8749999999999992E-2</v>
      </c>
      <c r="L1402" t="s">
        <v>726</v>
      </c>
    </row>
    <row r="1403" spans="1:12" ht="30" hidden="1" x14ac:dyDescent="0.25">
      <c r="A1403" s="4" t="s">
        <v>683</v>
      </c>
      <c r="B1403" s="4" t="s">
        <v>684</v>
      </c>
      <c r="C1403" s="4" t="s">
        <v>685</v>
      </c>
      <c r="D1403" s="4" t="s">
        <v>685</v>
      </c>
      <c r="E1403" s="4">
        <v>0</v>
      </c>
      <c r="F1403" s="7" t="s">
        <v>11</v>
      </c>
      <c r="G1403" s="4" t="s">
        <v>12</v>
      </c>
      <c r="H1403" s="4">
        <v>20165</v>
      </c>
      <c r="I1403" s="5">
        <f t="shared" si="64"/>
        <v>1680.4166666666667</v>
      </c>
      <c r="J1403" s="5">
        <f t="shared" si="63"/>
        <v>1848.4583333333335</v>
      </c>
      <c r="K1403" s="5">
        <f t="shared" si="65"/>
        <v>154.03819444444446</v>
      </c>
      <c r="L1403" t="s">
        <v>726</v>
      </c>
    </row>
    <row r="1404" spans="1:12" ht="30" hidden="1" x14ac:dyDescent="0.25">
      <c r="A1404" s="4" t="s">
        <v>683</v>
      </c>
      <c r="B1404" s="4" t="s">
        <v>684</v>
      </c>
      <c r="C1404" s="4" t="s">
        <v>685</v>
      </c>
      <c r="D1404" s="4" t="s">
        <v>280</v>
      </c>
      <c r="E1404" s="4">
        <v>0</v>
      </c>
      <c r="F1404" s="7" t="s">
        <v>11</v>
      </c>
      <c r="G1404" s="4" t="s">
        <v>12</v>
      </c>
      <c r="H1404" s="4">
        <v>24</v>
      </c>
      <c r="I1404" s="5">
        <f t="shared" si="64"/>
        <v>2</v>
      </c>
      <c r="J1404" s="5">
        <f t="shared" si="63"/>
        <v>2.2000000000000002</v>
      </c>
      <c r="K1404" s="5">
        <f t="shared" si="65"/>
        <v>0.18333333333333335</v>
      </c>
      <c r="L1404" t="s">
        <v>726</v>
      </c>
    </row>
    <row r="1405" spans="1:12" ht="30" hidden="1" x14ac:dyDescent="0.25">
      <c r="A1405" s="4" t="s">
        <v>683</v>
      </c>
      <c r="B1405" s="4" t="s">
        <v>684</v>
      </c>
      <c r="C1405" s="4" t="s">
        <v>685</v>
      </c>
      <c r="D1405" s="4" t="s">
        <v>239</v>
      </c>
      <c r="E1405" s="4">
        <v>0</v>
      </c>
      <c r="F1405" s="7" t="s">
        <v>11</v>
      </c>
      <c r="G1405" s="4" t="s">
        <v>12</v>
      </c>
      <c r="H1405" s="4">
        <v>13</v>
      </c>
      <c r="I1405" s="5">
        <f t="shared" si="64"/>
        <v>1.0833333333333333</v>
      </c>
      <c r="J1405" s="5">
        <f t="shared" si="63"/>
        <v>1.1916666666666667</v>
      </c>
      <c r="K1405" s="5">
        <f t="shared" si="65"/>
        <v>9.930555555555555E-2</v>
      </c>
      <c r="L1405" t="s">
        <v>726</v>
      </c>
    </row>
    <row r="1406" spans="1:12" ht="30" hidden="1" x14ac:dyDescent="0.25">
      <c r="A1406" s="4" t="s">
        <v>683</v>
      </c>
      <c r="B1406" s="4" t="s">
        <v>684</v>
      </c>
      <c r="C1406" s="4" t="s">
        <v>686</v>
      </c>
      <c r="D1406" s="4" t="s">
        <v>685</v>
      </c>
      <c r="E1406" s="4">
        <v>67</v>
      </c>
      <c r="F1406" s="7">
        <v>25</v>
      </c>
      <c r="G1406" s="4" t="s">
        <v>105</v>
      </c>
      <c r="H1406" s="4">
        <v>1112</v>
      </c>
      <c r="I1406" s="5">
        <f t="shared" si="64"/>
        <v>92.666666666666671</v>
      </c>
      <c r="J1406" s="5">
        <f t="shared" si="63"/>
        <v>101.93333333333334</v>
      </c>
      <c r="K1406" s="5">
        <f t="shared" si="65"/>
        <v>8.4944444444444454</v>
      </c>
      <c r="L1406" t="s">
        <v>726</v>
      </c>
    </row>
    <row r="1407" spans="1:12" ht="30" hidden="1" x14ac:dyDescent="0.25">
      <c r="A1407" s="4" t="s">
        <v>683</v>
      </c>
      <c r="B1407" s="4" t="s">
        <v>684</v>
      </c>
      <c r="C1407" s="4" t="s">
        <v>686</v>
      </c>
      <c r="D1407" s="4" t="s">
        <v>280</v>
      </c>
      <c r="E1407" s="4">
        <v>67</v>
      </c>
      <c r="F1407" s="7">
        <v>25</v>
      </c>
      <c r="G1407" s="4" t="s">
        <v>105</v>
      </c>
      <c r="H1407" s="4">
        <v>253</v>
      </c>
      <c r="I1407" s="5">
        <f t="shared" si="64"/>
        <v>21.083333333333332</v>
      </c>
      <c r="J1407" s="5">
        <f t="shared" si="63"/>
        <v>23.191666666666666</v>
      </c>
      <c r="K1407" s="5">
        <f t="shared" si="65"/>
        <v>1.9326388888888888</v>
      </c>
      <c r="L1407" t="s">
        <v>726</v>
      </c>
    </row>
    <row r="1408" spans="1:12" ht="30" hidden="1" x14ac:dyDescent="0.25">
      <c r="A1408" s="4" t="s">
        <v>683</v>
      </c>
      <c r="B1408" s="4" t="s">
        <v>684</v>
      </c>
      <c r="C1408" s="4" t="s">
        <v>687</v>
      </c>
      <c r="D1408" s="4" t="s">
        <v>685</v>
      </c>
      <c r="E1408" s="4">
        <v>45</v>
      </c>
      <c r="F1408" s="7" t="s">
        <v>11</v>
      </c>
      <c r="G1408" s="4" t="s">
        <v>12</v>
      </c>
      <c r="H1408" s="4">
        <v>416</v>
      </c>
      <c r="I1408" s="5">
        <f t="shared" si="64"/>
        <v>34.666666666666664</v>
      </c>
      <c r="J1408" s="5">
        <f t="shared" si="63"/>
        <v>38.133333333333333</v>
      </c>
      <c r="K1408" s="5">
        <f t="shared" si="65"/>
        <v>3.1777777777777776</v>
      </c>
      <c r="L1408" t="s">
        <v>726</v>
      </c>
    </row>
    <row r="1409" spans="1:12" ht="30" hidden="1" x14ac:dyDescent="0.25">
      <c r="A1409" s="4" t="s">
        <v>683</v>
      </c>
      <c r="B1409" s="4" t="s">
        <v>684</v>
      </c>
      <c r="C1409" s="4" t="s">
        <v>688</v>
      </c>
      <c r="D1409" s="4" t="s">
        <v>685</v>
      </c>
      <c r="E1409" s="4">
        <v>25</v>
      </c>
      <c r="F1409" s="7" t="s">
        <v>11</v>
      </c>
      <c r="G1409" s="4" t="s">
        <v>12</v>
      </c>
      <c r="H1409" s="4">
        <v>1015</v>
      </c>
      <c r="I1409" s="5">
        <f t="shared" si="64"/>
        <v>84.583333333333329</v>
      </c>
      <c r="J1409" s="5">
        <f t="shared" si="63"/>
        <v>93.041666666666657</v>
      </c>
      <c r="K1409" s="5">
        <f t="shared" si="65"/>
        <v>7.7534722222222214</v>
      </c>
      <c r="L1409" t="s">
        <v>726</v>
      </c>
    </row>
    <row r="1410" spans="1:12" ht="30" hidden="1" x14ac:dyDescent="0.25">
      <c r="A1410" s="4" t="s">
        <v>683</v>
      </c>
      <c r="B1410" s="4" t="s">
        <v>684</v>
      </c>
      <c r="C1410" s="4" t="s">
        <v>689</v>
      </c>
      <c r="D1410" s="4" t="s">
        <v>685</v>
      </c>
      <c r="E1410" s="4">
        <v>27</v>
      </c>
      <c r="F1410" s="7" t="s">
        <v>11</v>
      </c>
      <c r="G1410" s="4" t="s">
        <v>12</v>
      </c>
      <c r="H1410" s="4">
        <v>2394</v>
      </c>
      <c r="I1410" s="5">
        <f t="shared" si="64"/>
        <v>199.5</v>
      </c>
      <c r="J1410" s="5">
        <f t="shared" si="63"/>
        <v>219.45</v>
      </c>
      <c r="K1410" s="5">
        <f t="shared" si="65"/>
        <v>18.287499999999998</v>
      </c>
      <c r="L1410" t="s">
        <v>726</v>
      </c>
    </row>
    <row r="1411" spans="1:12" ht="30" hidden="1" x14ac:dyDescent="0.25">
      <c r="A1411" s="4" t="s">
        <v>683</v>
      </c>
      <c r="B1411" s="4" t="s">
        <v>684</v>
      </c>
      <c r="C1411" s="4" t="s">
        <v>690</v>
      </c>
      <c r="D1411" s="4" t="s">
        <v>685</v>
      </c>
      <c r="E1411" s="4">
        <v>84</v>
      </c>
      <c r="F1411" s="7">
        <v>25</v>
      </c>
      <c r="G1411" s="4" t="s">
        <v>105</v>
      </c>
      <c r="H1411" s="4">
        <v>488</v>
      </c>
      <c r="I1411" s="5">
        <f t="shared" si="64"/>
        <v>40.666666666666664</v>
      </c>
      <c r="J1411" s="5">
        <f t="shared" si="63"/>
        <v>44.733333333333334</v>
      </c>
      <c r="K1411" s="5">
        <f t="shared" si="65"/>
        <v>3.7277777777777779</v>
      </c>
      <c r="L1411" t="s">
        <v>726</v>
      </c>
    </row>
    <row r="1412" spans="1:12" ht="30" hidden="1" x14ac:dyDescent="0.25">
      <c r="A1412" s="4" t="s">
        <v>683</v>
      </c>
      <c r="B1412" s="4" t="s">
        <v>684</v>
      </c>
      <c r="C1412" s="4" t="s">
        <v>690</v>
      </c>
      <c r="D1412" s="4" t="s">
        <v>280</v>
      </c>
      <c r="E1412" s="4">
        <v>84</v>
      </c>
      <c r="F1412" s="7">
        <v>25</v>
      </c>
      <c r="G1412" s="4" t="s">
        <v>105</v>
      </c>
      <c r="H1412" s="4">
        <v>318</v>
      </c>
      <c r="I1412" s="5">
        <f t="shared" si="64"/>
        <v>26.5</v>
      </c>
      <c r="J1412" s="5">
        <f t="shared" si="63"/>
        <v>29.15</v>
      </c>
      <c r="K1412" s="5">
        <f t="shared" si="65"/>
        <v>2.4291666666666667</v>
      </c>
      <c r="L1412" t="s">
        <v>726</v>
      </c>
    </row>
    <row r="1413" spans="1:12" ht="30" hidden="1" x14ac:dyDescent="0.25">
      <c r="A1413" s="4" t="s">
        <v>683</v>
      </c>
      <c r="B1413" s="4" t="s">
        <v>684</v>
      </c>
      <c r="C1413" s="4" t="s">
        <v>691</v>
      </c>
      <c r="D1413" s="4" t="s">
        <v>685</v>
      </c>
      <c r="E1413" s="4">
        <v>61</v>
      </c>
      <c r="F1413" s="7">
        <v>25</v>
      </c>
      <c r="G1413" s="4" t="s">
        <v>105</v>
      </c>
      <c r="H1413" s="4">
        <v>373</v>
      </c>
      <c r="I1413" s="5">
        <f t="shared" si="64"/>
        <v>31.083333333333332</v>
      </c>
      <c r="J1413" s="5">
        <f t="shared" si="63"/>
        <v>34.191666666666663</v>
      </c>
      <c r="K1413" s="5">
        <f t="shared" si="65"/>
        <v>2.8493055555555551</v>
      </c>
      <c r="L1413" t="s">
        <v>726</v>
      </c>
    </row>
    <row r="1414" spans="1:12" ht="30" hidden="1" x14ac:dyDescent="0.25">
      <c r="A1414" s="4" t="s">
        <v>683</v>
      </c>
      <c r="B1414" s="4" t="s">
        <v>684</v>
      </c>
      <c r="C1414" s="4" t="s">
        <v>692</v>
      </c>
      <c r="D1414" s="4" t="s">
        <v>685</v>
      </c>
      <c r="E1414" s="4">
        <v>40</v>
      </c>
      <c r="F1414" s="7" t="s">
        <v>11</v>
      </c>
      <c r="G1414" s="4" t="s">
        <v>12</v>
      </c>
      <c r="H1414" s="4">
        <v>394</v>
      </c>
      <c r="I1414" s="5">
        <f t="shared" si="64"/>
        <v>32.833333333333336</v>
      </c>
      <c r="J1414" s="5">
        <f t="shared" si="63"/>
        <v>36.116666666666667</v>
      </c>
      <c r="K1414" s="5">
        <f t="shared" si="65"/>
        <v>3.0097222222222224</v>
      </c>
      <c r="L1414" t="s">
        <v>726</v>
      </c>
    </row>
    <row r="1415" spans="1:12" ht="30" hidden="1" x14ac:dyDescent="0.25">
      <c r="A1415" s="4" t="s">
        <v>683</v>
      </c>
      <c r="B1415" s="4" t="s">
        <v>684</v>
      </c>
      <c r="C1415" s="4" t="s">
        <v>693</v>
      </c>
      <c r="D1415" s="4" t="s">
        <v>685</v>
      </c>
      <c r="E1415" s="4">
        <v>38</v>
      </c>
      <c r="F1415" s="7" t="s">
        <v>11</v>
      </c>
      <c r="G1415" s="4" t="s">
        <v>12</v>
      </c>
      <c r="H1415" s="4">
        <v>994</v>
      </c>
      <c r="I1415" s="5">
        <f t="shared" si="64"/>
        <v>82.833333333333329</v>
      </c>
      <c r="J1415" s="5">
        <f t="shared" si="63"/>
        <v>91.11666666666666</v>
      </c>
      <c r="K1415" s="5">
        <f t="shared" si="65"/>
        <v>7.593055555555555</v>
      </c>
      <c r="L1415" t="s">
        <v>726</v>
      </c>
    </row>
    <row r="1416" spans="1:12" ht="30" hidden="1" x14ac:dyDescent="0.25">
      <c r="A1416" s="4" t="s">
        <v>683</v>
      </c>
      <c r="B1416" s="4" t="s">
        <v>684</v>
      </c>
      <c r="C1416" s="4" t="s">
        <v>694</v>
      </c>
      <c r="D1416" s="4" t="s">
        <v>685</v>
      </c>
      <c r="E1416" s="4">
        <v>46</v>
      </c>
      <c r="F1416" s="7" t="s">
        <v>11</v>
      </c>
      <c r="G1416" s="4" t="s">
        <v>12</v>
      </c>
      <c r="H1416" s="4">
        <v>1463</v>
      </c>
      <c r="I1416" s="5">
        <f t="shared" si="64"/>
        <v>121.91666666666667</v>
      </c>
      <c r="J1416" s="5">
        <f t="shared" ref="J1416:J1463" si="66">I1416*10%+I1416</f>
        <v>134.10833333333335</v>
      </c>
      <c r="K1416" s="5">
        <f t="shared" si="65"/>
        <v>11.175694444444446</v>
      </c>
      <c r="L1416" t="s">
        <v>726</v>
      </c>
    </row>
    <row r="1417" spans="1:12" ht="30" hidden="1" x14ac:dyDescent="0.25">
      <c r="A1417" s="4" t="s">
        <v>683</v>
      </c>
      <c r="B1417" s="4" t="s">
        <v>684</v>
      </c>
      <c r="C1417" s="4" t="s">
        <v>694</v>
      </c>
      <c r="D1417" s="4" t="s">
        <v>280</v>
      </c>
      <c r="E1417" s="4">
        <v>46</v>
      </c>
      <c r="F1417" s="7" t="s">
        <v>11</v>
      </c>
      <c r="G1417" s="4" t="s">
        <v>12</v>
      </c>
      <c r="H1417" s="4">
        <v>155</v>
      </c>
      <c r="I1417" s="5">
        <f t="shared" ref="I1417:I1463" si="67">H1417/12</f>
        <v>12.916666666666666</v>
      </c>
      <c r="J1417" s="5">
        <f t="shared" si="66"/>
        <v>14.208333333333332</v>
      </c>
      <c r="K1417" s="5">
        <f t="shared" ref="K1417:K1480" si="68">J1417/12</f>
        <v>1.1840277777777777</v>
      </c>
      <c r="L1417" t="s">
        <v>726</v>
      </c>
    </row>
    <row r="1418" spans="1:12" ht="30" hidden="1" x14ac:dyDescent="0.25">
      <c r="A1418" s="4" t="s">
        <v>683</v>
      </c>
      <c r="B1418" s="4" t="s">
        <v>695</v>
      </c>
      <c r="C1418" s="4" t="s">
        <v>696</v>
      </c>
      <c r="D1418" s="4" t="s">
        <v>685</v>
      </c>
      <c r="E1418" s="4">
        <v>0</v>
      </c>
      <c r="F1418" s="7" t="s">
        <v>11</v>
      </c>
      <c r="G1418" s="4" t="s">
        <v>12</v>
      </c>
      <c r="H1418" s="4">
        <v>157</v>
      </c>
      <c r="I1418" s="5">
        <f t="shared" si="67"/>
        <v>13.083333333333334</v>
      </c>
      <c r="J1418" s="5">
        <f t="shared" si="66"/>
        <v>14.391666666666667</v>
      </c>
      <c r="K1418" s="5">
        <f t="shared" si="68"/>
        <v>1.1993055555555556</v>
      </c>
      <c r="L1418" t="s">
        <v>726</v>
      </c>
    </row>
    <row r="1419" spans="1:12" ht="30" hidden="1" x14ac:dyDescent="0.25">
      <c r="A1419" s="4" t="s">
        <v>683</v>
      </c>
      <c r="B1419" s="4" t="s">
        <v>695</v>
      </c>
      <c r="C1419" s="4" t="s">
        <v>696</v>
      </c>
      <c r="D1419" s="4" t="s">
        <v>280</v>
      </c>
      <c r="E1419" s="4">
        <v>0</v>
      </c>
      <c r="F1419" s="7" t="s">
        <v>11</v>
      </c>
      <c r="G1419" s="4" t="s">
        <v>12</v>
      </c>
      <c r="H1419" s="4">
        <v>405</v>
      </c>
      <c r="I1419" s="5">
        <f t="shared" si="67"/>
        <v>33.75</v>
      </c>
      <c r="J1419" s="5">
        <f t="shared" si="66"/>
        <v>37.125</v>
      </c>
      <c r="K1419" s="5">
        <f t="shared" si="68"/>
        <v>3.09375</v>
      </c>
      <c r="L1419" t="s">
        <v>726</v>
      </c>
    </row>
    <row r="1420" spans="1:12" ht="30" hidden="1" x14ac:dyDescent="0.25">
      <c r="A1420" s="4" t="s">
        <v>683</v>
      </c>
      <c r="B1420" s="4" t="s">
        <v>695</v>
      </c>
      <c r="C1420" s="4" t="s">
        <v>696</v>
      </c>
      <c r="D1420" s="4" t="s">
        <v>371</v>
      </c>
      <c r="E1420" s="4">
        <v>0</v>
      </c>
      <c r="F1420" s="7" t="s">
        <v>11</v>
      </c>
      <c r="G1420" s="4" t="s">
        <v>12</v>
      </c>
      <c r="H1420" s="4">
        <v>90</v>
      </c>
      <c r="I1420" s="5">
        <f t="shared" si="67"/>
        <v>7.5</v>
      </c>
      <c r="J1420" s="5">
        <f t="shared" si="66"/>
        <v>8.25</v>
      </c>
      <c r="K1420" s="5">
        <f t="shared" si="68"/>
        <v>0.6875</v>
      </c>
      <c r="L1420" t="s">
        <v>726</v>
      </c>
    </row>
    <row r="1421" spans="1:12" ht="30" hidden="1" x14ac:dyDescent="0.25">
      <c r="A1421" s="4" t="s">
        <v>683</v>
      </c>
      <c r="B1421" s="4" t="s">
        <v>695</v>
      </c>
      <c r="C1421" s="4" t="s">
        <v>697</v>
      </c>
      <c r="D1421" s="4" t="s">
        <v>280</v>
      </c>
      <c r="E1421" s="4">
        <v>12</v>
      </c>
      <c r="F1421" s="7" t="s">
        <v>11</v>
      </c>
      <c r="G1421" s="4" t="s">
        <v>12</v>
      </c>
      <c r="H1421" s="4">
        <v>2077</v>
      </c>
      <c r="I1421" s="5">
        <f t="shared" si="67"/>
        <v>173.08333333333334</v>
      </c>
      <c r="J1421" s="5">
        <f t="shared" si="66"/>
        <v>190.39166666666668</v>
      </c>
      <c r="K1421" s="5">
        <f t="shared" si="68"/>
        <v>15.865972222222224</v>
      </c>
      <c r="L1421" t="s">
        <v>726</v>
      </c>
    </row>
    <row r="1422" spans="1:12" ht="30" hidden="1" x14ac:dyDescent="0.25">
      <c r="A1422" s="4" t="s">
        <v>683</v>
      </c>
      <c r="B1422" s="4" t="s">
        <v>695</v>
      </c>
      <c r="C1422" s="4" t="s">
        <v>698</v>
      </c>
      <c r="D1422" s="4" t="s">
        <v>685</v>
      </c>
      <c r="E1422" s="4">
        <v>30</v>
      </c>
      <c r="F1422" s="7" t="s">
        <v>11</v>
      </c>
      <c r="G1422" s="4" t="s">
        <v>12</v>
      </c>
      <c r="H1422" s="4">
        <v>568</v>
      </c>
      <c r="I1422" s="5">
        <f t="shared" si="67"/>
        <v>47.333333333333336</v>
      </c>
      <c r="J1422" s="5">
        <f t="shared" si="66"/>
        <v>52.06666666666667</v>
      </c>
      <c r="K1422" s="5">
        <f t="shared" si="68"/>
        <v>4.3388888888888895</v>
      </c>
      <c r="L1422" t="s">
        <v>726</v>
      </c>
    </row>
    <row r="1423" spans="1:12" ht="30" hidden="1" x14ac:dyDescent="0.25">
      <c r="A1423" s="4" t="s">
        <v>683</v>
      </c>
      <c r="B1423" s="4" t="s">
        <v>695</v>
      </c>
      <c r="C1423" s="4" t="s">
        <v>698</v>
      </c>
      <c r="D1423" s="4" t="s">
        <v>280</v>
      </c>
      <c r="E1423" s="4">
        <v>30</v>
      </c>
      <c r="F1423" s="7" t="s">
        <v>11</v>
      </c>
      <c r="G1423" s="4" t="s">
        <v>12</v>
      </c>
      <c r="H1423" s="4">
        <v>177</v>
      </c>
      <c r="I1423" s="5">
        <f t="shared" si="67"/>
        <v>14.75</v>
      </c>
      <c r="J1423" s="5">
        <f t="shared" si="66"/>
        <v>16.225000000000001</v>
      </c>
      <c r="K1423" s="5">
        <f t="shared" si="68"/>
        <v>1.3520833333333335</v>
      </c>
      <c r="L1423" t="s">
        <v>726</v>
      </c>
    </row>
    <row r="1424" spans="1:12" ht="30" hidden="1" x14ac:dyDescent="0.25">
      <c r="A1424" s="4" t="s">
        <v>683</v>
      </c>
      <c r="B1424" s="4" t="s">
        <v>695</v>
      </c>
      <c r="C1424" s="4" t="s">
        <v>280</v>
      </c>
      <c r="D1424" s="4" t="s">
        <v>280</v>
      </c>
      <c r="E1424" s="4">
        <v>0</v>
      </c>
      <c r="F1424" s="7" t="s">
        <v>11</v>
      </c>
      <c r="G1424" s="4" t="s">
        <v>12</v>
      </c>
      <c r="H1424" s="4">
        <v>1772</v>
      </c>
      <c r="I1424" s="5">
        <f t="shared" si="67"/>
        <v>147.66666666666666</v>
      </c>
      <c r="J1424" s="5">
        <f t="shared" si="66"/>
        <v>162.43333333333334</v>
      </c>
      <c r="K1424" s="5">
        <f t="shared" si="68"/>
        <v>13.536111111111111</v>
      </c>
      <c r="L1424" t="s">
        <v>726</v>
      </c>
    </row>
    <row r="1425" spans="1:12" ht="30" hidden="1" x14ac:dyDescent="0.25">
      <c r="A1425" s="4" t="s">
        <v>683</v>
      </c>
      <c r="B1425" s="4" t="s">
        <v>695</v>
      </c>
      <c r="C1425" s="4" t="s">
        <v>699</v>
      </c>
      <c r="D1425" s="4" t="s">
        <v>280</v>
      </c>
      <c r="E1425" s="4">
        <v>34</v>
      </c>
      <c r="F1425" s="7" t="s">
        <v>11</v>
      </c>
      <c r="G1425" s="4" t="s">
        <v>12</v>
      </c>
      <c r="H1425" s="4">
        <v>511</v>
      </c>
      <c r="I1425" s="5">
        <f t="shared" si="67"/>
        <v>42.583333333333336</v>
      </c>
      <c r="J1425" s="5">
        <f t="shared" si="66"/>
        <v>46.841666666666669</v>
      </c>
      <c r="K1425" s="5">
        <f t="shared" si="68"/>
        <v>3.9034722222222222</v>
      </c>
      <c r="L1425" t="s">
        <v>726</v>
      </c>
    </row>
    <row r="1426" spans="1:12" ht="30" hidden="1" x14ac:dyDescent="0.25">
      <c r="A1426" s="4" t="s">
        <v>683</v>
      </c>
      <c r="B1426" s="4" t="s">
        <v>695</v>
      </c>
      <c r="C1426" s="4" t="s">
        <v>700</v>
      </c>
      <c r="D1426" s="4" t="s">
        <v>685</v>
      </c>
      <c r="E1426" s="4">
        <v>55</v>
      </c>
      <c r="F1426" s="7">
        <v>25</v>
      </c>
      <c r="G1426" s="4" t="s">
        <v>105</v>
      </c>
      <c r="H1426" s="4">
        <v>351</v>
      </c>
      <c r="I1426" s="5">
        <f t="shared" si="67"/>
        <v>29.25</v>
      </c>
      <c r="J1426" s="5">
        <f t="shared" si="66"/>
        <v>32.174999999999997</v>
      </c>
      <c r="K1426" s="5">
        <f t="shared" si="68"/>
        <v>2.6812499999999999</v>
      </c>
      <c r="L1426" t="s">
        <v>726</v>
      </c>
    </row>
    <row r="1427" spans="1:12" ht="30" hidden="1" x14ac:dyDescent="0.25">
      <c r="A1427" s="4" t="s">
        <v>683</v>
      </c>
      <c r="B1427" s="4" t="s">
        <v>695</v>
      </c>
      <c r="C1427" s="4" t="s">
        <v>700</v>
      </c>
      <c r="D1427" s="4" t="s">
        <v>280</v>
      </c>
      <c r="E1427" s="4">
        <v>55</v>
      </c>
      <c r="F1427" s="7">
        <v>25</v>
      </c>
      <c r="G1427" s="4" t="s">
        <v>105</v>
      </c>
      <c r="H1427" s="4">
        <v>608</v>
      </c>
      <c r="I1427" s="5">
        <f t="shared" si="67"/>
        <v>50.666666666666664</v>
      </c>
      <c r="J1427" s="5">
        <f t="shared" si="66"/>
        <v>55.733333333333334</v>
      </c>
      <c r="K1427" s="5">
        <f t="shared" si="68"/>
        <v>4.6444444444444448</v>
      </c>
      <c r="L1427" t="s">
        <v>726</v>
      </c>
    </row>
    <row r="1428" spans="1:12" ht="30" hidden="1" x14ac:dyDescent="0.25">
      <c r="A1428" s="4" t="s">
        <v>683</v>
      </c>
      <c r="B1428" s="4" t="s">
        <v>695</v>
      </c>
      <c r="C1428" s="4" t="s">
        <v>701</v>
      </c>
      <c r="D1428" s="4" t="s">
        <v>685</v>
      </c>
      <c r="E1428" s="4">
        <v>48</v>
      </c>
      <c r="F1428" s="7" t="s">
        <v>11</v>
      </c>
      <c r="G1428" s="4" t="s">
        <v>12</v>
      </c>
      <c r="H1428" s="4">
        <v>765</v>
      </c>
      <c r="I1428" s="5">
        <f t="shared" si="67"/>
        <v>63.75</v>
      </c>
      <c r="J1428" s="5">
        <f t="shared" si="66"/>
        <v>70.125</v>
      </c>
      <c r="K1428" s="5">
        <f t="shared" si="68"/>
        <v>5.84375</v>
      </c>
      <c r="L1428" t="s">
        <v>726</v>
      </c>
    </row>
    <row r="1429" spans="1:12" ht="30" hidden="1" x14ac:dyDescent="0.25">
      <c r="A1429" s="4" t="s">
        <v>683</v>
      </c>
      <c r="B1429" s="4" t="s">
        <v>695</v>
      </c>
      <c r="C1429" s="4" t="s">
        <v>701</v>
      </c>
      <c r="D1429" s="4" t="s">
        <v>280</v>
      </c>
      <c r="E1429" s="4">
        <v>48</v>
      </c>
      <c r="F1429" s="7" t="s">
        <v>11</v>
      </c>
      <c r="G1429" s="4" t="s">
        <v>12</v>
      </c>
      <c r="H1429" s="4">
        <v>428</v>
      </c>
      <c r="I1429" s="5">
        <f t="shared" si="67"/>
        <v>35.666666666666664</v>
      </c>
      <c r="J1429" s="5">
        <f t="shared" si="66"/>
        <v>39.233333333333334</v>
      </c>
      <c r="K1429" s="5">
        <f t="shared" si="68"/>
        <v>3.2694444444444444</v>
      </c>
      <c r="L1429" t="s">
        <v>726</v>
      </c>
    </row>
    <row r="1430" spans="1:12" ht="30" hidden="1" x14ac:dyDescent="0.25">
      <c r="A1430" s="4" t="s">
        <v>683</v>
      </c>
      <c r="B1430" s="4" t="s">
        <v>695</v>
      </c>
      <c r="C1430" s="4" t="s">
        <v>702</v>
      </c>
      <c r="D1430" s="4" t="s">
        <v>280</v>
      </c>
      <c r="E1430" s="4">
        <v>17</v>
      </c>
      <c r="F1430" s="7" t="s">
        <v>11</v>
      </c>
      <c r="G1430" s="4" t="s">
        <v>12</v>
      </c>
      <c r="H1430" s="4">
        <v>132</v>
      </c>
      <c r="I1430" s="5">
        <f t="shared" si="67"/>
        <v>11</v>
      </c>
      <c r="J1430" s="5">
        <f t="shared" si="66"/>
        <v>12.1</v>
      </c>
      <c r="K1430" s="5">
        <f t="shared" si="68"/>
        <v>1.0083333333333333</v>
      </c>
      <c r="L1430" t="s">
        <v>726</v>
      </c>
    </row>
    <row r="1431" spans="1:12" ht="30" hidden="1" x14ac:dyDescent="0.25">
      <c r="A1431" s="4" t="s">
        <v>683</v>
      </c>
      <c r="B1431" s="4" t="s">
        <v>695</v>
      </c>
      <c r="C1431" s="4" t="s">
        <v>703</v>
      </c>
      <c r="D1431" s="4" t="s">
        <v>280</v>
      </c>
      <c r="E1431" s="4">
        <v>32</v>
      </c>
      <c r="F1431" s="7" t="s">
        <v>11</v>
      </c>
      <c r="G1431" s="4" t="s">
        <v>12</v>
      </c>
      <c r="H1431" s="4">
        <v>452</v>
      </c>
      <c r="I1431" s="5">
        <f t="shared" si="67"/>
        <v>37.666666666666664</v>
      </c>
      <c r="J1431" s="5">
        <f t="shared" si="66"/>
        <v>41.43333333333333</v>
      </c>
      <c r="K1431" s="5">
        <f t="shared" si="68"/>
        <v>3.4527777777777775</v>
      </c>
      <c r="L1431" t="s">
        <v>726</v>
      </c>
    </row>
    <row r="1432" spans="1:12" ht="30" hidden="1" x14ac:dyDescent="0.25">
      <c r="A1432" s="4" t="s">
        <v>683</v>
      </c>
      <c r="B1432" s="4" t="s">
        <v>695</v>
      </c>
      <c r="C1432" s="4" t="s">
        <v>704</v>
      </c>
      <c r="D1432" s="4" t="s">
        <v>280</v>
      </c>
      <c r="E1432" s="4">
        <v>42</v>
      </c>
      <c r="F1432" s="7" t="s">
        <v>11</v>
      </c>
      <c r="G1432" s="4" t="s">
        <v>12</v>
      </c>
      <c r="H1432" s="4">
        <v>1750</v>
      </c>
      <c r="I1432" s="5">
        <f t="shared" si="67"/>
        <v>145.83333333333334</v>
      </c>
      <c r="J1432" s="5">
        <f t="shared" si="66"/>
        <v>160.41666666666669</v>
      </c>
      <c r="K1432" s="5">
        <f t="shared" si="68"/>
        <v>13.368055555555557</v>
      </c>
      <c r="L1432" t="s">
        <v>726</v>
      </c>
    </row>
    <row r="1433" spans="1:12" ht="30" hidden="1" x14ac:dyDescent="0.25">
      <c r="A1433" s="4" t="s">
        <v>683</v>
      </c>
      <c r="B1433" s="4" t="s">
        <v>695</v>
      </c>
      <c r="C1433" s="4" t="s">
        <v>705</v>
      </c>
      <c r="D1433" s="4" t="s">
        <v>280</v>
      </c>
      <c r="E1433" s="4">
        <v>63</v>
      </c>
      <c r="F1433" s="7">
        <v>25</v>
      </c>
      <c r="G1433" s="4" t="s">
        <v>105</v>
      </c>
      <c r="H1433" s="4">
        <v>1216</v>
      </c>
      <c r="I1433" s="5">
        <f t="shared" si="67"/>
        <v>101.33333333333333</v>
      </c>
      <c r="J1433" s="5">
        <f t="shared" si="66"/>
        <v>111.46666666666667</v>
      </c>
      <c r="K1433" s="5">
        <f t="shared" si="68"/>
        <v>9.2888888888888896</v>
      </c>
      <c r="L1433" t="s">
        <v>726</v>
      </c>
    </row>
    <row r="1434" spans="1:12" ht="30" hidden="1" x14ac:dyDescent="0.25">
      <c r="A1434" s="4" t="s">
        <v>683</v>
      </c>
      <c r="B1434" s="4" t="s">
        <v>695</v>
      </c>
      <c r="C1434" s="4" t="s">
        <v>706</v>
      </c>
      <c r="D1434" s="4" t="s">
        <v>280</v>
      </c>
      <c r="E1434" s="4">
        <v>43</v>
      </c>
      <c r="F1434" s="7" t="s">
        <v>11</v>
      </c>
      <c r="G1434" s="4" t="s">
        <v>12</v>
      </c>
      <c r="H1434" s="4">
        <v>315</v>
      </c>
      <c r="I1434" s="5">
        <f t="shared" si="67"/>
        <v>26.25</v>
      </c>
      <c r="J1434" s="5">
        <f t="shared" si="66"/>
        <v>28.875</v>
      </c>
      <c r="K1434" s="5">
        <f t="shared" si="68"/>
        <v>2.40625</v>
      </c>
      <c r="L1434" t="s">
        <v>726</v>
      </c>
    </row>
    <row r="1435" spans="1:12" ht="30" hidden="1" x14ac:dyDescent="0.25">
      <c r="A1435" s="4" t="s">
        <v>683</v>
      </c>
      <c r="B1435" s="4" t="s">
        <v>707</v>
      </c>
      <c r="C1435" s="4" t="s">
        <v>708</v>
      </c>
      <c r="D1435" s="4" t="s">
        <v>685</v>
      </c>
      <c r="E1435" s="4">
        <v>65</v>
      </c>
      <c r="F1435" s="7">
        <v>25</v>
      </c>
      <c r="G1435" s="4" t="s">
        <v>105</v>
      </c>
      <c r="H1435" s="4">
        <v>156</v>
      </c>
      <c r="I1435" s="5">
        <f t="shared" si="67"/>
        <v>13</v>
      </c>
      <c r="J1435" s="5">
        <f t="shared" si="66"/>
        <v>14.3</v>
      </c>
      <c r="K1435" s="5">
        <f t="shared" si="68"/>
        <v>1.1916666666666667</v>
      </c>
      <c r="L1435" t="s">
        <v>726</v>
      </c>
    </row>
    <row r="1436" spans="1:12" ht="30" hidden="1" x14ac:dyDescent="0.25">
      <c r="A1436" s="4" t="s">
        <v>683</v>
      </c>
      <c r="B1436" s="4" t="s">
        <v>707</v>
      </c>
      <c r="C1436" s="4" t="s">
        <v>708</v>
      </c>
      <c r="D1436" s="4" t="s">
        <v>90</v>
      </c>
      <c r="E1436" s="4">
        <v>65</v>
      </c>
      <c r="F1436" s="7">
        <v>25</v>
      </c>
      <c r="G1436" s="4" t="s">
        <v>105</v>
      </c>
      <c r="H1436" s="4">
        <v>429</v>
      </c>
      <c r="I1436" s="5">
        <f t="shared" si="67"/>
        <v>35.75</v>
      </c>
      <c r="J1436" s="5">
        <f t="shared" si="66"/>
        <v>39.325000000000003</v>
      </c>
      <c r="K1436" s="5">
        <f t="shared" si="68"/>
        <v>3.2770833333333336</v>
      </c>
      <c r="L1436" t="s">
        <v>726</v>
      </c>
    </row>
    <row r="1437" spans="1:12" ht="30" hidden="1" x14ac:dyDescent="0.25">
      <c r="A1437" s="4" t="s">
        <v>683</v>
      </c>
      <c r="B1437" s="4" t="s">
        <v>707</v>
      </c>
      <c r="C1437" s="4" t="s">
        <v>709</v>
      </c>
      <c r="D1437" s="4" t="s">
        <v>685</v>
      </c>
      <c r="E1437" s="4">
        <v>66</v>
      </c>
      <c r="F1437" s="7">
        <v>25</v>
      </c>
      <c r="G1437" s="4" t="s">
        <v>105</v>
      </c>
      <c r="H1437" s="4">
        <v>157</v>
      </c>
      <c r="I1437" s="5">
        <f t="shared" si="67"/>
        <v>13.083333333333334</v>
      </c>
      <c r="J1437" s="5">
        <f t="shared" si="66"/>
        <v>14.391666666666667</v>
      </c>
      <c r="K1437" s="5">
        <f t="shared" si="68"/>
        <v>1.1993055555555556</v>
      </c>
      <c r="L1437" t="s">
        <v>726</v>
      </c>
    </row>
    <row r="1438" spans="1:12" ht="30" hidden="1" x14ac:dyDescent="0.25">
      <c r="A1438" s="4" t="s">
        <v>683</v>
      </c>
      <c r="B1438" s="4" t="s">
        <v>707</v>
      </c>
      <c r="C1438" s="4" t="s">
        <v>709</v>
      </c>
      <c r="D1438" s="4" t="s">
        <v>90</v>
      </c>
      <c r="E1438" s="4">
        <v>66</v>
      </c>
      <c r="F1438" s="7">
        <v>25</v>
      </c>
      <c r="G1438" s="4" t="s">
        <v>105</v>
      </c>
      <c r="H1438" s="4">
        <v>346</v>
      </c>
      <c r="I1438" s="5">
        <f t="shared" si="67"/>
        <v>28.833333333333332</v>
      </c>
      <c r="J1438" s="5">
        <f t="shared" si="66"/>
        <v>31.716666666666665</v>
      </c>
      <c r="K1438" s="5">
        <f t="shared" si="68"/>
        <v>2.6430555555555553</v>
      </c>
      <c r="L1438" t="s">
        <v>726</v>
      </c>
    </row>
    <row r="1439" spans="1:12" ht="30" hidden="1" x14ac:dyDescent="0.25">
      <c r="A1439" s="4" t="s">
        <v>683</v>
      </c>
      <c r="B1439" s="4" t="s">
        <v>707</v>
      </c>
      <c r="C1439" s="4" t="s">
        <v>710</v>
      </c>
      <c r="D1439" s="4" t="s">
        <v>685</v>
      </c>
      <c r="E1439" s="4">
        <v>77</v>
      </c>
      <c r="F1439" s="7">
        <v>25</v>
      </c>
      <c r="G1439" s="4" t="s">
        <v>105</v>
      </c>
      <c r="H1439" s="4">
        <v>151</v>
      </c>
      <c r="I1439" s="5">
        <f t="shared" si="67"/>
        <v>12.583333333333334</v>
      </c>
      <c r="J1439" s="5">
        <f t="shared" si="66"/>
        <v>13.841666666666667</v>
      </c>
      <c r="K1439" s="5">
        <f t="shared" si="68"/>
        <v>1.1534722222222222</v>
      </c>
      <c r="L1439" t="s">
        <v>726</v>
      </c>
    </row>
    <row r="1440" spans="1:12" ht="30" hidden="1" x14ac:dyDescent="0.25">
      <c r="A1440" s="4" t="s">
        <v>683</v>
      </c>
      <c r="B1440" s="4" t="s">
        <v>707</v>
      </c>
      <c r="C1440" s="4" t="s">
        <v>710</v>
      </c>
      <c r="D1440" s="4" t="s">
        <v>90</v>
      </c>
      <c r="E1440" s="4">
        <v>77</v>
      </c>
      <c r="F1440" s="7">
        <v>25</v>
      </c>
      <c r="G1440" s="4" t="s">
        <v>105</v>
      </c>
      <c r="H1440" s="4">
        <v>180</v>
      </c>
      <c r="I1440" s="5">
        <f t="shared" si="67"/>
        <v>15</v>
      </c>
      <c r="J1440" s="5">
        <f t="shared" si="66"/>
        <v>16.5</v>
      </c>
      <c r="K1440" s="5">
        <f t="shared" si="68"/>
        <v>1.375</v>
      </c>
      <c r="L1440" t="s">
        <v>726</v>
      </c>
    </row>
    <row r="1441" spans="1:12" ht="30" hidden="1" x14ac:dyDescent="0.25">
      <c r="A1441" s="4" t="s">
        <v>683</v>
      </c>
      <c r="B1441" s="4" t="s">
        <v>707</v>
      </c>
      <c r="C1441" s="4" t="s">
        <v>711</v>
      </c>
      <c r="D1441" s="4" t="s">
        <v>685</v>
      </c>
      <c r="E1441" s="4">
        <v>20</v>
      </c>
      <c r="F1441" s="7" t="s">
        <v>11</v>
      </c>
      <c r="G1441" s="4" t="s">
        <v>12</v>
      </c>
      <c r="H1441" s="4">
        <v>8644</v>
      </c>
      <c r="I1441" s="5">
        <f t="shared" si="67"/>
        <v>720.33333333333337</v>
      </c>
      <c r="J1441" s="5">
        <f t="shared" si="66"/>
        <v>792.36666666666667</v>
      </c>
      <c r="K1441" s="5">
        <f t="shared" si="68"/>
        <v>66.030555555555551</v>
      </c>
      <c r="L1441" t="s">
        <v>726</v>
      </c>
    </row>
    <row r="1442" spans="1:12" ht="30" hidden="1" x14ac:dyDescent="0.25">
      <c r="A1442" s="4" t="s">
        <v>683</v>
      </c>
      <c r="B1442" s="4" t="s">
        <v>707</v>
      </c>
      <c r="C1442" s="4" t="s">
        <v>711</v>
      </c>
      <c r="D1442" s="4" t="s">
        <v>280</v>
      </c>
      <c r="E1442" s="4">
        <v>20</v>
      </c>
      <c r="F1442" s="7" t="s">
        <v>11</v>
      </c>
      <c r="G1442" s="4" t="s">
        <v>12</v>
      </c>
      <c r="H1442" s="4">
        <v>348</v>
      </c>
      <c r="I1442" s="5">
        <f t="shared" si="67"/>
        <v>29</v>
      </c>
      <c r="J1442" s="5">
        <f t="shared" si="66"/>
        <v>31.9</v>
      </c>
      <c r="K1442" s="5">
        <f t="shared" si="68"/>
        <v>2.6583333333333332</v>
      </c>
      <c r="L1442" t="s">
        <v>726</v>
      </c>
    </row>
    <row r="1443" spans="1:12" ht="30" hidden="1" x14ac:dyDescent="0.25">
      <c r="A1443" s="4" t="s">
        <v>683</v>
      </c>
      <c r="B1443" s="4" t="s">
        <v>707</v>
      </c>
      <c r="C1443" s="4" t="s">
        <v>711</v>
      </c>
      <c r="D1443" s="4" t="s">
        <v>90</v>
      </c>
      <c r="E1443" s="4">
        <v>20</v>
      </c>
      <c r="F1443" s="7" t="s">
        <v>11</v>
      </c>
      <c r="G1443" s="4" t="s">
        <v>12</v>
      </c>
      <c r="H1443" s="4">
        <v>312</v>
      </c>
      <c r="I1443" s="5">
        <f t="shared" si="67"/>
        <v>26</v>
      </c>
      <c r="J1443" s="5">
        <f t="shared" si="66"/>
        <v>28.6</v>
      </c>
      <c r="K1443" s="5">
        <f t="shared" si="68"/>
        <v>2.3833333333333333</v>
      </c>
      <c r="L1443" t="s">
        <v>726</v>
      </c>
    </row>
    <row r="1444" spans="1:12" ht="30" hidden="1" x14ac:dyDescent="0.25">
      <c r="A1444" s="4" t="s">
        <v>683</v>
      </c>
      <c r="B1444" s="4" t="s">
        <v>707</v>
      </c>
      <c r="C1444" s="4" t="s">
        <v>712</v>
      </c>
      <c r="D1444" s="4" t="s">
        <v>685</v>
      </c>
      <c r="E1444" s="4">
        <v>41</v>
      </c>
      <c r="F1444" s="7" t="s">
        <v>11</v>
      </c>
      <c r="G1444" s="4" t="s">
        <v>12</v>
      </c>
      <c r="H1444" s="4">
        <v>545</v>
      </c>
      <c r="I1444" s="5">
        <f t="shared" si="67"/>
        <v>45.416666666666664</v>
      </c>
      <c r="J1444" s="5">
        <f t="shared" si="66"/>
        <v>49.958333333333329</v>
      </c>
      <c r="K1444" s="5">
        <f t="shared" si="68"/>
        <v>4.1631944444444438</v>
      </c>
      <c r="L1444" t="s">
        <v>726</v>
      </c>
    </row>
    <row r="1445" spans="1:12" ht="30" hidden="1" x14ac:dyDescent="0.25">
      <c r="A1445" s="4" t="s">
        <v>683</v>
      </c>
      <c r="B1445" s="4" t="s">
        <v>707</v>
      </c>
      <c r="C1445" s="4" t="s">
        <v>713</v>
      </c>
      <c r="D1445" s="4" t="s">
        <v>685</v>
      </c>
      <c r="E1445" s="4">
        <v>41</v>
      </c>
      <c r="F1445" s="7" t="s">
        <v>11</v>
      </c>
      <c r="G1445" s="4" t="s">
        <v>12</v>
      </c>
      <c r="H1445" s="4">
        <v>616</v>
      </c>
      <c r="I1445" s="5">
        <f t="shared" si="67"/>
        <v>51.333333333333336</v>
      </c>
      <c r="J1445" s="5">
        <f t="shared" si="66"/>
        <v>56.466666666666669</v>
      </c>
      <c r="K1445" s="5">
        <f t="shared" si="68"/>
        <v>4.7055555555555557</v>
      </c>
      <c r="L1445" t="s">
        <v>726</v>
      </c>
    </row>
    <row r="1446" spans="1:12" ht="30" hidden="1" x14ac:dyDescent="0.25">
      <c r="A1446" s="4" t="s">
        <v>683</v>
      </c>
      <c r="B1446" s="4" t="s">
        <v>707</v>
      </c>
      <c r="C1446" s="4" t="s">
        <v>713</v>
      </c>
      <c r="D1446" s="4" t="s">
        <v>280</v>
      </c>
      <c r="E1446" s="4">
        <v>41</v>
      </c>
      <c r="F1446" s="7" t="s">
        <v>11</v>
      </c>
      <c r="G1446" s="4" t="s">
        <v>12</v>
      </c>
      <c r="H1446" s="4">
        <v>42</v>
      </c>
      <c r="I1446" s="5">
        <f t="shared" si="67"/>
        <v>3.5</v>
      </c>
      <c r="J1446" s="5">
        <f t="shared" si="66"/>
        <v>3.85</v>
      </c>
      <c r="K1446" s="5">
        <f t="shared" si="68"/>
        <v>0.32083333333333336</v>
      </c>
      <c r="L1446" t="s">
        <v>726</v>
      </c>
    </row>
    <row r="1447" spans="1:12" ht="30" hidden="1" x14ac:dyDescent="0.25">
      <c r="A1447" s="4" t="s">
        <v>683</v>
      </c>
      <c r="B1447" s="4" t="s">
        <v>707</v>
      </c>
      <c r="C1447" s="4" t="s">
        <v>714</v>
      </c>
      <c r="D1447" s="4" t="s">
        <v>685</v>
      </c>
      <c r="E1447" s="4">
        <v>50</v>
      </c>
      <c r="F1447" s="7">
        <v>25</v>
      </c>
      <c r="G1447" s="4" t="s">
        <v>105</v>
      </c>
      <c r="H1447" s="4">
        <v>1153</v>
      </c>
      <c r="I1447" s="5">
        <f t="shared" si="67"/>
        <v>96.083333333333329</v>
      </c>
      <c r="J1447" s="5">
        <f t="shared" si="66"/>
        <v>105.69166666666666</v>
      </c>
      <c r="K1447" s="5">
        <f t="shared" si="68"/>
        <v>8.8076388888888886</v>
      </c>
      <c r="L1447" t="s">
        <v>726</v>
      </c>
    </row>
    <row r="1448" spans="1:12" ht="30" hidden="1" x14ac:dyDescent="0.25">
      <c r="A1448" s="4" t="s">
        <v>683</v>
      </c>
      <c r="B1448" s="4" t="s">
        <v>707</v>
      </c>
      <c r="C1448" s="4" t="s">
        <v>714</v>
      </c>
      <c r="D1448" s="4" t="s">
        <v>280</v>
      </c>
      <c r="E1448" s="4">
        <v>50</v>
      </c>
      <c r="F1448" s="7">
        <v>25</v>
      </c>
      <c r="G1448" s="4" t="s">
        <v>105</v>
      </c>
      <c r="H1448" s="4">
        <v>154</v>
      </c>
      <c r="I1448" s="5">
        <f t="shared" si="67"/>
        <v>12.833333333333334</v>
      </c>
      <c r="J1448" s="5">
        <f t="shared" si="66"/>
        <v>14.116666666666667</v>
      </c>
      <c r="K1448" s="5">
        <f t="shared" si="68"/>
        <v>1.1763888888888889</v>
      </c>
      <c r="L1448" t="s">
        <v>726</v>
      </c>
    </row>
    <row r="1449" spans="1:12" ht="30" hidden="1" x14ac:dyDescent="0.25">
      <c r="A1449" s="4" t="s">
        <v>683</v>
      </c>
      <c r="B1449" s="4" t="s">
        <v>707</v>
      </c>
      <c r="C1449" s="4" t="s">
        <v>715</v>
      </c>
      <c r="D1449" s="4" t="s">
        <v>685</v>
      </c>
      <c r="E1449" s="4">
        <v>43</v>
      </c>
      <c r="F1449" s="7" t="s">
        <v>11</v>
      </c>
      <c r="G1449" s="4" t="s">
        <v>12</v>
      </c>
      <c r="H1449" s="4">
        <v>617</v>
      </c>
      <c r="I1449" s="5">
        <f t="shared" si="67"/>
        <v>51.416666666666664</v>
      </c>
      <c r="J1449" s="5">
        <f t="shared" si="66"/>
        <v>56.55833333333333</v>
      </c>
      <c r="K1449" s="5">
        <f t="shared" si="68"/>
        <v>4.7131944444444445</v>
      </c>
      <c r="L1449" t="s">
        <v>726</v>
      </c>
    </row>
    <row r="1450" spans="1:12" ht="30" hidden="1" x14ac:dyDescent="0.25">
      <c r="A1450" s="4" t="s">
        <v>683</v>
      </c>
      <c r="B1450" s="4" t="s">
        <v>707</v>
      </c>
      <c r="C1450" s="4" t="s">
        <v>715</v>
      </c>
      <c r="D1450" s="4" t="s">
        <v>280</v>
      </c>
      <c r="E1450" s="4">
        <v>43</v>
      </c>
      <c r="F1450" s="7" t="s">
        <v>11</v>
      </c>
      <c r="G1450" s="4" t="s">
        <v>12</v>
      </c>
      <c r="H1450" s="4">
        <v>55</v>
      </c>
      <c r="I1450" s="5">
        <f t="shared" si="67"/>
        <v>4.583333333333333</v>
      </c>
      <c r="J1450" s="5">
        <f t="shared" si="66"/>
        <v>5.0416666666666661</v>
      </c>
      <c r="K1450" s="5">
        <f t="shared" si="68"/>
        <v>0.42013888888888884</v>
      </c>
      <c r="L1450" t="s">
        <v>726</v>
      </c>
    </row>
    <row r="1451" spans="1:12" ht="30" hidden="1" x14ac:dyDescent="0.25">
      <c r="A1451" s="4" t="s">
        <v>683</v>
      </c>
      <c r="B1451" s="4" t="s">
        <v>707</v>
      </c>
      <c r="C1451" s="4" t="s">
        <v>716</v>
      </c>
      <c r="D1451" s="4" t="s">
        <v>685</v>
      </c>
      <c r="E1451" s="4">
        <v>25</v>
      </c>
      <c r="F1451" s="7" t="s">
        <v>11</v>
      </c>
      <c r="G1451" s="4" t="s">
        <v>12</v>
      </c>
      <c r="H1451" s="4">
        <v>369</v>
      </c>
      <c r="I1451" s="5">
        <f t="shared" si="67"/>
        <v>30.75</v>
      </c>
      <c r="J1451" s="5">
        <f t="shared" si="66"/>
        <v>33.825000000000003</v>
      </c>
      <c r="K1451" s="5">
        <f t="shared" si="68"/>
        <v>2.8187500000000001</v>
      </c>
      <c r="L1451" t="s">
        <v>726</v>
      </c>
    </row>
    <row r="1452" spans="1:12" ht="30" hidden="1" x14ac:dyDescent="0.25">
      <c r="A1452" s="4" t="s">
        <v>683</v>
      </c>
      <c r="B1452" s="4" t="s">
        <v>707</v>
      </c>
      <c r="C1452" s="4" t="s">
        <v>717</v>
      </c>
      <c r="D1452" s="4" t="s">
        <v>685</v>
      </c>
      <c r="E1452" s="4">
        <v>43</v>
      </c>
      <c r="F1452" s="7" t="s">
        <v>11</v>
      </c>
      <c r="G1452" s="4" t="s">
        <v>12</v>
      </c>
      <c r="H1452" s="4">
        <v>235</v>
      </c>
      <c r="I1452" s="5">
        <f t="shared" si="67"/>
        <v>19.583333333333332</v>
      </c>
      <c r="J1452" s="5">
        <f t="shared" si="66"/>
        <v>21.541666666666664</v>
      </c>
      <c r="K1452" s="5">
        <f t="shared" si="68"/>
        <v>1.7951388888888886</v>
      </c>
      <c r="L1452" t="s">
        <v>726</v>
      </c>
    </row>
    <row r="1453" spans="1:12" ht="30" hidden="1" x14ac:dyDescent="0.25">
      <c r="A1453" s="4" t="s">
        <v>683</v>
      </c>
      <c r="B1453" s="4" t="s">
        <v>707</v>
      </c>
      <c r="C1453" s="4" t="s">
        <v>718</v>
      </c>
      <c r="D1453" s="4" t="s">
        <v>685</v>
      </c>
      <c r="E1453" s="4">
        <v>35</v>
      </c>
      <c r="F1453" s="7" t="s">
        <v>11</v>
      </c>
      <c r="G1453" s="4" t="s">
        <v>12</v>
      </c>
      <c r="H1453" s="4">
        <v>694</v>
      </c>
      <c r="I1453" s="5">
        <f t="shared" si="67"/>
        <v>57.833333333333336</v>
      </c>
      <c r="J1453" s="5">
        <f t="shared" si="66"/>
        <v>63.616666666666667</v>
      </c>
      <c r="K1453" s="5">
        <f t="shared" si="68"/>
        <v>5.3013888888888889</v>
      </c>
      <c r="L1453" t="s">
        <v>726</v>
      </c>
    </row>
    <row r="1454" spans="1:12" ht="30" hidden="1" x14ac:dyDescent="0.25">
      <c r="A1454" s="4" t="s">
        <v>683</v>
      </c>
      <c r="B1454" s="4" t="s">
        <v>707</v>
      </c>
      <c r="C1454" s="4" t="s">
        <v>718</v>
      </c>
      <c r="D1454" s="4" t="s">
        <v>90</v>
      </c>
      <c r="E1454" s="4">
        <v>35</v>
      </c>
      <c r="F1454" s="7" t="s">
        <v>11</v>
      </c>
      <c r="G1454" s="4" t="s">
        <v>12</v>
      </c>
      <c r="H1454" s="4">
        <v>20</v>
      </c>
      <c r="I1454" s="5">
        <f t="shared" si="67"/>
        <v>1.6666666666666667</v>
      </c>
      <c r="J1454" s="5">
        <f t="shared" si="66"/>
        <v>1.8333333333333335</v>
      </c>
      <c r="K1454" s="5">
        <f t="shared" si="68"/>
        <v>0.15277777777777779</v>
      </c>
      <c r="L1454" t="s">
        <v>726</v>
      </c>
    </row>
    <row r="1455" spans="1:12" ht="30" hidden="1" x14ac:dyDescent="0.25">
      <c r="A1455" s="4" t="s">
        <v>683</v>
      </c>
      <c r="B1455" s="4" t="s">
        <v>707</v>
      </c>
      <c r="C1455" s="4" t="s">
        <v>719</v>
      </c>
      <c r="D1455" s="4" t="s">
        <v>685</v>
      </c>
      <c r="E1455" s="4">
        <v>61</v>
      </c>
      <c r="F1455" s="7">
        <v>25</v>
      </c>
      <c r="G1455" s="4" t="s">
        <v>105</v>
      </c>
      <c r="H1455" s="4">
        <v>146</v>
      </c>
      <c r="I1455" s="5">
        <f t="shared" si="67"/>
        <v>12.166666666666666</v>
      </c>
      <c r="J1455" s="5">
        <f t="shared" si="66"/>
        <v>13.383333333333333</v>
      </c>
      <c r="K1455" s="5">
        <f t="shared" si="68"/>
        <v>1.1152777777777778</v>
      </c>
      <c r="L1455" t="s">
        <v>726</v>
      </c>
    </row>
    <row r="1456" spans="1:12" ht="30" hidden="1" x14ac:dyDescent="0.25">
      <c r="A1456" s="4" t="s">
        <v>683</v>
      </c>
      <c r="B1456" s="4" t="s">
        <v>707</v>
      </c>
      <c r="C1456" s="4" t="s">
        <v>720</v>
      </c>
      <c r="D1456" s="4" t="s">
        <v>90</v>
      </c>
      <c r="E1456" s="4">
        <v>73</v>
      </c>
      <c r="F1456" s="7">
        <v>25</v>
      </c>
      <c r="G1456" s="4" t="s">
        <v>105</v>
      </c>
      <c r="H1456" s="4">
        <v>328</v>
      </c>
      <c r="I1456" s="5">
        <f t="shared" si="67"/>
        <v>27.333333333333332</v>
      </c>
      <c r="J1456" s="5">
        <f t="shared" si="66"/>
        <v>30.066666666666666</v>
      </c>
      <c r="K1456" s="5">
        <f t="shared" si="68"/>
        <v>2.5055555555555555</v>
      </c>
      <c r="L1456" t="s">
        <v>726</v>
      </c>
    </row>
    <row r="1457" spans="1:12" ht="30" hidden="1" x14ac:dyDescent="0.25">
      <c r="A1457" s="4" t="s">
        <v>683</v>
      </c>
      <c r="B1457" s="4" t="s">
        <v>707</v>
      </c>
      <c r="C1457" s="4" t="s">
        <v>721</v>
      </c>
      <c r="D1457" s="4" t="s">
        <v>685</v>
      </c>
      <c r="E1457" s="4">
        <v>50</v>
      </c>
      <c r="F1457" s="7">
        <v>25</v>
      </c>
      <c r="G1457" s="4" t="s">
        <v>105</v>
      </c>
      <c r="H1457" s="4">
        <v>2078</v>
      </c>
      <c r="I1457" s="5">
        <f t="shared" si="67"/>
        <v>173.16666666666666</v>
      </c>
      <c r="J1457" s="5">
        <f t="shared" si="66"/>
        <v>190.48333333333332</v>
      </c>
      <c r="K1457" s="5">
        <f t="shared" si="68"/>
        <v>15.87361111111111</v>
      </c>
      <c r="L1457" t="s">
        <v>726</v>
      </c>
    </row>
    <row r="1458" spans="1:12" ht="30" hidden="1" x14ac:dyDescent="0.25">
      <c r="A1458" s="4" t="s">
        <v>683</v>
      </c>
      <c r="B1458" s="4" t="s">
        <v>707</v>
      </c>
      <c r="C1458" s="4" t="s">
        <v>721</v>
      </c>
      <c r="D1458" s="4" t="s">
        <v>127</v>
      </c>
      <c r="E1458" s="4">
        <v>50</v>
      </c>
      <c r="F1458" s="7">
        <v>25</v>
      </c>
      <c r="G1458" s="4" t="s">
        <v>105</v>
      </c>
      <c r="H1458" s="4">
        <v>0</v>
      </c>
      <c r="I1458" s="5">
        <f t="shared" si="67"/>
        <v>0</v>
      </c>
      <c r="J1458" s="5">
        <f t="shared" si="66"/>
        <v>0</v>
      </c>
      <c r="K1458" s="5">
        <f t="shared" si="68"/>
        <v>0</v>
      </c>
      <c r="L1458" t="s">
        <v>726</v>
      </c>
    </row>
    <row r="1459" spans="1:12" ht="30" hidden="1" x14ac:dyDescent="0.25">
      <c r="A1459" s="4" t="s">
        <v>683</v>
      </c>
      <c r="B1459" s="4" t="s">
        <v>707</v>
      </c>
      <c r="C1459" s="4" t="s">
        <v>721</v>
      </c>
      <c r="D1459" s="4" t="s">
        <v>280</v>
      </c>
      <c r="E1459" s="4">
        <v>50</v>
      </c>
      <c r="F1459" s="7">
        <v>25</v>
      </c>
      <c r="G1459" s="4" t="s">
        <v>105</v>
      </c>
      <c r="H1459" s="4">
        <v>127</v>
      </c>
      <c r="I1459" s="5">
        <f t="shared" si="67"/>
        <v>10.583333333333334</v>
      </c>
      <c r="J1459" s="5">
        <f t="shared" si="66"/>
        <v>11.641666666666667</v>
      </c>
      <c r="K1459" s="5">
        <f t="shared" si="68"/>
        <v>0.97013888888888899</v>
      </c>
      <c r="L1459" t="s">
        <v>726</v>
      </c>
    </row>
    <row r="1460" spans="1:12" ht="30" hidden="1" x14ac:dyDescent="0.25">
      <c r="A1460" s="4" t="s">
        <v>683</v>
      </c>
      <c r="B1460" s="4" t="s">
        <v>707</v>
      </c>
      <c r="C1460" s="4" t="s">
        <v>721</v>
      </c>
      <c r="D1460" s="4" t="s">
        <v>88</v>
      </c>
      <c r="E1460" s="4">
        <v>50</v>
      </c>
      <c r="F1460" s="7">
        <v>25</v>
      </c>
      <c r="G1460" s="4" t="s">
        <v>105</v>
      </c>
      <c r="H1460" s="4">
        <v>7</v>
      </c>
      <c r="I1460" s="5">
        <f t="shared" si="67"/>
        <v>0.58333333333333337</v>
      </c>
      <c r="J1460" s="5">
        <f t="shared" si="66"/>
        <v>0.64166666666666672</v>
      </c>
      <c r="K1460" s="5">
        <f t="shared" si="68"/>
        <v>5.3472222222222227E-2</v>
      </c>
      <c r="L1460" t="s">
        <v>726</v>
      </c>
    </row>
    <row r="1461" spans="1:12" ht="30" hidden="1" x14ac:dyDescent="0.25">
      <c r="A1461" s="4" t="s">
        <v>683</v>
      </c>
      <c r="B1461" s="4" t="s">
        <v>707</v>
      </c>
      <c r="C1461" s="4" t="s">
        <v>721</v>
      </c>
      <c r="D1461" s="4" t="s">
        <v>90</v>
      </c>
      <c r="E1461" s="4">
        <v>50</v>
      </c>
      <c r="F1461" s="7">
        <v>25</v>
      </c>
      <c r="G1461" s="4" t="s">
        <v>105</v>
      </c>
      <c r="H1461" s="4">
        <v>3205</v>
      </c>
      <c r="I1461" s="5">
        <f t="shared" si="67"/>
        <v>267.08333333333331</v>
      </c>
      <c r="J1461" s="5">
        <f t="shared" si="66"/>
        <v>293.79166666666663</v>
      </c>
      <c r="K1461" s="5">
        <f t="shared" si="68"/>
        <v>24.482638888888886</v>
      </c>
      <c r="L1461" t="s">
        <v>726</v>
      </c>
    </row>
    <row r="1462" spans="1:12" ht="30" hidden="1" x14ac:dyDescent="0.25">
      <c r="A1462" s="4" t="s">
        <v>683</v>
      </c>
      <c r="B1462" s="4" t="s">
        <v>707</v>
      </c>
      <c r="C1462" s="4" t="s">
        <v>722</v>
      </c>
      <c r="D1462" s="4" t="s">
        <v>685</v>
      </c>
      <c r="E1462" s="4">
        <v>51</v>
      </c>
      <c r="F1462" s="7">
        <v>25</v>
      </c>
      <c r="G1462" s="4" t="s">
        <v>105</v>
      </c>
      <c r="H1462" s="4">
        <v>232</v>
      </c>
      <c r="I1462" s="5">
        <f t="shared" si="67"/>
        <v>19.333333333333332</v>
      </c>
      <c r="J1462" s="5">
        <f t="shared" si="66"/>
        <v>21.266666666666666</v>
      </c>
      <c r="K1462" s="5">
        <f t="shared" si="68"/>
        <v>1.7722222222222221</v>
      </c>
      <c r="L1462" t="s">
        <v>726</v>
      </c>
    </row>
    <row r="1463" spans="1:12" ht="30" hidden="1" x14ac:dyDescent="0.25">
      <c r="A1463" s="4" t="s">
        <v>683</v>
      </c>
      <c r="B1463" s="4" t="s">
        <v>707</v>
      </c>
      <c r="C1463" s="4" t="s">
        <v>723</v>
      </c>
      <c r="D1463" s="4" t="s">
        <v>685</v>
      </c>
      <c r="E1463" s="4">
        <v>53</v>
      </c>
      <c r="F1463" s="7">
        <v>25</v>
      </c>
      <c r="G1463" s="4" t="s">
        <v>105</v>
      </c>
      <c r="H1463" s="4">
        <v>783</v>
      </c>
      <c r="I1463" s="5">
        <f t="shared" si="67"/>
        <v>65.25</v>
      </c>
      <c r="J1463" s="5">
        <f t="shared" si="66"/>
        <v>71.775000000000006</v>
      </c>
      <c r="K1463" s="5">
        <f t="shared" si="68"/>
        <v>5.9812500000000002</v>
      </c>
      <c r="L1463" t="s">
        <v>726</v>
      </c>
    </row>
    <row r="1464" spans="1:12" hidden="1" x14ac:dyDescent="0.25">
      <c r="A1464" s="4" t="s">
        <v>8</v>
      </c>
      <c r="B1464" s="4" t="s">
        <v>9</v>
      </c>
      <c r="C1464" s="4" t="s">
        <v>10</v>
      </c>
      <c r="D1464" s="4" t="s">
        <v>30</v>
      </c>
      <c r="E1464" s="4">
        <v>10</v>
      </c>
      <c r="F1464" s="7" t="s">
        <v>11</v>
      </c>
      <c r="G1464" s="4" t="s">
        <v>12</v>
      </c>
      <c r="H1464" s="4">
        <v>5</v>
      </c>
      <c r="I1464" s="5">
        <f>H1464</f>
        <v>5</v>
      </c>
      <c r="J1464" s="5">
        <f t="shared" ref="J1464:J1527" si="69">I1464*100%+I1464</f>
        <v>10</v>
      </c>
      <c r="K1464" s="5">
        <f t="shared" si="68"/>
        <v>0.83333333333333337</v>
      </c>
      <c r="L1464" s="4" t="s">
        <v>735</v>
      </c>
    </row>
    <row r="1465" spans="1:12" hidden="1" x14ac:dyDescent="0.25">
      <c r="A1465" s="4" t="s">
        <v>8</v>
      </c>
      <c r="B1465" s="4" t="s">
        <v>9</v>
      </c>
      <c r="C1465" s="4" t="s">
        <v>10</v>
      </c>
      <c r="D1465" s="4" t="s">
        <v>14</v>
      </c>
      <c r="E1465" s="4">
        <v>10</v>
      </c>
      <c r="F1465" s="7" t="s">
        <v>11</v>
      </c>
      <c r="G1465" s="4" t="s">
        <v>12</v>
      </c>
      <c r="H1465" s="4">
        <v>128</v>
      </c>
      <c r="I1465" s="5">
        <f t="shared" ref="I1465:I1528" si="70">H1465</f>
        <v>128</v>
      </c>
      <c r="J1465" s="5">
        <f t="shared" si="69"/>
        <v>256</v>
      </c>
      <c r="K1465" s="5">
        <f t="shared" si="68"/>
        <v>21.333333333333332</v>
      </c>
      <c r="L1465" s="4" t="s">
        <v>735</v>
      </c>
    </row>
    <row r="1466" spans="1:12" ht="30" hidden="1" x14ac:dyDescent="0.25">
      <c r="A1466" s="4" t="s">
        <v>8</v>
      </c>
      <c r="B1466" s="4" t="s">
        <v>9</v>
      </c>
      <c r="C1466" s="4" t="s">
        <v>10</v>
      </c>
      <c r="D1466" s="4" t="s">
        <v>15</v>
      </c>
      <c r="E1466" s="4">
        <v>10</v>
      </c>
      <c r="F1466" s="7" t="s">
        <v>11</v>
      </c>
      <c r="G1466" s="4" t="s">
        <v>12</v>
      </c>
      <c r="H1466" s="4">
        <v>12</v>
      </c>
      <c r="I1466" s="5">
        <f t="shared" si="70"/>
        <v>12</v>
      </c>
      <c r="J1466" s="5">
        <f t="shared" si="69"/>
        <v>24</v>
      </c>
      <c r="K1466" s="5">
        <f t="shared" si="68"/>
        <v>2</v>
      </c>
      <c r="L1466" s="4" t="s">
        <v>735</v>
      </c>
    </row>
    <row r="1467" spans="1:12" hidden="1" x14ac:dyDescent="0.25">
      <c r="A1467" s="4" t="s">
        <v>8</v>
      </c>
      <c r="B1467" s="4" t="s">
        <v>9</v>
      </c>
      <c r="C1467" s="4" t="s">
        <v>10</v>
      </c>
      <c r="D1467" s="4" t="s">
        <v>18</v>
      </c>
      <c r="E1467" s="4">
        <v>10</v>
      </c>
      <c r="F1467" s="7" t="s">
        <v>11</v>
      </c>
      <c r="G1467" s="4" t="s">
        <v>12</v>
      </c>
      <c r="H1467" s="4">
        <v>90</v>
      </c>
      <c r="I1467" s="5">
        <f t="shared" si="70"/>
        <v>90</v>
      </c>
      <c r="J1467" s="5">
        <f t="shared" si="69"/>
        <v>180</v>
      </c>
      <c r="K1467" s="5">
        <f t="shared" si="68"/>
        <v>15</v>
      </c>
      <c r="L1467" s="4" t="s">
        <v>735</v>
      </c>
    </row>
    <row r="1468" spans="1:12" hidden="1" x14ac:dyDescent="0.25">
      <c r="A1468" s="4" t="s">
        <v>8</v>
      </c>
      <c r="B1468" s="4" t="s">
        <v>9</v>
      </c>
      <c r="C1468" s="4" t="s">
        <v>13</v>
      </c>
      <c r="D1468" s="4" t="s">
        <v>30</v>
      </c>
      <c r="E1468" s="4">
        <v>13</v>
      </c>
      <c r="F1468" s="7" t="s">
        <v>11</v>
      </c>
      <c r="G1468" s="4" t="s">
        <v>12</v>
      </c>
      <c r="H1468" s="4">
        <v>9</v>
      </c>
      <c r="I1468" s="5">
        <f t="shared" si="70"/>
        <v>9</v>
      </c>
      <c r="J1468" s="5">
        <f t="shared" si="69"/>
        <v>18</v>
      </c>
      <c r="K1468" s="5">
        <f t="shared" si="68"/>
        <v>1.5</v>
      </c>
      <c r="L1468" s="4" t="s">
        <v>735</v>
      </c>
    </row>
    <row r="1469" spans="1:12" hidden="1" x14ac:dyDescent="0.25">
      <c r="A1469" s="4" t="s">
        <v>8</v>
      </c>
      <c r="B1469" s="4" t="s">
        <v>9</v>
      </c>
      <c r="C1469" s="4" t="s">
        <v>13</v>
      </c>
      <c r="D1469" s="4" t="s">
        <v>14</v>
      </c>
      <c r="E1469" s="4">
        <v>13</v>
      </c>
      <c r="F1469" s="7" t="s">
        <v>11</v>
      </c>
      <c r="G1469" s="4" t="s">
        <v>12</v>
      </c>
      <c r="H1469" s="4">
        <v>160</v>
      </c>
      <c r="I1469" s="5">
        <f t="shared" si="70"/>
        <v>160</v>
      </c>
      <c r="J1469" s="5">
        <f t="shared" si="69"/>
        <v>320</v>
      </c>
      <c r="K1469" s="5">
        <f t="shared" si="68"/>
        <v>26.666666666666668</v>
      </c>
      <c r="L1469" s="4" t="s">
        <v>735</v>
      </c>
    </row>
    <row r="1470" spans="1:12" hidden="1" x14ac:dyDescent="0.25">
      <c r="A1470" s="4" t="s">
        <v>8</v>
      </c>
      <c r="B1470" s="4" t="s">
        <v>9</v>
      </c>
      <c r="C1470" s="4" t="s">
        <v>13</v>
      </c>
      <c r="D1470" s="4" t="s">
        <v>19</v>
      </c>
      <c r="E1470" s="4">
        <v>13</v>
      </c>
      <c r="F1470" s="7" t="s">
        <v>11</v>
      </c>
      <c r="G1470" s="4" t="s">
        <v>12</v>
      </c>
      <c r="H1470" s="4">
        <v>1</v>
      </c>
      <c r="I1470" s="5">
        <f t="shared" si="70"/>
        <v>1</v>
      </c>
      <c r="J1470" s="5">
        <f t="shared" si="69"/>
        <v>2</v>
      </c>
      <c r="K1470" s="5">
        <f t="shared" si="68"/>
        <v>0.16666666666666666</v>
      </c>
      <c r="L1470" s="4" t="s">
        <v>735</v>
      </c>
    </row>
    <row r="1471" spans="1:12" hidden="1" x14ac:dyDescent="0.25">
      <c r="A1471" s="4" t="s">
        <v>8</v>
      </c>
      <c r="B1471" s="4" t="s">
        <v>9</v>
      </c>
      <c r="C1471" s="4" t="s">
        <v>13</v>
      </c>
      <c r="D1471" s="4" t="s">
        <v>18</v>
      </c>
      <c r="E1471" s="4">
        <v>13</v>
      </c>
      <c r="F1471" s="7" t="s">
        <v>11</v>
      </c>
      <c r="G1471" s="4" t="s">
        <v>12</v>
      </c>
      <c r="H1471" s="4">
        <v>100</v>
      </c>
      <c r="I1471" s="5">
        <f t="shared" si="70"/>
        <v>100</v>
      </c>
      <c r="J1471" s="5">
        <f t="shared" si="69"/>
        <v>200</v>
      </c>
      <c r="K1471" s="5">
        <f t="shared" si="68"/>
        <v>16.666666666666668</v>
      </c>
      <c r="L1471" s="4" t="s">
        <v>735</v>
      </c>
    </row>
    <row r="1472" spans="1:12" hidden="1" x14ac:dyDescent="0.25">
      <c r="A1472" s="4" t="s">
        <v>8</v>
      </c>
      <c r="B1472" s="4" t="s">
        <v>9</v>
      </c>
      <c r="C1472" s="4" t="s">
        <v>22</v>
      </c>
      <c r="D1472" s="4" t="s">
        <v>30</v>
      </c>
      <c r="E1472" s="4">
        <v>29</v>
      </c>
      <c r="F1472" s="7" t="s">
        <v>11</v>
      </c>
      <c r="G1472" s="4" t="s">
        <v>12</v>
      </c>
      <c r="H1472" s="4">
        <v>9</v>
      </c>
      <c r="I1472" s="5">
        <f t="shared" si="70"/>
        <v>9</v>
      </c>
      <c r="J1472" s="5">
        <f t="shared" si="69"/>
        <v>18</v>
      </c>
      <c r="K1472" s="5">
        <f t="shared" si="68"/>
        <v>1.5</v>
      </c>
      <c r="L1472" s="4" t="s">
        <v>735</v>
      </c>
    </row>
    <row r="1473" spans="1:12" hidden="1" x14ac:dyDescent="0.25">
      <c r="A1473" s="4" t="s">
        <v>8</v>
      </c>
      <c r="B1473" s="4" t="s">
        <v>9</v>
      </c>
      <c r="C1473" s="4" t="s">
        <v>22</v>
      </c>
      <c r="D1473" s="4" t="s">
        <v>14</v>
      </c>
      <c r="E1473" s="4">
        <v>29</v>
      </c>
      <c r="F1473" s="7" t="s">
        <v>11</v>
      </c>
      <c r="G1473" s="4" t="s">
        <v>12</v>
      </c>
      <c r="H1473" s="4">
        <v>38</v>
      </c>
      <c r="I1473" s="5">
        <f t="shared" si="70"/>
        <v>38</v>
      </c>
      <c r="J1473" s="5">
        <f t="shared" si="69"/>
        <v>76</v>
      </c>
      <c r="K1473" s="5">
        <f t="shared" si="68"/>
        <v>6.333333333333333</v>
      </c>
      <c r="L1473" s="4" t="s">
        <v>735</v>
      </c>
    </row>
    <row r="1474" spans="1:12" ht="30" hidden="1" x14ac:dyDescent="0.25">
      <c r="A1474" s="4" t="s">
        <v>8</v>
      </c>
      <c r="B1474" s="4" t="s">
        <v>9</v>
      </c>
      <c r="C1474" s="4" t="s">
        <v>22</v>
      </c>
      <c r="D1474" s="4" t="s">
        <v>15</v>
      </c>
      <c r="E1474" s="4">
        <v>29</v>
      </c>
      <c r="F1474" s="7" t="s">
        <v>11</v>
      </c>
      <c r="G1474" s="4" t="s">
        <v>12</v>
      </c>
      <c r="H1474" s="4">
        <v>1</v>
      </c>
      <c r="I1474" s="5">
        <f t="shared" si="70"/>
        <v>1</v>
      </c>
      <c r="J1474" s="5">
        <f t="shared" si="69"/>
        <v>2</v>
      </c>
      <c r="K1474" s="5">
        <f t="shared" si="68"/>
        <v>0.16666666666666666</v>
      </c>
      <c r="L1474" s="4" t="s">
        <v>735</v>
      </c>
    </row>
    <row r="1475" spans="1:12" hidden="1" x14ac:dyDescent="0.25">
      <c r="A1475" s="4" t="s">
        <v>8</v>
      </c>
      <c r="B1475" s="4" t="s">
        <v>9</v>
      </c>
      <c r="C1475" s="4" t="s">
        <v>22</v>
      </c>
      <c r="D1475" s="4" t="s">
        <v>18</v>
      </c>
      <c r="E1475" s="4">
        <v>29</v>
      </c>
      <c r="F1475" s="7" t="s">
        <v>11</v>
      </c>
      <c r="G1475" s="4" t="s">
        <v>12</v>
      </c>
      <c r="H1475" s="4">
        <v>26</v>
      </c>
      <c r="I1475" s="5">
        <f t="shared" si="70"/>
        <v>26</v>
      </c>
      <c r="J1475" s="5">
        <f t="shared" si="69"/>
        <v>52</v>
      </c>
      <c r="K1475" s="5">
        <f t="shared" si="68"/>
        <v>4.333333333333333</v>
      </c>
      <c r="L1475" s="4" t="s">
        <v>735</v>
      </c>
    </row>
    <row r="1476" spans="1:12" ht="30" hidden="1" x14ac:dyDescent="0.25">
      <c r="A1476" s="4" t="s">
        <v>8</v>
      </c>
      <c r="B1476" s="4" t="s">
        <v>9</v>
      </c>
      <c r="C1476" s="4" t="s">
        <v>23</v>
      </c>
      <c r="D1476" s="4" t="s">
        <v>30</v>
      </c>
      <c r="E1476" s="4">
        <v>29</v>
      </c>
      <c r="F1476" s="7" t="s">
        <v>11</v>
      </c>
      <c r="G1476" s="4" t="s">
        <v>12</v>
      </c>
      <c r="H1476" s="4">
        <v>1</v>
      </c>
      <c r="I1476" s="5">
        <f t="shared" si="70"/>
        <v>1</v>
      </c>
      <c r="J1476" s="5">
        <f t="shared" si="69"/>
        <v>2</v>
      </c>
      <c r="K1476" s="5">
        <f t="shared" si="68"/>
        <v>0.16666666666666666</v>
      </c>
      <c r="L1476" s="4" t="s">
        <v>735</v>
      </c>
    </row>
    <row r="1477" spans="1:12" ht="30" hidden="1" x14ac:dyDescent="0.25">
      <c r="A1477" s="4" t="s">
        <v>8</v>
      </c>
      <c r="B1477" s="4" t="s">
        <v>9</v>
      </c>
      <c r="C1477" s="4" t="s">
        <v>23</v>
      </c>
      <c r="D1477" s="4" t="s">
        <v>14</v>
      </c>
      <c r="E1477" s="4">
        <v>29</v>
      </c>
      <c r="F1477" s="7" t="s">
        <v>11</v>
      </c>
      <c r="G1477" s="4" t="s">
        <v>12</v>
      </c>
      <c r="H1477" s="4">
        <v>22</v>
      </c>
      <c r="I1477" s="5">
        <f t="shared" si="70"/>
        <v>22</v>
      </c>
      <c r="J1477" s="5">
        <f t="shared" si="69"/>
        <v>44</v>
      </c>
      <c r="K1477" s="5">
        <f t="shared" si="68"/>
        <v>3.6666666666666665</v>
      </c>
      <c r="L1477" s="4" t="s">
        <v>735</v>
      </c>
    </row>
    <row r="1478" spans="1:12" ht="30" hidden="1" x14ac:dyDescent="0.25">
      <c r="A1478" s="4" t="s">
        <v>8</v>
      </c>
      <c r="B1478" s="4" t="s">
        <v>9</v>
      </c>
      <c r="C1478" s="4" t="s">
        <v>23</v>
      </c>
      <c r="D1478" s="4" t="s">
        <v>18</v>
      </c>
      <c r="E1478" s="4">
        <v>29</v>
      </c>
      <c r="F1478" s="7" t="s">
        <v>11</v>
      </c>
      <c r="G1478" s="4" t="s">
        <v>12</v>
      </c>
      <c r="H1478" s="4">
        <v>12</v>
      </c>
      <c r="I1478" s="5">
        <f t="shared" si="70"/>
        <v>12</v>
      </c>
      <c r="J1478" s="5">
        <f t="shared" si="69"/>
        <v>24</v>
      </c>
      <c r="K1478" s="5">
        <f t="shared" si="68"/>
        <v>2</v>
      </c>
      <c r="L1478" s="4" t="s">
        <v>735</v>
      </c>
    </row>
    <row r="1479" spans="1:12" hidden="1" x14ac:dyDescent="0.25">
      <c r="A1479" s="4" t="s">
        <v>8</v>
      </c>
      <c r="B1479" s="4" t="s">
        <v>9</v>
      </c>
      <c r="C1479" s="4" t="s">
        <v>14</v>
      </c>
      <c r="D1479" s="4" t="s">
        <v>30</v>
      </c>
      <c r="E1479" s="4">
        <v>0</v>
      </c>
      <c r="F1479" s="7" t="s">
        <v>11</v>
      </c>
      <c r="G1479" s="4" t="s">
        <v>12</v>
      </c>
      <c r="H1479" s="4">
        <v>12</v>
      </c>
      <c r="I1479" s="5">
        <f t="shared" si="70"/>
        <v>12</v>
      </c>
      <c r="J1479" s="5">
        <f t="shared" si="69"/>
        <v>24</v>
      </c>
      <c r="K1479" s="5">
        <f t="shared" si="68"/>
        <v>2</v>
      </c>
      <c r="L1479" s="4" t="s">
        <v>735</v>
      </c>
    </row>
    <row r="1480" spans="1:12" hidden="1" x14ac:dyDescent="0.25">
      <c r="A1480" s="4" t="s">
        <v>8</v>
      </c>
      <c r="B1480" s="4" t="s">
        <v>9</v>
      </c>
      <c r="C1480" s="4" t="s">
        <v>14</v>
      </c>
      <c r="D1480" s="4" t="s">
        <v>14</v>
      </c>
      <c r="E1480" s="4">
        <v>0</v>
      </c>
      <c r="F1480" s="7" t="s">
        <v>11</v>
      </c>
      <c r="G1480" s="4" t="s">
        <v>12</v>
      </c>
      <c r="H1480" s="4">
        <v>383</v>
      </c>
      <c r="I1480" s="5">
        <f t="shared" si="70"/>
        <v>383</v>
      </c>
      <c r="J1480" s="5">
        <f t="shared" si="69"/>
        <v>766</v>
      </c>
      <c r="K1480" s="5">
        <f t="shared" si="68"/>
        <v>63.833333333333336</v>
      </c>
      <c r="L1480" s="4" t="s">
        <v>735</v>
      </c>
    </row>
    <row r="1481" spans="1:12" ht="30" hidden="1" x14ac:dyDescent="0.25">
      <c r="A1481" s="4" t="s">
        <v>8</v>
      </c>
      <c r="B1481" s="4" t="s">
        <v>9</v>
      </c>
      <c r="C1481" s="4" t="s">
        <v>14</v>
      </c>
      <c r="D1481" s="4" t="s">
        <v>15</v>
      </c>
      <c r="E1481" s="4">
        <v>0</v>
      </c>
      <c r="F1481" s="7" t="s">
        <v>11</v>
      </c>
      <c r="G1481" s="4" t="s">
        <v>12</v>
      </c>
      <c r="H1481" s="4">
        <v>3</v>
      </c>
      <c r="I1481" s="5">
        <f t="shared" si="70"/>
        <v>3</v>
      </c>
      <c r="J1481" s="5">
        <f t="shared" si="69"/>
        <v>6</v>
      </c>
      <c r="K1481" s="5">
        <f t="shared" ref="K1481:K1544" si="71">J1481/12</f>
        <v>0.5</v>
      </c>
      <c r="L1481" s="4" t="s">
        <v>735</v>
      </c>
    </row>
    <row r="1482" spans="1:12" hidden="1" x14ac:dyDescent="0.25">
      <c r="A1482" s="4" t="s">
        <v>8</v>
      </c>
      <c r="B1482" s="4" t="s">
        <v>9</v>
      </c>
      <c r="C1482" s="4" t="s">
        <v>14</v>
      </c>
      <c r="D1482" s="4" t="s">
        <v>18</v>
      </c>
      <c r="E1482" s="4">
        <v>0</v>
      </c>
      <c r="F1482" s="7" t="s">
        <v>11</v>
      </c>
      <c r="G1482" s="4" t="s">
        <v>12</v>
      </c>
      <c r="H1482" s="4">
        <v>114</v>
      </c>
      <c r="I1482" s="5">
        <f t="shared" si="70"/>
        <v>114</v>
      </c>
      <c r="J1482" s="5">
        <f t="shared" si="69"/>
        <v>228</v>
      </c>
      <c r="K1482" s="5">
        <f t="shared" si="71"/>
        <v>19</v>
      </c>
      <c r="L1482" s="4" t="s">
        <v>735</v>
      </c>
    </row>
    <row r="1483" spans="1:12" ht="30" hidden="1" x14ac:dyDescent="0.25">
      <c r="A1483" s="4" t="s">
        <v>8</v>
      </c>
      <c r="B1483" s="4" t="s">
        <v>9</v>
      </c>
      <c r="C1483" s="4" t="s">
        <v>15</v>
      </c>
      <c r="D1483" s="4" t="s">
        <v>469</v>
      </c>
      <c r="E1483" s="4">
        <v>0</v>
      </c>
      <c r="F1483" s="7" t="s">
        <v>11</v>
      </c>
      <c r="G1483" s="4" t="s">
        <v>12</v>
      </c>
      <c r="H1483" s="4">
        <v>1</v>
      </c>
      <c r="I1483" s="5">
        <f t="shared" si="70"/>
        <v>1</v>
      </c>
      <c r="J1483" s="5">
        <f t="shared" si="69"/>
        <v>2</v>
      </c>
      <c r="K1483" s="5">
        <f t="shared" si="71"/>
        <v>0.16666666666666666</v>
      </c>
      <c r="L1483" s="4" t="s">
        <v>735</v>
      </c>
    </row>
    <row r="1484" spans="1:12" ht="30" hidden="1" x14ac:dyDescent="0.25">
      <c r="A1484" s="4" t="s">
        <v>8</v>
      </c>
      <c r="B1484" s="4" t="s">
        <v>9</v>
      </c>
      <c r="C1484" s="4" t="s">
        <v>15</v>
      </c>
      <c r="D1484" s="4" t="s">
        <v>53</v>
      </c>
      <c r="E1484" s="4">
        <v>0</v>
      </c>
      <c r="F1484" s="7" t="s">
        <v>11</v>
      </c>
      <c r="G1484" s="4" t="s">
        <v>12</v>
      </c>
      <c r="H1484" s="4">
        <v>1</v>
      </c>
      <c r="I1484" s="5">
        <f t="shared" si="70"/>
        <v>1</v>
      </c>
      <c r="J1484" s="5">
        <f t="shared" si="69"/>
        <v>2</v>
      </c>
      <c r="K1484" s="5">
        <f t="shared" si="71"/>
        <v>0.16666666666666666</v>
      </c>
      <c r="L1484" s="4" t="s">
        <v>735</v>
      </c>
    </row>
    <row r="1485" spans="1:12" ht="30" hidden="1" x14ac:dyDescent="0.25">
      <c r="A1485" s="4" t="s">
        <v>8</v>
      </c>
      <c r="B1485" s="4" t="s">
        <v>9</v>
      </c>
      <c r="C1485" s="4" t="s">
        <v>15</v>
      </c>
      <c r="D1485" s="4" t="s">
        <v>30</v>
      </c>
      <c r="E1485" s="4">
        <v>0</v>
      </c>
      <c r="F1485" s="7" t="s">
        <v>11</v>
      </c>
      <c r="G1485" s="4" t="s">
        <v>12</v>
      </c>
      <c r="H1485" s="4">
        <v>2</v>
      </c>
      <c r="I1485" s="5">
        <f t="shared" si="70"/>
        <v>2</v>
      </c>
      <c r="J1485" s="5">
        <f t="shared" si="69"/>
        <v>4</v>
      </c>
      <c r="K1485" s="5">
        <f t="shared" si="71"/>
        <v>0.33333333333333331</v>
      </c>
      <c r="L1485" s="4" t="s">
        <v>735</v>
      </c>
    </row>
    <row r="1486" spans="1:12" ht="30" hidden="1" x14ac:dyDescent="0.25">
      <c r="A1486" s="4" t="s">
        <v>8</v>
      </c>
      <c r="B1486" s="4" t="s">
        <v>9</v>
      </c>
      <c r="C1486" s="4" t="s">
        <v>15</v>
      </c>
      <c r="D1486" s="4" t="s">
        <v>14</v>
      </c>
      <c r="E1486" s="4">
        <v>0</v>
      </c>
      <c r="F1486" s="7" t="s">
        <v>11</v>
      </c>
      <c r="G1486" s="4" t="s">
        <v>12</v>
      </c>
      <c r="H1486" s="4">
        <v>35</v>
      </c>
      <c r="I1486" s="5">
        <f t="shared" si="70"/>
        <v>35</v>
      </c>
      <c r="J1486" s="5">
        <f t="shared" si="69"/>
        <v>70</v>
      </c>
      <c r="K1486" s="5">
        <f t="shared" si="71"/>
        <v>5.833333333333333</v>
      </c>
      <c r="L1486" s="4" t="s">
        <v>735</v>
      </c>
    </row>
    <row r="1487" spans="1:12" ht="30" hidden="1" x14ac:dyDescent="0.25">
      <c r="A1487" s="4" t="s">
        <v>8</v>
      </c>
      <c r="B1487" s="4" t="s">
        <v>9</v>
      </c>
      <c r="C1487" s="4" t="s">
        <v>15</v>
      </c>
      <c r="D1487" s="4" t="s">
        <v>15</v>
      </c>
      <c r="E1487" s="4">
        <v>0</v>
      </c>
      <c r="F1487" s="7" t="s">
        <v>11</v>
      </c>
      <c r="G1487" s="4" t="s">
        <v>12</v>
      </c>
      <c r="H1487" s="4">
        <v>580</v>
      </c>
      <c r="I1487" s="5">
        <f t="shared" si="70"/>
        <v>580</v>
      </c>
      <c r="J1487" s="5">
        <f t="shared" si="69"/>
        <v>1160</v>
      </c>
      <c r="K1487" s="5">
        <f t="shared" si="71"/>
        <v>96.666666666666671</v>
      </c>
      <c r="L1487" s="4" t="s">
        <v>735</v>
      </c>
    </row>
    <row r="1488" spans="1:12" ht="30" hidden="1" x14ac:dyDescent="0.25">
      <c r="A1488" s="4" t="s">
        <v>8</v>
      </c>
      <c r="B1488" s="4" t="s">
        <v>9</v>
      </c>
      <c r="C1488" s="4" t="s">
        <v>15</v>
      </c>
      <c r="D1488" s="4" t="s">
        <v>18</v>
      </c>
      <c r="E1488" s="4">
        <v>0</v>
      </c>
      <c r="F1488" s="7" t="s">
        <v>11</v>
      </c>
      <c r="G1488" s="4" t="s">
        <v>12</v>
      </c>
      <c r="H1488" s="4">
        <v>74</v>
      </c>
      <c r="I1488" s="5">
        <f t="shared" si="70"/>
        <v>74</v>
      </c>
      <c r="J1488" s="5">
        <f t="shared" si="69"/>
        <v>148</v>
      </c>
      <c r="K1488" s="5">
        <f t="shared" si="71"/>
        <v>12.333333333333334</v>
      </c>
      <c r="L1488" s="4" t="s">
        <v>735</v>
      </c>
    </row>
    <row r="1489" spans="1:12" ht="30" hidden="1" x14ac:dyDescent="0.25">
      <c r="A1489" s="4" t="s">
        <v>8</v>
      </c>
      <c r="B1489" s="4" t="s">
        <v>9</v>
      </c>
      <c r="C1489" s="4" t="s">
        <v>16</v>
      </c>
      <c r="D1489" s="4" t="s">
        <v>469</v>
      </c>
      <c r="E1489" s="4">
        <v>13</v>
      </c>
      <c r="F1489" s="7" t="s">
        <v>11</v>
      </c>
      <c r="G1489" s="4" t="s">
        <v>12</v>
      </c>
      <c r="H1489" s="4">
        <v>1</v>
      </c>
      <c r="I1489" s="5">
        <f t="shared" si="70"/>
        <v>1</v>
      </c>
      <c r="J1489" s="5">
        <f t="shared" si="69"/>
        <v>2</v>
      </c>
      <c r="K1489" s="5">
        <f t="shared" si="71"/>
        <v>0.16666666666666666</v>
      </c>
      <c r="L1489" s="4" t="s">
        <v>735</v>
      </c>
    </row>
    <row r="1490" spans="1:12" ht="30" hidden="1" x14ac:dyDescent="0.25">
      <c r="A1490" s="4" t="s">
        <v>8</v>
      </c>
      <c r="B1490" s="4" t="s">
        <v>9</v>
      </c>
      <c r="C1490" s="4" t="s">
        <v>16</v>
      </c>
      <c r="D1490" s="4" t="s">
        <v>30</v>
      </c>
      <c r="E1490" s="4">
        <v>13</v>
      </c>
      <c r="F1490" s="7" t="s">
        <v>11</v>
      </c>
      <c r="G1490" s="4" t="s">
        <v>12</v>
      </c>
      <c r="H1490" s="4">
        <v>2</v>
      </c>
      <c r="I1490" s="5">
        <f t="shared" si="70"/>
        <v>2</v>
      </c>
      <c r="J1490" s="5">
        <f t="shared" si="69"/>
        <v>4</v>
      </c>
      <c r="K1490" s="5">
        <f t="shared" si="71"/>
        <v>0.33333333333333331</v>
      </c>
      <c r="L1490" s="4" t="s">
        <v>735</v>
      </c>
    </row>
    <row r="1491" spans="1:12" ht="30" hidden="1" x14ac:dyDescent="0.25">
      <c r="A1491" s="4" t="s">
        <v>8</v>
      </c>
      <c r="B1491" s="4" t="s">
        <v>9</v>
      </c>
      <c r="C1491" s="4" t="s">
        <v>16</v>
      </c>
      <c r="D1491" s="4" t="s">
        <v>14</v>
      </c>
      <c r="E1491" s="4">
        <v>13</v>
      </c>
      <c r="F1491" s="7" t="s">
        <v>11</v>
      </c>
      <c r="G1491" s="4" t="s">
        <v>12</v>
      </c>
      <c r="H1491" s="4">
        <v>60</v>
      </c>
      <c r="I1491" s="5">
        <f t="shared" si="70"/>
        <v>60</v>
      </c>
      <c r="J1491" s="5">
        <f t="shared" si="69"/>
        <v>120</v>
      </c>
      <c r="K1491" s="5">
        <f t="shared" si="71"/>
        <v>10</v>
      </c>
      <c r="L1491" s="4" t="s">
        <v>735</v>
      </c>
    </row>
    <row r="1492" spans="1:12" ht="30" hidden="1" x14ac:dyDescent="0.25">
      <c r="A1492" s="4" t="s">
        <v>8</v>
      </c>
      <c r="B1492" s="4" t="s">
        <v>9</v>
      </c>
      <c r="C1492" s="4" t="s">
        <v>16</v>
      </c>
      <c r="D1492" s="4" t="s">
        <v>15</v>
      </c>
      <c r="E1492" s="4">
        <v>13</v>
      </c>
      <c r="F1492" s="7" t="s">
        <v>11</v>
      </c>
      <c r="G1492" s="4" t="s">
        <v>12</v>
      </c>
      <c r="H1492" s="4">
        <v>13</v>
      </c>
      <c r="I1492" s="5">
        <f t="shared" si="70"/>
        <v>13</v>
      </c>
      <c r="J1492" s="5">
        <f t="shared" si="69"/>
        <v>26</v>
      </c>
      <c r="K1492" s="5">
        <f t="shared" si="71"/>
        <v>2.1666666666666665</v>
      </c>
      <c r="L1492" s="4" t="s">
        <v>735</v>
      </c>
    </row>
    <row r="1493" spans="1:12" ht="30" hidden="1" x14ac:dyDescent="0.25">
      <c r="A1493" s="4" t="s">
        <v>8</v>
      </c>
      <c r="B1493" s="4" t="s">
        <v>9</v>
      </c>
      <c r="C1493" s="4" t="s">
        <v>16</v>
      </c>
      <c r="D1493" s="4" t="s">
        <v>18</v>
      </c>
      <c r="E1493" s="4">
        <v>13</v>
      </c>
      <c r="F1493" s="7" t="s">
        <v>11</v>
      </c>
      <c r="G1493" s="4" t="s">
        <v>12</v>
      </c>
      <c r="H1493" s="4">
        <v>81</v>
      </c>
      <c r="I1493" s="5">
        <f t="shared" si="70"/>
        <v>81</v>
      </c>
      <c r="J1493" s="5">
        <f t="shared" si="69"/>
        <v>162</v>
      </c>
      <c r="K1493" s="5">
        <f t="shared" si="71"/>
        <v>13.5</v>
      </c>
      <c r="L1493" s="4" t="s">
        <v>735</v>
      </c>
    </row>
    <row r="1494" spans="1:12" hidden="1" x14ac:dyDescent="0.25">
      <c r="A1494" s="4" t="s">
        <v>27</v>
      </c>
      <c r="B1494" s="4" t="s">
        <v>28</v>
      </c>
      <c r="C1494" s="4" t="s">
        <v>29</v>
      </c>
      <c r="D1494" s="4" t="s">
        <v>469</v>
      </c>
      <c r="E1494" s="4">
        <v>24</v>
      </c>
      <c r="F1494" s="7" t="s">
        <v>11</v>
      </c>
      <c r="G1494" s="4" t="s">
        <v>12</v>
      </c>
      <c r="H1494" s="4">
        <v>1</v>
      </c>
      <c r="I1494" s="5">
        <f t="shared" si="70"/>
        <v>1</v>
      </c>
      <c r="J1494" s="5">
        <f t="shared" si="69"/>
        <v>2</v>
      </c>
      <c r="K1494" s="5">
        <f t="shared" si="71"/>
        <v>0.16666666666666666</v>
      </c>
      <c r="L1494" s="4" t="s">
        <v>735</v>
      </c>
    </row>
    <row r="1495" spans="1:12" hidden="1" x14ac:dyDescent="0.25">
      <c r="A1495" s="4" t="s">
        <v>27</v>
      </c>
      <c r="B1495" s="4" t="s">
        <v>28</v>
      </c>
      <c r="C1495" s="4" t="s">
        <v>29</v>
      </c>
      <c r="D1495" s="4" t="s">
        <v>30</v>
      </c>
      <c r="E1495" s="4">
        <v>24</v>
      </c>
      <c r="F1495" s="7" t="s">
        <v>11</v>
      </c>
      <c r="G1495" s="4" t="s">
        <v>12</v>
      </c>
      <c r="H1495" s="4">
        <v>5</v>
      </c>
      <c r="I1495" s="5">
        <f t="shared" si="70"/>
        <v>5</v>
      </c>
      <c r="J1495" s="5">
        <f t="shared" si="69"/>
        <v>10</v>
      </c>
      <c r="K1495" s="5">
        <f t="shared" si="71"/>
        <v>0.83333333333333337</v>
      </c>
      <c r="L1495" s="4" t="s">
        <v>735</v>
      </c>
    </row>
    <row r="1496" spans="1:12" hidden="1" x14ac:dyDescent="0.25">
      <c r="A1496" s="4" t="s">
        <v>27</v>
      </c>
      <c r="B1496" s="4" t="s">
        <v>28</v>
      </c>
      <c r="C1496" s="4" t="s">
        <v>29</v>
      </c>
      <c r="D1496" s="4" t="s">
        <v>14</v>
      </c>
      <c r="E1496" s="4">
        <v>24</v>
      </c>
      <c r="F1496" s="7" t="s">
        <v>11</v>
      </c>
      <c r="G1496" s="4" t="s">
        <v>12</v>
      </c>
      <c r="H1496" s="4">
        <v>2</v>
      </c>
      <c r="I1496" s="5">
        <f t="shared" si="70"/>
        <v>2</v>
      </c>
      <c r="J1496" s="5">
        <f t="shared" si="69"/>
        <v>4</v>
      </c>
      <c r="K1496" s="5">
        <f t="shared" si="71"/>
        <v>0.33333333333333331</v>
      </c>
      <c r="L1496" s="4" t="s">
        <v>735</v>
      </c>
    </row>
    <row r="1497" spans="1:12" hidden="1" x14ac:dyDescent="0.25">
      <c r="A1497" s="4" t="s">
        <v>27</v>
      </c>
      <c r="B1497" s="4" t="s">
        <v>28</v>
      </c>
      <c r="C1497" s="4" t="s">
        <v>29</v>
      </c>
      <c r="D1497" s="4" t="s">
        <v>18</v>
      </c>
      <c r="E1497" s="4">
        <v>24</v>
      </c>
      <c r="F1497" s="7" t="s">
        <v>11</v>
      </c>
      <c r="G1497" s="4" t="s">
        <v>12</v>
      </c>
      <c r="H1497" s="4">
        <v>28</v>
      </c>
      <c r="I1497" s="5">
        <f t="shared" si="70"/>
        <v>28</v>
      </c>
      <c r="J1497" s="5">
        <f t="shared" si="69"/>
        <v>56</v>
      </c>
      <c r="K1497" s="5">
        <f t="shared" si="71"/>
        <v>4.666666666666667</v>
      </c>
      <c r="L1497" s="4" t="s">
        <v>735</v>
      </c>
    </row>
    <row r="1498" spans="1:12" hidden="1" x14ac:dyDescent="0.25">
      <c r="A1498" s="4" t="s">
        <v>27</v>
      </c>
      <c r="B1498" s="4" t="s">
        <v>28</v>
      </c>
      <c r="C1498" s="4" t="s">
        <v>34</v>
      </c>
      <c r="D1498" s="4" t="s">
        <v>30</v>
      </c>
      <c r="E1498" s="4">
        <v>20</v>
      </c>
      <c r="F1498" s="7" t="s">
        <v>11</v>
      </c>
      <c r="G1498" s="4" t="s">
        <v>12</v>
      </c>
      <c r="H1498" s="4">
        <v>1</v>
      </c>
      <c r="I1498" s="5">
        <f t="shared" si="70"/>
        <v>1</v>
      </c>
      <c r="J1498" s="5">
        <f t="shared" si="69"/>
        <v>2</v>
      </c>
      <c r="K1498" s="5">
        <f t="shared" si="71"/>
        <v>0.16666666666666666</v>
      </c>
      <c r="L1498" s="4" t="s">
        <v>735</v>
      </c>
    </row>
    <row r="1499" spans="1:12" hidden="1" x14ac:dyDescent="0.25">
      <c r="A1499" s="4" t="s">
        <v>27</v>
      </c>
      <c r="B1499" s="4" t="s">
        <v>28</v>
      </c>
      <c r="C1499" s="4" t="s">
        <v>34</v>
      </c>
      <c r="D1499" s="4" t="s">
        <v>18</v>
      </c>
      <c r="E1499" s="4">
        <v>20</v>
      </c>
      <c r="F1499" s="7" t="s">
        <v>11</v>
      </c>
      <c r="G1499" s="4" t="s">
        <v>12</v>
      </c>
      <c r="H1499" s="4">
        <v>3</v>
      </c>
      <c r="I1499" s="5">
        <f t="shared" si="70"/>
        <v>3</v>
      </c>
      <c r="J1499" s="5">
        <f t="shared" si="69"/>
        <v>6</v>
      </c>
      <c r="K1499" s="5">
        <f t="shared" si="71"/>
        <v>0.5</v>
      </c>
      <c r="L1499" s="4" t="s">
        <v>735</v>
      </c>
    </row>
    <row r="1500" spans="1:12" ht="30" hidden="1" x14ac:dyDescent="0.25">
      <c r="A1500" s="4" t="s">
        <v>27</v>
      </c>
      <c r="B1500" s="4" t="s">
        <v>28</v>
      </c>
      <c r="C1500" s="4" t="s">
        <v>36</v>
      </c>
      <c r="D1500" s="4" t="s">
        <v>30</v>
      </c>
      <c r="E1500" s="4">
        <v>19</v>
      </c>
      <c r="F1500" s="7" t="s">
        <v>11</v>
      </c>
      <c r="G1500" s="4" t="s">
        <v>12</v>
      </c>
      <c r="H1500" s="4">
        <v>9</v>
      </c>
      <c r="I1500" s="5">
        <f t="shared" si="70"/>
        <v>9</v>
      </c>
      <c r="J1500" s="5">
        <f t="shared" si="69"/>
        <v>18</v>
      </c>
      <c r="K1500" s="5">
        <f t="shared" si="71"/>
        <v>1.5</v>
      </c>
      <c r="L1500" s="4" t="s">
        <v>735</v>
      </c>
    </row>
    <row r="1501" spans="1:12" ht="30" hidden="1" x14ac:dyDescent="0.25">
      <c r="A1501" s="4" t="s">
        <v>27</v>
      </c>
      <c r="B1501" s="4" t="s">
        <v>28</v>
      </c>
      <c r="C1501" s="4" t="s">
        <v>36</v>
      </c>
      <c r="D1501" s="4" t="s">
        <v>14</v>
      </c>
      <c r="E1501" s="4">
        <v>19</v>
      </c>
      <c r="F1501" s="7" t="s">
        <v>11</v>
      </c>
      <c r="G1501" s="4" t="s">
        <v>12</v>
      </c>
      <c r="H1501" s="4">
        <v>2</v>
      </c>
      <c r="I1501" s="5">
        <f t="shared" si="70"/>
        <v>2</v>
      </c>
      <c r="J1501" s="5">
        <f t="shared" si="69"/>
        <v>4</v>
      </c>
      <c r="K1501" s="5">
        <f t="shared" si="71"/>
        <v>0.33333333333333331</v>
      </c>
      <c r="L1501" s="4" t="s">
        <v>735</v>
      </c>
    </row>
    <row r="1502" spans="1:12" ht="30" hidden="1" x14ac:dyDescent="0.25">
      <c r="A1502" s="4" t="s">
        <v>27</v>
      </c>
      <c r="B1502" s="4" t="s">
        <v>28</v>
      </c>
      <c r="C1502" s="4" t="s">
        <v>36</v>
      </c>
      <c r="D1502" s="4" t="s">
        <v>18</v>
      </c>
      <c r="E1502" s="4">
        <v>19</v>
      </c>
      <c r="F1502" s="7" t="s">
        <v>11</v>
      </c>
      <c r="G1502" s="4" t="s">
        <v>12</v>
      </c>
      <c r="H1502" s="4">
        <v>76</v>
      </c>
      <c r="I1502" s="5">
        <f t="shared" si="70"/>
        <v>76</v>
      </c>
      <c r="J1502" s="5">
        <f t="shared" si="69"/>
        <v>152</v>
      </c>
      <c r="K1502" s="5">
        <f t="shared" si="71"/>
        <v>12.666666666666666</v>
      </c>
      <c r="L1502" s="4" t="s">
        <v>735</v>
      </c>
    </row>
    <row r="1503" spans="1:12" hidden="1" x14ac:dyDescent="0.25">
      <c r="A1503" s="4" t="s">
        <v>27</v>
      </c>
      <c r="B1503" s="4" t="s">
        <v>28</v>
      </c>
      <c r="C1503" s="4" t="s">
        <v>37</v>
      </c>
      <c r="D1503" s="4" t="s">
        <v>18</v>
      </c>
      <c r="E1503" s="4">
        <v>20</v>
      </c>
      <c r="F1503" s="7" t="s">
        <v>11</v>
      </c>
      <c r="G1503" s="4" t="s">
        <v>12</v>
      </c>
      <c r="H1503" s="4">
        <v>10</v>
      </c>
      <c r="I1503" s="5">
        <f t="shared" si="70"/>
        <v>10</v>
      </c>
      <c r="J1503" s="5">
        <f t="shared" si="69"/>
        <v>20</v>
      </c>
      <c r="K1503" s="5">
        <f t="shared" si="71"/>
        <v>1.6666666666666667</v>
      </c>
      <c r="L1503" s="4" t="s">
        <v>735</v>
      </c>
    </row>
    <row r="1504" spans="1:12" hidden="1" x14ac:dyDescent="0.25">
      <c r="A1504" s="4" t="s">
        <v>27</v>
      </c>
      <c r="B1504" s="4" t="s">
        <v>28</v>
      </c>
      <c r="C1504" s="4" t="s">
        <v>30</v>
      </c>
      <c r="D1504" s="4" t="s">
        <v>469</v>
      </c>
      <c r="E1504" s="4">
        <v>0</v>
      </c>
      <c r="F1504" s="7" t="s">
        <v>11</v>
      </c>
      <c r="G1504" s="4" t="s">
        <v>12</v>
      </c>
      <c r="H1504" s="4">
        <v>4</v>
      </c>
      <c r="I1504" s="5">
        <f t="shared" si="70"/>
        <v>4</v>
      </c>
      <c r="J1504" s="5">
        <f t="shared" si="69"/>
        <v>8</v>
      </c>
      <c r="K1504" s="5">
        <f t="shared" si="71"/>
        <v>0.66666666666666663</v>
      </c>
      <c r="L1504" s="4" t="s">
        <v>735</v>
      </c>
    </row>
    <row r="1505" spans="1:12" hidden="1" x14ac:dyDescent="0.25">
      <c r="A1505" s="4" t="s">
        <v>27</v>
      </c>
      <c r="B1505" s="4" t="s">
        <v>28</v>
      </c>
      <c r="C1505" s="4" t="s">
        <v>30</v>
      </c>
      <c r="D1505" s="4" t="s">
        <v>30</v>
      </c>
      <c r="E1505" s="4">
        <v>0</v>
      </c>
      <c r="F1505" s="7" t="s">
        <v>11</v>
      </c>
      <c r="G1505" s="4" t="s">
        <v>12</v>
      </c>
      <c r="H1505" s="4">
        <v>299</v>
      </c>
      <c r="I1505" s="5">
        <f t="shared" si="70"/>
        <v>299</v>
      </c>
      <c r="J1505" s="5">
        <f t="shared" si="69"/>
        <v>598</v>
      </c>
      <c r="K1505" s="5">
        <f t="shared" si="71"/>
        <v>49.833333333333336</v>
      </c>
      <c r="L1505" s="4" t="s">
        <v>735</v>
      </c>
    </row>
    <row r="1506" spans="1:12" hidden="1" x14ac:dyDescent="0.25">
      <c r="A1506" s="4" t="s">
        <v>27</v>
      </c>
      <c r="B1506" s="4" t="s">
        <v>28</v>
      </c>
      <c r="C1506" s="4" t="s">
        <v>30</v>
      </c>
      <c r="D1506" s="4" t="s">
        <v>88</v>
      </c>
      <c r="E1506" s="4">
        <v>0</v>
      </c>
      <c r="F1506" s="7" t="s">
        <v>11</v>
      </c>
      <c r="G1506" s="4" t="s">
        <v>12</v>
      </c>
      <c r="H1506" s="4">
        <v>1</v>
      </c>
      <c r="I1506" s="5">
        <f t="shared" si="70"/>
        <v>1</v>
      </c>
      <c r="J1506" s="5">
        <f t="shared" si="69"/>
        <v>2</v>
      </c>
      <c r="K1506" s="5">
        <f t="shared" si="71"/>
        <v>0.16666666666666666</v>
      </c>
      <c r="L1506" s="4" t="s">
        <v>735</v>
      </c>
    </row>
    <row r="1507" spans="1:12" hidden="1" x14ac:dyDescent="0.25">
      <c r="A1507" s="4" t="s">
        <v>27</v>
      </c>
      <c r="B1507" s="4" t="s">
        <v>28</v>
      </c>
      <c r="C1507" s="4" t="s">
        <v>30</v>
      </c>
      <c r="D1507" s="4" t="s">
        <v>14</v>
      </c>
      <c r="E1507" s="4">
        <v>0</v>
      </c>
      <c r="F1507" s="7" t="s">
        <v>11</v>
      </c>
      <c r="G1507" s="4" t="s">
        <v>12</v>
      </c>
      <c r="H1507" s="4">
        <v>11</v>
      </c>
      <c r="I1507" s="5">
        <f t="shared" si="70"/>
        <v>11</v>
      </c>
      <c r="J1507" s="5">
        <f t="shared" si="69"/>
        <v>22</v>
      </c>
      <c r="K1507" s="5">
        <f t="shared" si="71"/>
        <v>1.8333333333333333</v>
      </c>
      <c r="L1507" s="4" t="s">
        <v>735</v>
      </c>
    </row>
    <row r="1508" spans="1:12" hidden="1" x14ac:dyDescent="0.25">
      <c r="A1508" s="4" t="s">
        <v>27</v>
      </c>
      <c r="B1508" s="4" t="s">
        <v>28</v>
      </c>
      <c r="C1508" s="4" t="s">
        <v>30</v>
      </c>
      <c r="D1508" s="4" t="s">
        <v>18</v>
      </c>
      <c r="E1508" s="4">
        <v>0</v>
      </c>
      <c r="F1508" s="7" t="s">
        <v>11</v>
      </c>
      <c r="G1508" s="4" t="s">
        <v>12</v>
      </c>
      <c r="H1508" s="4">
        <v>421</v>
      </c>
      <c r="I1508" s="5">
        <f t="shared" si="70"/>
        <v>421</v>
      </c>
      <c r="J1508" s="5">
        <f t="shared" si="69"/>
        <v>842</v>
      </c>
      <c r="K1508" s="5">
        <f t="shared" si="71"/>
        <v>70.166666666666671</v>
      </c>
      <c r="L1508" s="4" t="s">
        <v>735</v>
      </c>
    </row>
    <row r="1509" spans="1:12" hidden="1" x14ac:dyDescent="0.25">
      <c r="A1509" s="4" t="s">
        <v>27</v>
      </c>
      <c r="B1509" s="4" t="s">
        <v>28</v>
      </c>
      <c r="C1509" s="4" t="s">
        <v>31</v>
      </c>
      <c r="D1509" s="4" t="s">
        <v>30</v>
      </c>
      <c r="E1509" s="4">
        <v>17</v>
      </c>
      <c r="F1509" s="7" t="s">
        <v>11</v>
      </c>
      <c r="G1509" s="4" t="s">
        <v>12</v>
      </c>
      <c r="H1509" s="4">
        <v>17</v>
      </c>
      <c r="I1509" s="5">
        <f t="shared" si="70"/>
        <v>17</v>
      </c>
      <c r="J1509" s="5">
        <f t="shared" si="69"/>
        <v>34</v>
      </c>
      <c r="K1509" s="5">
        <f t="shared" si="71"/>
        <v>2.8333333333333335</v>
      </c>
      <c r="L1509" s="4" t="s">
        <v>735</v>
      </c>
    </row>
    <row r="1510" spans="1:12" hidden="1" x14ac:dyDescent="0.25">
      <c r="A1510" s="4" t="s">
        <v>27</v>
      </c>
      <c r="B1510" s="4" t="s">
        <v>28</v>
      </c>
      <c r="C1510" s="4" t="s">
        <v>31</v>
      </c>
      <c r="D1510" s="4" t="s">
        <v>14</v>
      </c>
      <c r="E1510" s="4">
        <v>17</v>
      </c>
      <c r="F1510" s="7" t="s">
        <v>11</v>
      </c>
      <c r="G1510" s="4" t="s">
        <v>12</v>
      </c>
      <c r="H1510" s="4">
        <v>3</v>
      </c>
      <c r="I1510" s="5">
        <f t="shared" si="70"/>
        <v>3</v>
      </c>
      <c r="J1510" s="5">
        <f t="shared" si="69"/>
        <v>6</v>
      </c>
      <c r="K1510" s="5">
        <f t="shared" si="71"/>
        <v>0.5</v>
      </c>
      <c r="L1510" s="4" t="s">
        <v>735</v>
      </c>
    </row>
    <row r="1511" spans="1:12" hidden="1" x14ac:dyDescent="0.25">
      <c r="A1511" s="4" t="s">
        <v>27</v>
      </c>
      <c r="B1511" s="4" t="s">
        <v>28</v>
      </c>
      <c r="C1511" s="4" t="s">
        <v>31</v>
      </c>
      <c r="D1511" s="4" t="s">
        <v>18</v>
      </c>
      <c r="E1511" s="4">
        <v>17</v>
      </c>
      <c r="F1511" s="7" t="s">
        <v>11</v>
      </c>
      <c r="G1511" s="4" t="s">
        <v>12</v>
      </c>
      <c r="H1511" s="4">
        <v>118</v>
      </c>
      <c r="I1511" s="5">
        <f t="shared" si="70"/>
        <v>118</v>
      </c>
      <c r="J1511" s="5">
        <f t="shared" si="69"/>
        <v>236</v>
      </c>
      <c r="K1511" s="5">
        <f t="shared" si="71"/>
        <v>19.666666666666668</v>
      </c>
      <c r="L1511" s="4" t="s">
        <v>735</v>
      </c>
    </row>
    <row r="1512" spans="1:12" hidden="1" x14ac:dyDescent="0.25">
      <c r="A1512" s="4" t="s">
        <v>27</v>
      </c>
      <c r="B1512" s="4" t="s">
        <v>28</v>
      </c>
      <c r="C1512" s="4" t="s">
        <v>32</v>
      </c>
      <c r="D1512" s="4" t="s">
        <v>469</v>
      </c>
      <c r="E1512" s="4">
        <v>0</v>
      </c>
      <c r="F1512" s="7" t="s">
        <v>11</v>
      </c>
      <c r="G1512" s="4" t="s">
        <v>12</v>
      </c>
      <c r="H1512" s="4">
        <v>2</v>
      </c>
      <c r="I1512" s="5">
        <f t="shared" si="70"/>
        <v>2</v>
      </c>
      <c r="J1512" s="5">
        <f t="shared" si="69"/>
        <v>4</v>
      </c>
      <c r="K1512" s="5">
        <f t="shared" si="71"/>
        <v>0.33333333333333331</v>
      </c>
      <c r="L1512" s="4" t="s">
        <v>735</v>
      </c>
    </row>
    <row r="1513" spans="1:12" hidden="1" x14ac:dyDescent="0.25">
      <c r="A1513" s="4" t="s">
        <v>27</v>
      </c>
      <c r="B1513" s="4" t="s">
        <v>28</v>
      </c>
      <c r="C1513" s="4" t="s">
        <v>32</v>
      </c>
      <c r="D1513" s="4" t="s">
        <v>30</v>
      </c>
      <c r="E1513" s="4">
        <v>0</v>
      </c>
      <c r="F1513" s="7" t="s">
        <v>11</v>
      </c>
      <c r="G1513" s="4" t="s">
        <v>12</v>
      </c>
      <c r="H1513" s="4">
        <v>7</v>
      </c>
      <c r="I1513" s="5">
        <f t="shared" si="70"/>
        <v>7</v>
      </c>
      <c r="J1513" s="5">
        <f t="shared" si="69"/>
        <v>14</v>
      </c>
      <c r="K1513" s="5">
        <f t="shared" si="71"/>
        <v>1.1666666666666667</v>
      </c>
      <c r="L1513" s="4" t="s">
        <v>735</v>
      </c>
    </row>
    <row r="1514" spans="1:12" hidden="1" x14ac:dyDescent="0.25">
      <c r="A1514" s="4" t="s">
        <v>27</v>
      </c>
      <c r="B1514" s="4" t="s">
        <v>28</v>
      </c>
      <c r="C1514" s="4" t="s">
        <v>32</v>
      </c>
      <c r="D1514" s="4" t="s">
        <v>14</v>
      </c>
      <c r="E1514" s="4">
        <v>0</v>
      </c>
      <c r="F1514" s="7" t="s">
        <v>11</v>
      </c>
      <c r="G1514" s="4" t="s">
        <v>12</v>
      </c>
      <c r="H1514" s="4">
        <v>2</v>
      </c>
      <c r="I1514" s="5">
        <f t="shared" si="70"/>
        <v>2</v>
      </c>
      <c r="J1514" s="5">
        <f t="shared" si="69"/>
        <v>4</v>
      </c>
      <c r="K1514" s="5">
        <f t="shared" si="71"/>
        <v>0.33333333333333331</v>
      </c>
      <c r="L1514" s="4" t="s">
        <v>735</v>
      </c>
    </row>
    <row r="1515" spans="1:12" hidden="1" x14ac:dyDescent="0.25">
      <c r="A1515" s="4" t="s">
        <v>27</v>
      </c>
      <c r="B1515" s="4" t="s">
        <v>28</v>
      </c>
      <c r="C1515" s="4" t="s">
        <v>32</v>
      </c>
      <c r="D1515" s="4" t="s">
        <v>18</v>
      </c>
      <c r="E1515" s="4">
        <v>0</v>
      </c>
      <c r="F1515" s="7" t="s">
        <v>11</v>
      </c>
      <c r="G1515" s="4" t="s">
        <v>12</v>
      </c>
      <c r="H1515" s="4">
        <v>97</v>
      </c>
      <c r="I1515" s="5">
        <f t="shared" si="70"/>
        <v>97</v>
      </c>
      <c r="J1515" s="5">
        <f t="shared" si="69"/>
        <v>194</v>
      </c>
      <c r="K1515" s="5">
        <f t="shared" si="71"/>
        <v>16.166666666666668</v>
      </c>
      <c r="L1515" s="4" t="s">
        <v>735</v>
      </c>
    </row>
    <row r="1516" spans="1:12" hidden="1" x14ac:dyDescent="0.25">
      <c r="A1516" s="4" t="s">
        <v>27</v>
      </c>
      <c r="B1516" s="4" t="s">
        <v>28</v>
      </c>
      <c r="C1516" s="4" t="s">
        <v>42</v>
      </c>
      <c r="D1516" s="4" t="s">
        <v>30</v>
      </c>
      <c r="E1516" s="4">
        <v>16</v>
      </c>
      <c r="F1516" s="7" t="s">
        <v>11</v>
      </c>
      <c r="G1516" s="4" t="s">
        <v>12</v>
      </c>
      <c r="H1516" s="4">
        <v>5</v>
      </c>
      <c r="I1516" s="5">
        <f t="shared" si="70"/>
        <v>5</v>
      </c>
      <c r="J1516" s="5">
        <f t="shared" si="69"/>
        <v>10</v>
      </c>
      <c r="K1516" s="5">
        <f t="shared" si="71"/>
        <v>0.83333333333333337</v>
      </c>
      <c r="L1516" s="4" t="s">
        <v>735</v>
      </c>
    </row>
    <row r="1517" spans="1:12" hidden="1" x14ac:dyDescent="0.25">
      <c r="A1517" s="4" t="s">
        <v>27</v>
      </c>
      <c r="B1517" s="4" t="s">
        <v>28</v>
      </c>
      <c r="C1517" s="4" t="s">
        <v>42</v>
      </c>
      <c r="D1517" s="4" t="s">
        <v>14</v>
      </c>
      <c r="E1517" s="4">
        <v>16</v>
      </c>
      <c r="F1517" s="7" t="s">
        <v>11</v>
      </c>
      <c r="G1517" s="4" t="s">
        <v>12</v>
      </c>
      <c r="H1517" s="4">
        <v>2</v>
      </c>
      <c r="I1517" s="5">
        <f t="shared" si="70"/>
        <v>2</v>
      </c>
      <c r="J1517" s="5">
        <f t="shared" si="69"/>
        <v>4</v>
      </c>
      <c r="K1517" s="5">
        <f t="shared" si="71"/>
        <v>0.33333333333333331</v>
      </c>
      <c r="L1517" s="4" t="s">
        <v>735</v>
      </c>
    </row>
    <row r="1518" spans="1:12" hidden="1" x14ac:dyDescent="0.25">
      <c r="A1518" s="4" t="s">
        <v>27</v>
      </c>
      <c r="B1518" s="4" t="s">
        <v>28</v>
      </c>
      <c r="C1518" s="4" t="s">
        <v>42</v>
      </c>
      <c r="D1518" s="4" t="s">
        <v>18</v>
      </c>
      <c r="E1518" s="4">
        <v>16</v>
      </c>
      <c r="F1518" s="7" t="s">
        <v>11</v>
      </c>
      <c r="G1518" s="4" t="s">
        <v>12</v>
      </c>
      <c r="H1518" s="4">
        <v>71</v>
      </c>
      <c r="I1518" s="5">
        <f t="shared" si="70"/>
        <v>71</v>
      </c>
      <c r="J1518" s="5">
        <f t="shared" si="69"/>
        <v>142</v>
      </c>
      <c r="K1518" s="5">
        <f t="shared" si="71"/>
        <v>11.833333333333334</v>
      </c>
      <c r="L1518" s="4" t="s">
        <v>735</v>
      </c>
    </row>
    <row r="1519" spans="1:12" hidden="1" x14ac:dyDescent="0.25">
      <c r="A1519" s="4" t="s">
        <v>27</v>
      </c>
      <c r="B1519" s="4" t="s">
        <v>28</v>
      </c>
      <c r="C1519" s="4" t="s">
        <v>43</v>
      </c>
      <c r="D1519" s="4" t="s">
        <v>18</v>
      </c>
      <c r="E1519" s="4">
        <v>21</v>
      </c>
      <c r="F1519" s="7" t="s">
        <v>11</v>
      </c>
      <c r="G1519" s="4" t="s">
        <v>12</v>
      </c>
      <c r="H1519" s="4">
        <v>1</v>
      </c>
      <c r="I1519" s="5">
        <f t="shared" si="70"/>
        <v>1</v>
      </c>
      <c r="J1519" s="5">
        <f t="shared" si="69"/>
        <v>2</v>
      </c>
      <c r="K1519" s="5">
        <f t="shared" si="71"/>
        <v>0.16666666666666666</v>
      </c>
      <c r="L1519" s="4" t="s">
        <v>735</v>
      </c>
    </row>
    <row r="1520" spans="1:12" hidden="1" x14ac:dyDescent="0.25">
      <c r="A1520" s="4" t="s">
        <v>27</v>
      </c>
      <c r="B1520" s="4" t="s">
        <v>28</v>
      </c>
      <c r="C1520" s="4" t="s">
        <v>44</v>
      </c>
      <c r="D1520" s="4" t="s">
        <v>30</v>
      </c>
      <c r="E1520" s="4">
        <v>23</v>
      </c>
      <c r="F1520" s="7" t="s">
        <v>11</v>
      </c>
      <c r="G1520" s="4" t="s">
        <v>12</v>
      </c>
      <c r="H1520" s="4">
        <v>1</v>
      </c>
      <c r="I1520" s="5">
        <f t="shared" si="70"/>
        <v>1</v>
      </c>
      <c r="J1520" s="5">
        <f t="shared" si="69"/>
        <v>2</v>
      </c>
      <c r="K1520" s="5">
        <f t="shared" si="71"/>
        <v>0.16666666666666666</v>
      </c>
      <c r="L1520" s="4" t="s">
        <v>735</v>
      </c>
    </row>
    <row r="1521" spans="1:12" hidden="1" x14ac:dyDescent="0.25">
      <c r="A1521" s="4" t="s">
        <v>27</v>
      </c>
      <c r="B1521" s="4" t="s">
        <v>28</v>
      </c>
      <c r="C1521" s="4" t="s">
        <v>44</v>
      </c>
      <c r="D1521" s="4" t="s">
        <v>14</v>
      </c>
      <c r="E1521" s="4">
        <v>23</v>
      </c>
      <c r="F1521" s="7" t="s">
        <v>11</v>
      </c>
      <c r="G1521" s="4" t="s">
        <v>12</v>
      </c>
      <c r="H1521" s="4">
        <v>1</v>
      </c>
      <c r="I1521" s="5">
        <f t="shared" si="70"/>
        <v>1</v>
      </c>
      <c r="J1521" s="5">
        <f t="shared" si="69"/>
        <v>2</v>
      </c>
      <c r="K1521" s="5">
        <f t="shared" si="71"/>
        <v>0.16666666666666666</v>
      </c>
      <c r="L1521" s="4" t="s">
        <v>735</v>
      </c>
    </row>
    <row r="1522" spans="1:12" hidden="1" x14ac:dyDescent="0.25">
      <c r="A1522" s="4" t="s">
        <v>27</v>
      </c>
      <c r="B1522" s="4" t="s">
        <v>28</v>
      </c>
      <c r="C1522" s="4" t="s">
        <v>44</v>
      </c>
      <c r="D1522" s="4" t="s">
        <v>18</v>
      </c>
      <c r="E1522" s="4">
        <v>23</v>
      </c>
      <c r="F1522" s="7" t="s">
        <v>11</v>
      </c>
      <c r="G1522" s="4" t="s">
        <v>12</v>
      </c>
      <c r="H1522" s="4">
        <v>8</v>
      </c>
      <c r="I1522" s="5">
        <f t="shared" si="70"/>
        <v>8</v>
      </c>
      <c r="J1522" s="5">
        <f t="shared" si="69"/>
        <v>16</v>
      </c>
      <c r="K1522" s="5">
        <f t="shared" si="71"/>
        <v>1.3333333333333333</v>
      </c>
      <c r="L1522" s="4" t="s">
        <v>735</v>
      </c>
    </row>
    <row r="1523" spans="1:12" hidden="1" x14ac:dyDescent="0.25">
      <c r="A1523" s="4" t="s">
        <v>27</v>
      </c>
      <c r="B1523" s="4" t="s">
        <v>28</v>
      </c>
      <c r="C1523" s="4" t="s">
        <v>24</v>
      </c>
      <c r="D1523" s="4" t="s">
        <v>469</v>
      </c>
      <c r="E1523" s="4">
        <v>14</v>
      </c>
      <c r="F1523" s="7" t="s">
        <v>11</v>
      </c>
      <c r="G1523" s="4" t="s">
        <v>12</v>
      </c>
      <c r="H1523" s="4">
        <v>27</v>
      </c>
      <c r="I1523" s="5">
        <f t="shared" si="70"/>
        <v>27</v>
      </c>
      <c r="J1523" s="5">
        <f t="shared" si="69"/>
        <v>54</v>
      </c>
      <c r="K1523" s="5">
        <f t="shared" si="71"/>
        <v>4.5</v>
      </c>
      <c r="L1523" s="4" t="s">
        <v>735</v>
      </c>
    </row>
    <row r="1524" spans="1:12" hidden="1" x14ac:dyDescent="0.25">
      <c r="A1524" s="4" t="s">
        <v>27</v>
      </c>
      <c r="B1524" s="4" t="s">
        <v>28</v>
      </c>
      <c r="C1524" s="4" t="s">
        <v>24</v>
      </c>
      <c r="D1524" s="4" t="s">
        <v>73</v>
      </c>
      <c r="E1524" s="4">
        <v>14</v>
      </c>
      <c r="F1524" s="7" t="s">
        <v>11</v>
      </c>
      <c r="G1524" s="4" t="s">
        <v>12</v>
      </c>
      <c r="H1524" s="4">
        <v>1</v>
      </c>
      <c r="I1524" s="5">
        <f t="shared" si="70"/>
        <v>1</v>
      </c>
      <c r="J1524" s="5">
        <f t="shared" si="69"/>
        <v>2</v>
      </c>
      <c r="K1524" s="5">
        <f t="shared" si="71"/>
        <v>0.16666666666666666</v>
      </c>
      <c r="L1524" s="4" t="s">
        <v>735</v>
      </c>
    </row>
    <row r="1525" spans="1:12" hidden="1" x14ac:dyDescent="0.25">
      <c r="A1525" s="4" t="s">
        <v>27</v>
      </c>
      <c r="B1525" s="4" t="s">
        <v>28</v>
      </c>
      <c r="C1525" s="4" t="s">
        <v>24</v>
      </c>
      <c r="D1525" s="4" t="s">
        <v>30</v>
      </c>
      <c r="E1525" s="4">
        <v>14</v>
      </c>
      <c r="F1525" s="7" t="s">
        <v>11</v>
      </c>
      <c r="G1525" s="4" t="s">
        <v>12</v>
      </c>
      <c r="H1525" s="4">
        <v>9</v>
      </c>
      <c r="I1525" s="5">
        <f t="shared" si="70"/>
        <v>9</v>
      </c>
      <c r="J1525" s="5">
        <f t="shared" si="69"/>
        <v>18</v>
      </c>
      <c r="K1525" s="5">
        <f t="shared" si="71"/>
        <v>1.5</v>
      </c>
      <c r="L1525" s="4" t="s">
        <v>735</v>
      </c>
    </row>
    <row r="1526" spans="1:12" hidden="1" x14ac:dyDescent="0.25">
      <c r="A1526" s="4" t="s">
        <v>27</v>
      </c>
      <c r="B1526" s="4" t="s">
        <v>28</v>
      </c>
      <c r="C1526" s="4" t="s">
        <v>24</v>
      </c>
      <c r="D1526" s="4" t="s">
        <v>14</v>
      </c>
      <c r="E1526" s="4">
        <v>14</v>
      </c>
      <c r="F1526" s="7" t="s">
        <v>11</v>
      </c>
      <c r="G1526" s="4" t="s">
        <v>12</v>
      </c>
      <c r="H1526" s="4">
        <v>6</v>
      </c>
      <c r="I1526" s="5">
        <f t="shared" si="70"/>
        <v>6</v>
      </c>
      <c r="J1526" s="5">
        <f t="shared" si="69"/>
        <v>12</v>
      </c>
      <c r="K1526" s="5">
        <f t="shared" si="71"/>
        <v>1</v>
      </c>
      <c r="L1526" s="4" t="s">
        <v>735</v>
      </c>
    </row>
    <row r="1527" spans="1:12" hidden="1" x14ac:dyDescent="0.25">
      <c r="A1527" s="4" t="s">
        <v>27</v>
      </c>
      <c r="B1527" s="4" t="s">
        <v>28</v>
      </c>
      <c r="C1527" s="4" t="s">
        <v>24</v>
      </c>
      <c r="D1527" s="4" t="s">
        <v>18</v>
      </c>
      <c r="E1527" s="4">
        <v>14</v>
      </c>
      <c r="F1527" s="7" t="s">
        <v>11</v>
      </c>
      <c r="G1527" s="4" t="s">
        <v>12</v>
      </c>
      <c r="H1527" s="4">
        <v>88</v>
      </c>
      <c r="I1527" s="5">
        <f t="shared" si="70"/>
        <v>88</v>
      </c>
      <c r="J1527" s="5">
        <f t="shared" si="69"/>
        <v>176</v>
      </c>
      <c r="K1527" s="5">
        <f t="shared" si="71"/>
        <v>14.666666666666666</v>
      </c>
      <c r="L1527" s="4" t="s">
        <v>735</v>
      </c>
    </row>
    <row r="1528" spans="1:12" ht="30" hidden="1" x14ac:dyDescent="0.25">
      <c r="A1528" s="4" t="s">
        <v>46</v>
      </c>
      <c r="B1528" s="4" t="s">
        <v>47</v>
      </c>
      <c r="C1528" s="4" t="s">
        <v>48</v>
      </c>
      <c r="D1528" s="4" t="s">
        <v>469</v>
      </c>
      <c r="E1528" s="4">
        <v>35</v>
      </c>
      <c r="F1528" s="7" t="s">
        <v>11</v>
      </c>
      <c r="G1528" s="4" t="s">
        <v>12</v>
      </c>
      <c r="H1528" s="4">
        <v>1</v>
      </c>
      <c r="I1528" s="5">
        <f t="shared" si="70"/>
        <v>1</v>
      </c>
      <c r="J1528" s="5">
        <f t="shared" ref="J1528:J1591" si="72">I1528*100%+I1528</f>
        <v>2</v>
      </c>
      <c r="K1528" s="5">
        <f t="shared" si="71"/>
        <v>0.16666666666666666</v>
      </c>
      <c r="L1528" s="4" t="s">
        <v>735</v>
      </c>
    </row>
    <row r="1529" spans="1:12" ht="30" hidden="1" x14ac:dyDescent="0.25">
      <c r="A1529" s="4" t="s">
        <v>46</v>
      </c>
      <c r="B1529" s="4" t="s">
        <v>47</v>
      </c>
      <c r="C1529" s="4" t="s">
        <v>48</v>
      </c>
      <c r="D1529" s="4" t="s">
        <v>30</v>
      </c>
      <c r="E1529" s="4">
        <v>35</v>
      </c>
      <c r="F1529" s="7" t="s">
        <v>11</v>
      </c>
      <c r="G1529" s="4" t="s">
        <v>12</v>
      </c>
      <c r="H1529" s="4">
        <v>8</v>
      </c>
      <c r="I1529" s="5">
        <f t="shared" ref="I1529:I1592" si="73">H1529</f>
        <v>8</v>
      </c>
      <c r="J1529" s="5">
        <f t="shared" si="72"/>
        <v>16</v>
      </c>
      <c r="K1529" s="5">
        <f t="shared" si="71"/>
        <v>1.3333333333333333</v>
      </c>
      <c r="L1529" s="4" t="s">
        <v>735</v>
      </c>
    </row>
    <row r="1530" spans="1:12" ht="30" hidden="1" x14ac:dyDescent="0.25">
      <c r="A1530" s="4" t="s">
        <v>46</v>
      </c>
      <c r="B1530" s="4" t="s">
        <v>47</v>
      </c>
      <c r="C1530" s="4" t="s">
        <v>48</v>
      </c>
      <c r="D1530" s="4" t="s">
        <v>18</v>
      </c>
      <c r="E1530" s="4">
        <v>35</v>
      </c>
      <c r="F1530" s="7" t="s">
        <v>11</v>
      </c>
      <c r="G1530" s="4" t="s">
        <v>12</v>
      </c>
      <c r="H1530" s="4">
        <v>55</v>
      </c>
      <c r="I1530" s="5">
        <f t="shared" si="73"/>
        <v>55</v>
      </c>
      <c r="J1530" s="5">
        <f t="shared" si="72"/>
        <v>110</v>
      </c>
      <c r="K1530" s="5">
        <f t="shared" si="71"/>
        <v>9.1666666666666661</v>
      </c>
      <c r="L1530" s="4" t="s">
        <v>735</v>
      </c>
    </row>
    <row r="1531" spans="1:12" ht="30" hidden="1" x14ac:dyDescent="0.25">
      <c r="A1531" s="4" t="s">
        <v>46</v>
      </c>
      <c r="B1531" s="4" t="s">
        <v>47</v>
      </c>
      <c r="C1531" s="4" t="s">
        <v>52</v>
      </c>
      <c r="D1531" s="4" t="s">
        <v>469</v>
      </c>
      <c r="E1531" s="4">
        <v>42</v>
      </c>
      <c r="F1531" s="7" t="s">
        <v>11</v>
      </c>
      <c r="G1531" s="4" t="s">
        <v>12</v>
      </c>
      <c r="H1531" s="4">
        <v>1</v>
      </c>
      <c r="I1531" s="5">
        <f t="shared" si="73"/>
        <v>1</v>
      </c>
      <c r="J1531" s="5">
        <f t="shared" si="72"/>
        <v>2</v>
      </c>
      <c r="K1531" s="5">
        <f t="shared" si="71"/>
        <v>0.16666666666666666</v>
      </c>
      <c r="L1531" s="4" t="s">
        <v>735</v>
      </c>
    </row>
    <row r="1532" spans="1:12" ht="30" hidden="1" x14ac:dyDescent="0.25">
      <c r="A1532" s="4" t="s">
        <v>46</v>
      </c>
      <c r="B1532" s="4" t="s">
        <v>47</v>
      </c>
      <c r="C1532" s="4" t="s">
        <v>52</v>
      </c>
      <c r="D1532" s="4" t="s">
        <v>30</v>
      </c>
      <c r="E1532" s="4">
        <v>42</v>
      </c>
      <c r="F1532" s="7" t="s">
        <v>11</v>
      </c>
      <c r="G1532" s="4" t="s">
        <v>12</v>
      </c>
      <c r="H1532" s="4">
        <v>7</v>
      </c>
      <c r="I1532" s="5">
        <f t="shared" si="73"/>
        <v>7</v>
      </c>
      <c r="J1532" s="5">
        <f t="shared" si="72"/>
        <v>14</v>
      </c>
      <c r="K1532" s="5">
        <f t="shared" si="71"/>
        <v>1.1666666666666667</v>
      </c>
      <c r="L1532" s="4" t="s">
        <v>735</v>
      </c>
    </row>
    <row r="1533" spans="1:12" ht="30" hidden="1" x14ac:dyDescent="0.25">
      <c r="A1533" s="4" t="s">
        <v>46</v>
      </c>
      <c r="B1533" s="4" t="s">
        <v>47</v>
      </c>
      <c r="C1533" s="4" t="s">
        <v>52</v>
      </c>
      <c r="D1533" s="4" t="s">
        <v>18</v>
      </c>
      <c r="E1533" s="4">
        <v>42</v>
      </c>
      <c r="F1533" s="7" t="s">
        <v>11</v>
      </c>
      <c r="G1533" s="4" t="s">
        <v>12</v>
      </c>
      <c r="H1533" s="4">
        <v>34</v>
      </c>
      <c r="I1533" s="5">
        <f t="shared" si="73"/>
        <v>34</v>
      </c>
      <c r="J1533" s="5">
        <f t="shared" si="72"/>
        <v>68</v>
      </c>
      <c r="K1533" s="5">
        <f t="shared" si="71"/>
        <v>5.666666666666667</v>
      </c>
      <c r="L1533" s="4" t="s">
        <v>735</v>
      </c>
    </row>
    <row r="1534" spans="1:12" ht="30" hidden="1" x14ac:dyDescent="0.25">
      <c r="A1534" s="4" t="s">
        <v>46</v>
      </c>
      <c r="B1534" s="4" t="s">
        <v>47</v>
      </c>
      <c r="C1534" s="4" t="s">
        <v>50</v>
      </c>
      <c r="D1534" s="4" t="s">
        <v>30</v>
      </c>
      <c r="E1534" s="4">
        <v>42</v>
      </c>
      <c r="F1534" s="7" t="s">
        <v>11</v>
      </c>
      <c r="G1534" s="4" t="s">
        <v>12</v>
      </c>
      <c r="H1534" s="4">
        <v>8</v>
      </c>
      <c r="I1534" s="5">
        <f t="shared" si="73"/>
        <v>8</v>
      </c>
      <c r="J1534" s="5">
        <f t="shared" si="72"/>
        <v>16</v>
      </c>
      <c r="K1534" s="5">
        <f t="shared" si="71"/>
        <v>1.3333333333333333</v>
      </c>
      <c r="L1534" s="4" t="s">
        <v>735</v>
      </c>
    </row>
    <row r="1535" spans="1:12" ht="30" hidden="1" x14ac:dyDescent="0.25">
      <c r="A1535" s="4" t="s">
        <v>46</v>
      </c>
      <c r="B1535" s="4" t="s">
        <v>47</v>
      </c>
      <c r="C1535" s="4" t="s">
        <v>50</v>
      </c>
      <c r="D1535" s="4" t="s">
        <v>14</v>
      </c>
      <c r="E1535" s="4">
        <v>42</v>
      </c>
      <c r="F1535" s="7" t="s">
        <v>11</v>
      </c>
      <c r="G1535" s="4" t="s">
        <v>12</v>
      </c>
      <c r="H1535" s="4">
        <v>4</v>
      </c>
      <c r="I1535" s="5">
        <f t="shared" si="73"/>
        <v>4</v>
      </c>
      <c r="J1535" s="5">
        <f t="shared" si="72"/>
        <v>8</v>
      </c>
      <c r="K1535" s="5">
        <f t="shared" si="71"/>
        <v>0.66666666666666663</v>
      </c>
      <c r="L1535" s="4" t="s">
        <v>735</v>
      </c>
    </row>
    <row r="1536" spans="1:12" ht="30" hidden="1" x14ac:dyDescent="0.25">
      <c r="A1536" s="4" t="s">
        <v>46</v>
      </c>
      <c r="B1536" s="4" t="s">
        <v>47</v>
      </c>
      <c r="C1536" s="4" t="s">
        <v>50</v>
      </c>
      <c r="D1536" s="4" t="s">
        <v>18</v>
      </c>
      <c r="E1536" s="4">
        <v>42</v>
      </c>
      <c r="F1536" s="7" t="s">
        <v>11</v>
      </c>
      <c r="G1536" s="4" t="s">
        <v>12</v>
      </c>
      <c r="H1536" s="4">
        <v>75</v>
      </c>
      <c r="I1536" s="5">
        <f t="shared" si="73"/>
        <v>75</v>
      </c>
      <c r="J1536" s="5">
        <f t="shared" si="72"/>
        <v>150</v>
      </c>
      <c r="K1536" s="5">
        <f t="shared" si="71"/>
        <v>12.5</v>
      </c>
      <c r="L1536" s="4" t="s">
        <v>735</v>
      </c>
    </row>
    <row r="1537" spans="1:12" ht="30" hidden="1" x14ac:dyDescent="0.25">
      <c r="A1537" s="4" t="s">
        <v>46</v>
      </c>
      <c r="B1537" s="4" t="s">
        <v>47</v>
      </c>
      <c r="C1537" s="4" t="s">
        <v>51</v>
      </c>
      <c r="D1537" s="4" t="s">
        <v>30</v>
      </c>
      <c r="E1537" s="4">
        <v>38</v>
      </c>
      <c r="F1537" s="7" t="s">
        <v>11</v>
      </c>
      <c r="G1537" s="4" t="s">
        <v>12</v>
      </c>
      <c r="H1537" s="4">
        <v>10</v>
      </c>
      <c r="I1537" s="5">
        <f t="shared" si="73"/>
        <v>10</v>
      </c>
      <c r="J1537" s="5">
        <f t="shared" si="72"/>
        <v>20</v>
      </c>
      <c r="K1537" s="5">
        <f t="shared" si="71"/>
        <v>1.6666666666666667</v>
      </c>
      <c r="L1537" s="4" t="s">
        <v>735</v>
      </c>
    </row>
    <row r="1538" spans="1:12" ht="30" hidden="1" x14ac:dyDescent="0.25">
      <c r="A1538" s="4" t="s">
        <v>46</v>
      </c>
      <c r="B1538" s="4" t="s">
        <v>47</v>
      </c>
      <c r="C1538" s="4" t="s">
        <v>51</v>
      </c>
      <c r="D1538" s="4" t="s">
        <v>18</v>
      </c>
      <c r="E1538" s="4">
        <v>38</v>
      </c>
      <c r="F1538" s="7" t="s">
        <v>11</v>
      </c>
      <c r="G1538" s="4" t="s">
        <v>12</v>
      </c>
      <c r="H1538" s="4">
        <v>79</v>
      </c>
      <c r="I1538" s="5">
        <f t="shared" si="73"/>
        <v>79</v>
      </c>
      <c r="J1538" s="5">
        <f t="shared" si="72"/>
        <v>158</v>
      </c>
      <c r="K1538" s="5">
        <f t="shared" si="71"/>
        <v>13.166666666666666</v>
      </c>
      <c r="L1538" s="4" t="s">
        <v>735</v>
      </c>
    </row>
    <row r="1539" spans="1:12" ht="30" hidden="1" x14ac:dyDescent="0.25">
      <c r="A1539" s="4" t="s">
        <v>46</v>
      </c>
      <c r="B1539" s="4" t="s">
        <v>47</v>
      </c>
      <c r="C1539" s="4" t="s">
        <v>57</v>
      </c>
      <c r="D1539" s="4" t="s">
        <v>469</v>
      </c>
      <c r="E1539" s="4">
        <v>30</v>
      </c>
      <c r="F1539" s="7" t="s">
        <v>11</v>
      </c>
      <c r="G1539" s="4" t="s">
        <v>12</v>
      </c>
      <c r="H1539" s="4">
        <v>1</v>
      </c>
      <c r="I1539" s="5">
        <f t="shared" si="73"/>
        <v>1</v>
      </c>
      <c r="J1539" s="5">
        <f t="shared" si="72"/>
        <v>2</v>
      </c>
      <c r="K1539" s="5">
        <f t="shared" si="71"/>
        <v>0.16666666666666666</v>
      </c>
      <c r="L1539" s="4" t="s">
        <v>735</v>
      </c>
    </row>
    <row r="1540" spans="1:12" ht="30" hidden="1" x14ac:dyDescent="0.25">
      <c r="A1540" s="4" t="s">
        <v>46</v>
      </c>
      <c r="B1540" s="4" t="s">
        <v>47</v>
      </c>
      <c r="C1540" s="4" t="s">
        <v>57</v>
      </c>
      <c r="D1540" s="4" t="s">
        <v>30</v>
      </c>
      <c r="E1540" s="4">
        <v>30</v>
      </c>
      <c r="F1540" s="7" t="s">
        <v>11</v>
      </c>
      <c r="G1540" s="4" t="s">
        <v>12</v>
      </c>
      <c r="H1540" s="4">
        <v>9</v>
      </c>
      <c r="I1540" s="5">
        <f t="shared" si="73"/>
        <v>9</v>
      </c>
      <c r="J1540" s="5">
        <f t="shared" si="72"/>
        <v>18</v>
      </c>
      <c r="K1540" s="5">
        <f t="shared" si="71"/>
        <v>1.5</v>
      </c>
      <c r="L1540" s="4" t="s">
        <v>735</v>
      </c>
    </row>
    <row r="1541" spans="1:12" ht="30" hidden="1" x14ac:dyDescent="0.25">
      <c r="A1541" s="4" t="s">
        <v>46</v>
      </c>
      <c r="B1541" s="4" t="s">
        <v>47</v>
      </c>
      <c r="C1541" s="4" t="s">
        <v>57</v>
      </c>
      <c r="D1541" s="4" t="s">
        <v>88</v>
      </c>
      <c r="E1541" s="4">
        <v>30</v>
      </c>
      <c r="F1541" s="7" t="s">
        <v>11</v>
      </c>
      <c r="G1541" s="4" t="s">
        <v>12</v>
      </c>
      <c r="H1541" s="4">
        <v>1</v>
      </c>
      <c r="I1541" s="5">
        <f t="shared" si="73"/>
        <v>1</v>
      </c>
      <c r="J1541" s="5">
        <f t="shared" si="72"/>
        <v>2</v>
      </c>
      <c r="K1541" s="5">
        <f t="shared" si="71"/>
        <v>0.16666666666666666</v>
      </c>
      <c r="L1541" s="4" t="s">
        <v>735</v>
      </c>
    </row>
    <row r="1542" spans="1:12" ht="30" hidden="1" x14ac:dyDescent="0.25">
      <c r="A1542" s="4" t="s">
        <v>46</v>
      </c>
      <c r="B1542" s="4" t="s">
        <v>47</v>
      </c>
      <c r="C1542" s="4" t="s">
        <v>57</v>
      </c>
      <c r="D1542" s="4" t="s">
        <v>14</v>
      </c>
      <c r="E1542" s="4">
        <v>30</v>
      </c>
      <c r="F1542" s="7" t="s">
        <v>11</v>
      </c>
      <c r="G1542" s="4" t="s">
        <v>12</v>
      </c>
      <c r="H1542" s="4">
        <v>3</v>
      </c>
      <c r="I1542" s="5">
        <f t="shared" si="73"/>
        <v>3</v>
      </c>
      <c r="J1542" s="5">
        <f t="shared" si="72"/>
        <v>6</v>
      </c>
      <c r="K1542" s="5">
        <f t="shared" si="71"/>
        <v>0.5</v>
      </c>
      <c r="L1542" s="4" t="s">
        <v>735</v>
      </c>
    </row>
    <row r="1543" spans="1:12" ht="30" hidden="1" x14ac:dyDescent="0.25">
      <c r="A1543" s="4" t="s">
        <v>46</v>
      </c>
      <c r="B1543" s="4" t="s">
        <v>47</v>
      </c>
      <c r="C1543" s="4" t="s">
        <v>57</v>
      </c>
      <c r="D1543" s="4" t="s">
        <v>18</v>
      </c>
      <c r="E1543" s="4">
        <v>30</v>
      </c>
      <c r="F1543" s="7" t="s">
        <v>11</v>
      </c>
      <c r="G1543" s="4" t="s">
        <v>12</v>
      </c>
      <c r="H1543" s="4">
        <v>29</v>
      </c>
      <c r="I1543" s="5">
        <f t="shared" si="73"/>
        <v>29</v>
      </c>
      <c r="J1543" s="5">
        <f t="shared" si="72"/>
        <v>58</v>
      </c>
      <c r="K1543" s="5">
        <f t="shared" si="71"/>
        <v>4.833333333333333</v>
      </c>
      <c r="L1543" s="4" t="s">
        <v>735</v>
      </c>
    </row>
    <row r="1544" spans="1:12" hidden="1" x14ac:dyDescent="0.25">
      <c r="A1544" s="4" t="s">
        <v>59</v>
      </c>
      <c r="B1544" s="4" t="s">
        <v>60</v>
      </c>
      <c r="C1544" s="4" t="s">
        <v>61</v>
      </c>
      <c r="D1544" s="4" t="s">
        <v>30</v>
      </c>
      <c r="E1544" s="4">
        <v>33</v>
      </c>
      <c r="F1544" s="7" t="s">
        <v>11</v>
      </c>
      <c r="G1544" s="4" t="s">
        <v>12</v>
      </c>
      <c r="H1544" s="4">
        <v>8</v>
      </c>
      <c r="I1544" s="5">
        <f t="shared" si="73"/>
        <v>8</v>
      </c>
      <c r="J1544" s="5">
        <f t="shared" si="72"/>
        <v>16</v>
      </c>
      <c r="K1544" s="5">
        <f t="shared" si="71"/>
        <v>1.3333333333333333</v>
      </c>
      <c r="L1544" s="4" t="s">
        <v>735</v>
      </c>
    </row>
    <row r="1545" spans="1:12" hidden="1" x14ac:dyDescent="0.25">
      <c r="A1545" s="4" t="s">
        <v>59</v>
      </c>
      <c r="B1545" s="4" t="s">
        <v>60</v>
      </c>
      <c r="C1545" s="4" t="s">
        <v>61</v>
      </c>
      <c r="D1545" s="4" t="s">
        <v>14</v>
      </c>
      <c r="E1545" s="4">
        <v>33</v>
      </c>
      <c r="F1545" s="7" t="s">
        <v>11</v>
      </c>
      <c r="G1545" s="4" t="s">
        <v>12</v>
      </c>
      <c r="H1545" s="4">
        <v>6</v>
      </c>
      <c r="I1545" s="5">
        <f t="shared" si="73"/>
        <v>6</v>
      </c>
      <c r="J1545" s="5">
        <f t="shared" si="72"/>
        <v>12</v>
      </c>
      <c r="K1545" s="5">
        <f t="shared" ref="K1545:K1608" si="74">J1545/12</f>
        <v>1</v>
      </c>
      <c r="L1545" s="4" t="s">
        <v>735</v>
      </c>
    </row>
    <row r="1546" spans="1:12" hidden="1" x14ac:dyDescent="0.25">
      <c r="A1546" s="4" t="s">
        <v>59</v>
      </c>
      <c r="B1546" s="4" t="s">
        <v>60</v>
      </c>
      <c r="C1546" s="4" t="s">
        <v>61</v>
      </c>
      <c r="D1546" s="4" t="s">
        <v>18</v>
      </c>
      <c r="E1546" s="4">
        <v>33</v>
      </c>
      <c r="F1546" s="7" t="s">
        <v>11</v>
      </c>
      <c r="G1546" s="4" t="s">
        <v>12</v>
      </c>
      <c r="H1546" s="4">
        <v>170</v>
      </c>
      <c r="I1546" s="5">
        <f t="shared" si="73"/>
        <v>170</v>
      </c>
      <c r="J1546" s="5">
        <f t="shared" si="72"/>
        <v>340</v>
      </c>
      <c r="K1546" s="5">
        <f t="shared" si="74"/>
        <v>28.333333333333332</v>
      </c>
      <c r="L1546" s="4" t="s">
        <v>735</v>
      </c>
    </row>
    <row r="1547" spans="1:12" hidden="1" x14ac:dyDescent="0.25">
      <c r="A1547" s="4" t="s">
        <v>59</v>
      </c>
      <c r="B1547" s="4" t="s">
        <v>60</v>
      </c>
      <c r="C1547" s="4" t="s">
        <v>35</v>
      </c>
      <c r="D1547" s="4" t="s">
        <v>469</v>
      </c>
      <c r="E1547" s="4">
        <v>31</v>
      </c>
      <c r="F1547" s="7" t="s">
        <v>11</v>
      </c>
      <c r="G1547" s="4" t="s">
        <v>12</v>
      </c>
      <c r="H1547" s="4">
        <v>1</v>
      </c>
      <c r="I1547" s="5">
        <f t="shared" si="73"/>
        <v>1</v>
      </c>
      <c r="J1547" s="5">
        <f t="shared" si="72"/>
        <v>2</v>
      </c>
      <c r="K1547" s="5">
        <f t="shared" si="74"/>
        <v>0.16666666666666666</v>
      </c>
      <c r="L1547" s="4" t="s">
        <v>735</v>
      </c>
    </row>
    <row r="1548" spans="1:12" hidden="1" x14ac:dyDescent="0.25">
      <c r="A1548" s="4" t="s">
        <v>59</v>
      </c>
      <c r="B1548" s="4" t="s">
        <v>60</v>
      </c>
      <c r="C1548" s="4" t="s">
        <v>35</v>
      </c>
      <c r="D1548" s="4" t="s">
        <v>30</v>
      </c>
      <c r="E1548" s="4">
        <v>31</v>
      </c>
      <c r="F1548" s="7" t="s">
        <v>11</v>
      </c>
      <c r="G1548" s="4" t="s">
        <v>12</v>
      </c>
      <c r="H1548" s="4">
        <v>5</v>
      </c>
      <c r="I1548" s="5">
        <f t="shared" si="73"/>
        <v>5</v>
      </c>
      <c r="J1548" s="5">
        <f t="shared" si="72"/>
        <v>10</v>
      </c>
      <c r="K1548" s="5">
        <f t="shared" si="74"/>
        <v>0.83333333333333337</v>
      </c>
      <c r="L1548" s="4" t="s">
        <v>735</v>
      </c>
    </row>
    <row r="1549" spans="1:12" hidden="1" x14ac:dyDescent="0.25">
      <c r="A1549" s="4" t="s">
        <v>59</v>
      </c>
      <c r="B1549" s="4" t="s">
        <v>60</v>
      </c>
      <c r="C1549" s="4" t="s">
        <v>35</v>
      </c>
      <c r="D1549" s="4" t="s">
        <v>14</v>
      </c>
      <c r="E1549" s="4">
        <v>31</v>
      </c>
      <c r="F1549" s="7" t="s">
        <v>11</v>
      </c>
      <c r="G1549" s="4" t="s">
        <v>12</v>
      </c>
      <c r="H1549" s="4">
        <v>2</v>
      </c>
      <c r="I1549" s="5">
        <f t="shared" si="73"/>
        <v>2</v>
      </c>
      <c r="J1549" s="5">
        <f t="shared" si="72"/>
        <v>4</v>
      </c>
      <c r="K1549" s="5">
        <f t="shared" si="74"/>
        <v>0.33333333333333331</v>
      </c>
      <c r="L1549" s="4" t="s">
        <v>735</v>
      </c>
    </row>
    <row r="1550" spans="1:12" hidden="1" x14ac:dyDescent="0.25">
      <c r="A1550" s="4" t="s">
        <v>59</v>
      </c>
      <c r="B1550" s="4" t="s">
        <v>60</v>
      </c>
      <c r="C1550" s="4" t="s">
        <v>35</v>
      </c>
      <c r="D1550" s="4" t="s">
        <v>18</v>
      </c>
      <c r="E1550" s="4">
        <v>31</v>
      </c>
      <c r="F1550" s="7" t="s">
        <v>11</v>
      </c>
      <c r="G1550" s="4" t="s">
        <v>12</v>
      </c>
      <c r="H1550" s="4">
        <v>184</v>
      </c>
      <c r="I1550" s="5">
        <f t="shared" si="73"/>
        <v>184</v>
      </c>
      <c r="J1550" s="5">
        <f t="shared" si="72"/>
        <v>368</v>
      </c>
      <c r="K1550" s="5">
        <f t="shared" si="74"/>
        <v>30.666666666666668</v>
      </c>
      <c r="L1550" s="4" t="s">
        <v>735</v>
      </c>
    </row>
    <row r="1551" spans="1:12" hidden="1" x14ac:dyDescent="0.25">
      <c r="A1551" s="4" t="s">
        <v>59</v>
      </c>
      <c r="B1551" s="4" t="s">
        <v>60</v>
      </c>
      <c r="C1551" s="4" t="s">
        <v>66</v>
      </c>
      <c r="D1551" s="4" t="s">
        <v>469</v>
      </c>
      <c r="E1551" s="4">
        <v>44</v>
      </c>
      <c r="F1551" s="7" t="s">
        <v>11</v>
      </c>
      <c r="G1551" s="4" t="s">
        <v>12</v>
      </c>
      <c r="H1551" s="4">
        <v>3</v>
      </c>
      <c r="I1551" s="5">
        <f t="shared" si="73"/>
        <v>3</v>
      </c>
      <c r="J1551" s="5">
        <f t="shared" si="72"/>
        <v>6</v>
      </c>
      <c r="K1551" s="5">
        <f t="shared" si="74"/>
        <v>0.5</v>
      </c>
      <c r="L1551" s="4" t="s">
        <v>735</v>
      </c>
    </row>
    <row r="1552" spans="1:12" hidden="1" x14ac:dyDescent="0.25">
      <c r="A1552" s="4" t="s">
        <v>59</v>
      </c>
      <c r="B1552" s="4" t="s">
        <v>60</v>
      </c>
      <c r="C1552" s="4" t="s">
        <v>66</v>
      </c>
      <c r="D1552" s="4" t="s">
        <v>30</v>
      </c>
      <c r="E1552" s="4">
        <v>44</v>
      </c>
      <c r="F1552" s="7" t="s">
        <v>11</v>
      </c>
      <c r="G1552" s="4" t="s">
        <v>12</v>
      </c>
      <c r="H1552" s="4">
        <v>1</v>
      </c>
      <c r="I1552" s="5">
        <f t="shared" si="73"/>
        <v>1</v>
      </c>
      <c r="J1552" s="5">
        <f t="shared" si="72"/>
        <v>2</v>
      </c>
      <c r="K1552" s="5">
        <f t="shared" si="74"/>
        <v>0.16666666666666666</v>
      </c>
      <c r="L1552" s="4" t="s">
        <v>735</v>
      </c>
    </row>
    <row r="1553" spans="1:12" hidden="1" x14ac:dyDescent="0.25">
      <c r="A1553" s="4" t="s">
        <v>59</v>
      </c>
      <c r="B1553" s="4" t="s">
        <v>60</v>
      </c>
      <c r="C1553" s="4" t="s">
        <v>66</v>
      </c>
      <c r="D1553" s="4" t="s">
        <v>18</v>
      </c>
      <c r="E1553" s="4">
        <v>44</v>
      </c>
      <c r="F1553" s="7" t="s">
        <v>11</v>
      </c>
      <c r="G1553" s="4" t="s">
        <v>12</v>
      </c>
      <c r="H1553" s="4">
        <v>43</v>
      </c>
      <c r="I1553" s="5">
        <f t="shared" si="73"/>
        <v>43</v>
      </c>
      <c r="J1553" s="5">
        <f t="shared" si="72"/>
        <v>86</v>
      </c>
      <c r="K1553" s="5">
        <f t="shared" si="74"/>
        <v>7.166666666666667</v>
      </c>
      <c r="L1553" s="4" t="s">
        <v>735</v>
      </c>
    </row>
    <row r="1554" spans="1:12" ht="30" hidden="1" x14ac:dyDescent="0.25">
      <c r="A1554" s="4" t="s">
        <v>59</v>
      </c>
      <c r="B1554" s="4" t="s">
        <v>60</v>
      </c>
      <c r="C1554" s="4" t="s">
        <v>63</v>
      </c>
      <c r="D1554" s="4" t="s">
        <v>127</v>
      </c>
      <c r="E1554" s="4">
        <v>35</v>
      </c>
      <c r="F1554" s="7" t="s">
        <v>11</v>
      </c>
      <c r="G1554" s="4" t="s">
        <v>12</v>
      </c>
      <c r="H1554" s="4">
        <v>1</v>
      </c>
      <c r="I1554" s="5">
        <f t="shared" si="73"/>
        <v>1</v>
      </c>
      <c r="J1554" s="5">
        <f t="shared" si="72"/>
        <v>2</v>
      </c>
      <c r="K1554" s="5">
        <f t="shared" si="74"/>
        <v>0.16666666666666666</v>
      </c>
      <c r="L1554" s="4" t="s">
        <v>735</v>
      </c>
    </row>
    <row r="1555" spans="1:12" ht="30" hidden="1" x14ac:dyDescent="0.25">
      <c r="A1555" s="4" t="s">
        <v>59</v>
      </c>
      <c r="B1555" s="4" t="s">
        <v>60</v>
      </c>
      <c r="C1555" s="4" t="s">
        <v>63</v>
      </c>
      <c r="D1555" s="4" t="s">
        <v>53</v>
      </c>
      <c r="E1555" s="4">
        <v>35</v>
      </c>
      <c r="F1555" s="7" t="s">
        <v>11</v>
      </c>
      <c r="G1555" s="4" t="s">
        <v>12</v>
      </c>
      <c r="H1555" s="4">
        <v>1</v>
      </c>
      <c r="I1555" s="5">
        <f t="shared" si="73"/>
        <v>1</v>
      </c>
      <c r="J1555" s="5">
        <f t="shared" si="72"/>
        <v>2</v>
      </c>
      <c r="K1555" s="5">
        <f t="shared" si="74"/>
        <v>0.16666666666666666</v>
      </c>
      <c r="L1555" s="4" t="s">
        <v>735</v>
      </c>
    </row>
    <row r="1556" spans="1:12" ht="30" hidden="1" x14ac:dyDescent="0.25">
      <c r="A1556" s="4" t="s">
        <v>59</v>
      </c>
      <c r="B1556" s="4" t="s">
        <v>60</v>
      </c>
      <c r="C1556" s="4" t="s">
        <v>63</v>
      </c>
      <c r="D1556" s="4" t="s">
        <v>30</v>
      </c>
      <c r="E1556" s="4">
        <v>35</v>
      </c>
      <c r="F1556" s="7" t="s">
        <v>11</v>
      </c>
      <c r="G1556" s="4" t="s">
        <v>12</v>
      </c>
      <c r="H1556" s="4">
        <v>2</v>
      </c>
      <c r="I1556" s="5">
        <f t="shared" si="73"/>
        <v>2</v>
      </c>
      <c r="J1556" s="5">
        <f t="shared" si="72"/>
        <v>4</v>
      </c>
      <c r="K1556" s="5">
        <f t="shared" si="74"/>
        <v>0.33333333333333331</v>
      </c>
      <c r="L1556" s="4" t="s">
        <v>735</v>
      </c>
    </row>
    <row r="1557" spans="1:12" ht="30" hidden="1" x14ac:dyDescent="0.25">
      <c r="A1557" s="4" t="s">
        <v>59</v>
      </c>
      <c r="B1557" s="4" t="s">
        <v>60</v>
      </c>
      <c r="C1557" s="4" t="s">
        <v>63</v>
      </c>
      <c r="D1557" s="4" t="s">
        <v>14</v>
      </c>
      <c r="E1557" s="4">
        <v>35</v>
      </c>
      <c r="F1557" s="7" t="s">
        <v>11</v>
      </c>
      <c r="G1557" s="4" t="s">
        <v>12</v>
      </c>
      <c r="H1557" s="4">
        <v>3</v>
      </c>
      <c r="I1557" s="5">
        <f t="shared" si="73"/>
        <v>3</v>
      </c>
      <c r="J1557" s="5">
        <f t="shared" si="72"/>
        <v>6</v>
      </c>
      <c r="K1557" s="5">
        <f t="shared" si="74"/>
        <v>0.5</v>
      </c>
      <c r="L1557" s="4" t="s">
        <v>735</v>
      </c>
    </row>
    <row r="1558" spans="1:12" ht="30" hidden="1" x14ac:dyDescent="0.25">
      <c r="A1558" s="4" t="s">
        <v>59</v>
      </c>
      <c r="B1558" s="4" t="s">
        <v>60</v>
      </c>
      <c r="C1558" s="4" t="s">
        <v>63</v>
      </c>
      <c r="D1558" s="4" t="s">
        <v>18</v>
      </c>
      <c r="E1558" s="4">
        <v>35</v>
      </c>
      <c r="F1558" s="7" t="s">
        <v>11</v>
      </c>
      <c r="G1558" s="4" t="s">
        <v>12</v>
      </c>
      <c r="H1558" s="4">
        <v>122</v>
      </c>
      <c r="I1558" s="5">
        <f t="shared" si="73"/>
        <v>122</v>
      </c>
      <c r="J1558" s="5">
        <f t="shared" si="72"/>
        <v>244</v>
      </c>
      <c r="K1558" s="5">
        <f t="shared" si="74"/>
        <v>20.333333333333332</v>
      </c>
      <c r="L1558" s="4" t="s">
        <v>735</v>
      </c>
    </row>
    <row r="1559" spans="1:12" hidden="1" x14ac:dyDescent="0.25">
      <c r="A1559" s="4" t="s">
        <v>59</v>
      </c>
      <c r="B1559" s="4" t="s">
        <v>60</v>
      </c>
      <c r="C1559" s="4" t="s">
        <v>67</v>
      </c>
      <c r="D1559" s="4" t="s">
        <v>30</v>
      </c>
      <c r="E1559" s="4">
        <v>70</v>
      </c>
      <c r="F1559" s="7">
        <v>50</v>
      </c>
      <c r="G1559" s="4" t="s">
        <v>105</v>
      </c>
      <c r="H1559" s="4">
        <v>1</v>
      </c>
      <c r="I1559" s="5">
        <f t="shared" si="73"/>
        <v>1</v>
      </c>
      <c r="J1559" s="5">
        <f t="shared" si="72"/>
        <v>2</v>
      </c>
      <c r="K1559" s="5">
        <f t="shared" si="74"/>
        <v>0.16666666666666666</v>
      </c>
      <c r="L1559" s="4" t="s">
        <v>735</v>
      </c>
    </row>
    <row r="1560" spans="1:12" hidden="1" x14ac:dyDescent="0.25">
      <c r="A1560" s="4" t="s">
        <v>59</v>
      </c>
      <c r="B1560" s="4" t="s">
        <v>60</v>
      </c>
      <c r="C1560" s="4" t="s">
        <v>67</v>
      </c>
      <c r="D1560" s="4" t="s">
        <v>18</v>
      </c>
      <c r="E1560" s="4">
        <v>70</v>
      </c>
      <c r="F1560" s="7">
        <v>50</v>
      </c>
      <c r="G1560" s="4" t="s">
        <v>105</v>
      </c>
      <c r="H1560" s="4">
        <v>18</v>
      </c>
      <c r="I1560" s="5">
        <f t="shared" si="73"/>
        <v>18</v>
      </c>
      <c r="J1560" s="5">
        <f t="shared" si="72"/>
        <v>36</v>
      </c>
      <c r="K1560" s="5">
        <f t="shared" si="74"/>
        <v>3</v>
      </c>
      <c r="L1560" s="4" t="s">
        <v>735</v>
      </c>
    </row>
    <row r="1561" spans="1:12" ht="30" hidden="1" x14ac:dyDescent="0.25">
      <c r="A1561" s="4" t="s">
        <v>59</v>
      </c>
      <c r="B1561" s="4" t="s">
        <v>60</v>
      </c>
      <c r="C1561" s="4" t="s">
        <v>68</v>
      </c>
      <c r="D1561" s="4" t="s">
        <v>18</v>
      </c>
      <c r="E1561" s="4">
        <v>48</v>
      </c>
      <c r="F1561" s="7" t="s">
        <v>11</v>
      </c>
      <c r="G1561" s="4" t="s">
        <v>12</v>
      </c>
      <c r="H1561" s="4">
        <v>12</v>
      </c>
      <c r="I1561" s="5">
        <f t="shared" si="73"/>
        <v>12</v>
      </c>
      <c r="J1561" s="5">
        <f t="shared" si="72"/>
        <v>24</v>
      </c>
      <c r="K1561" s="5">
        <f t="shared" si="74"/>
        <v>2</v>
      </c>
      <c r="L1561" s="4" t="s">
        <v>735</v>
      </c>
    </row>
    <row r="1562" spans="1:12" hidden="1" x14ac:dyDescent="0.25">
      <c r="A1562" s="4" t="s">
        <v>59</v>
      </c>
      <c r="B1562" s="4" t="s">
        <v>60</v>
      </c>
      <c r="C1562" s="4" t="s">
        <v>65</v>
      </c>
      <c r="D1562" s="4" t="s">
        <v>30</v>
      </c>
      <c r="E1562" s="4">
        <v>18</v>
      </c>
      <c r="F1562" s="7" t="s">
        <v>11</v>
      </c>
      <c r="G1562" s="4" t="s">
        <v>12</v>
      </c>
      <c r="H1562" s="4">
        <v>8</v>
      </c>
      <c r="I1562" s="5">
        <f t="shared" si="73"/>
        <v>8</v>
      </c>
      <c r="J1562" s="5">
        <f t="shared" si="72"/>
        <v>16</v>
      </c>
      <c r="K1562" s="5">
        <f t="shared" si="74"/>
        <v>1.3333333333333333</v>
      </c>
      <c r="L1562" s="4" t="s">
        <v>735</v>
      </c>
    </row>
    <row r="1563" spans="1:12" hidden="1" x14ac:dyDescent="0.25">
      <c r="A1563" s="4" t="s">
        <v>59</v>
      </c>
      <c r="B1563" s="4" t="s">
        <v>60</v>
      </c>
      <c r="C1563" s="4" t="s">
        <v>65</v>
      </c>
      <c r="D1563" s="4" t="s">
        <v>14</v>
      </c>
      <c r="E1563" s="4">
        <v>18</v>
      </c>
      <c r="F1563" s="7" t="s">
        <v>11</v>
      </c>
      <c r="G1563" s="4" t="s">
        <v>12</v>
      </c>
      <c r="H1563" s="4">
        <v>3</v>
      </c>
      <c r="I1563" s="5">
        <f t="shared" si="73"/>
        <v>3</v>
      </c>
      <c r="J1563" s="5">
        <f t="shared" si="72"/>
        <v>6</v>
      </c>
      <c r="K1563" s="5">
        <f t="shared" si="74"/>
        <v>0.5</v>
      </c>
      <c r="L1563" s="4" t="s">
        <v>735</v>
      </c>
    </row>
    <row r="1564" spans="1:12" hidden="1" x14ac:dyDescent="0.25">
      <c r="A1564" s="4" t="s">
        <v>59</v>
      </c>
      <c r="B1564" s="4" t="s">
        <v>60</v>
      </c>
      <c r="C1564" s="4" t="s">
        <v>65</v>
      </c>
      <c r="D1564" s="4" t="s">
        <v>18</v>
      </c>
      <c r="E1564" s="4">
        <v>18</v>
      </c>
      <c r="F1564" s="7" t="s">
        <v>11</v>
      </c>
      <c r="G1564" s="4" t="s">
        <v>12</v>
      </c>
      <c r="H1564" s="4">
        <v>205</v>
      </c>
      <c r="I1564" s="5">
        <f t="shared" si="73"/>
        <v>205</v>
      </c>
      <c r="J1564" s="5">
        <f t="shared" si="72"/>
        <v>410</v>
      </c>
      <c r="K1564" s="5">
        <f t="shared" si="74"/>
        <v>34.166666666666664</v>
      </c>
      <c r="L1564" s="4" t="s">
        <v>735</v>
      </c>
    </row>
    <row r="1565" spans="1:12" ht="30" hidden="1" x14ac:dyDescent="0.25">
      <c r="A1565" s="4" t="s">
        <v>59</v>
      </c>
      <c r="B1565" s="4" t="s">
        <v>60</v>
      </c>
      <c r="C1565" s="4" t="s">
        <v>69</v>
      </c>
      <c r="D1565" s="4" t="s">
        <v>30</v>
      </c>
      <c r="E1565" s="4">
        <v>48</v>
      </c>
      <c r="F1565" s="7" t="s">
        <v>11</v>
      </c>
      <c r="G1565" s="4" t="s">
        <v>12</v>
      </c>
      <c r="H1565" s="4">
        <v>5</v>
      </c>
      <c r="I1565" s="5">
        <f t="shared" si="73"/>
        <v>5</v>
      </c>
      <c r="J1565" s="5">
        <f t="shared" si="72"/>
        <v>10</v>
      </c>
      <c r="K1565" s="5">
        <f t="shared" si="74"/>
        <v>0.83333333333333337</v>
      </c>
      <c r="L1565" s="4" t="s">
        <v>735</v>
      </c>
    </row>
    <row r="1566" spans="1:12" ht="30" hidden="1" x14ac:dyDescent="0.25">
      <c r="A1566" s="4" t="s">
        <v>59</v>
      </c>
      <c r="B1566" s="4" t="s">
        <v>60</v>
      </c>
      <c r="C1566" s="4" t="s">
        <v>69</v>
      </c>
      <c r="D1566" s="4" t="s">
        <v>18</v>
      </c>
      <c r="E1566" s="4">
        <v>48</v>
      </c>
      <c r="F1566" s="7" t="s">
        <v>11</v>
      </c>
      <c r="G1566" s="4" t="s">
        <v>12</v>
      </c>
      <c r="H1566" s="4">
        <v>29</v>
      </c>
      <c r="I1566" s="5">
        <f t="shared" si="73"/>
        <v>29</v>
      </c>
      <c r="J1566" s="5">
        <f t="shared" si="72"/>
        <v>58</v>
      </c>
      <c r="K1566" s="5">
        <f t="shared" si="74"/>
        <v>4.833333333333333</v>
      </c>
      <c r="L1566" s="4" t="s">
        <v>735</v>
      </c>
    </row>
    <row r="1567" spans="1:12" ht="30" x14ac:dyDescent="0.25">
      <c r="A1567" s="4" t="s">
        <v>71</v>
      </c>
      <c r="B1567" s="4" t="s">
        <v>72</v>
      </c>
      <c r="C1567" s="4" t="s">
        <v>62</v>
      </c>
      <c r="D1567" s="4" t="s">
        <v>30</v>
      </c>
      <c r="E1567" s="4">
        <v>26</v>
      </c>
      <c r="F1567" s="7" t="s">
        <v>11</v>
      </c>
      <c r="G1567" s="4" t="s">
        <v>12</v>
      </c>
      <c r="H1567" s="4">
        <v>24</v>
      </c>
      <c r="I1567" s="5">
        <f t="shared" si="73"/>
        <v>24</v>
      </c>
      <c r="J1567" s="5">
        <f t="shared" si="72"/>
        <v>48</v>
      </c>
      <c r="K1567" s="5">
        <f t="shared" si="74"/>
        <v>4</v>
      </c>
      <c r="L1567" s="4" t="s">
        <v>735</v>
      </c>
    </row>
    <row r="1568" spans="1:12" ht="30" x14ac:dyDescent="0.25">
      <c r="A1568" s="4" t="s">
        <v>71</v>
      </c>
      <c r="B1568" s="4" t="s">
        <v>72</v>
      </c>
      <c r="C1568" s="4" t="s">
        <v>62</v>
      </c>
      <c r="D1568" s="4" t="s">
        <v>14</v>
      </c>
      <c r="E1568" s="4">
        <v>26</v>
      </c>
      <c r="F1568" s="7" t="s">
        <v>11</v>
      </c>
      <c r="G1568" s="4" t="s">
        <v>12</v>
      </c>
      <c r="H1568" s="4">
        <v>6</v>
      </c>
      <c r="I1568" s="5">
        <f t="shared" si="73"/>
        <v>6</v>
      </c>
      <c r="J1568" s="5">
        <f t="shared" si="72"/>
        <v>12</v>
      </c>
      <c r="K1568" s="5">
        <f t="shared" si="74"/>
        <v>1</v>
      </c>
      <c r="L1568" s="4" t="s">
        <v>735</v>
      </c>
    </row>
    <row r="1569" spans="1:12" ht="30" x14ac:dyDescent="0.25">
      <c r="A1569" s="4" t="s">
        <v>71</v>
      </c>
      <c r="B1569" s="4" t="s">
        <v>72</v>
      </c>
      <c r="C1569" s="4" t="s">
        <v>62</v>
      </c>
      <c r="D1569" s="4" t="s">
        <v>18</v>
      </c>
      <c r="E1569" s="4">
        <v>26</v>
      </c>
      <c r="F1569" s="7" t="s">
        <v>11</v>
      </c>
      <c r="G1569" s="4" t="s">
        <v>12</v>
      </c>
      <c r="H1569" s="4">
        <v>284</v>
      </c>
      <c r="I1569" s="5">
        <f t="shared" si="73"/>
        <v>284</v>
      </c>
      <c r="J1569" s="5">
        <f t="shared" si="72"/>
        <v>568</v>
      </c>
      <c r="K1569" s="5">
        <f t="shared" si="74"/>
        <v>47.333333333333336</v>
      </c>
      <c r="L1569" s="4" t="s">
        <v>735</v>
      </c>
    </row>
    <row r="1570" spans="1:12" ht="30" x14ac:dyDescent="0.25">
      <c r="A1570" s="4" t="s">
        <v>71</v>
      </c>
      <c r="B1570" s="4" t="s">
        <v>72</v>
      </c>
      <c r="C1570" s="4" t="s">
        <v>54</v>
      </c>
      <c r="D1570" s="4" t="s">
        <v>469</v>
      </c>
      <c r="E1570" s="4">
        <v>26</v>
      </c>
      <c r="F1570" s="7" t="s">
        <v>11</v>
      </c>
      <c r="G1570" s="4" t="s">
        <v>12</v>
      </c>
      <c r="H1570" s="4">
        <v>0</v>
      </c>
      <c r="I1570" s="5">
        <f t="shared" si="73"/>
        <v>0</v>
      </c>
      <c r="J1570" s="5">
        <f t="shared" si="72"/>
        <v>0</v>
      </c>
      <c r="K1570" s="5">
        <f t="shared" si="74"/>
        <v>0</v>
      </c>
      <c r="L1570" s="4" t="s">
        <v>735</v>
      </c>
    </row>
    <row r="1571" spans="1:12" ht="30" x14ac:dyDescent="0.25">
      <c r="A1571" s="4" t="s">
        <v>71</v>
      </c>
      <c r="B1571" s="4" t="s">
        <v>72</v>
      </c>
      <c r="C1571" s="4" t="s">
        <v>54</v>
      </c>
      <c r="D1571" s="4" t="s">
        <v>30</v>
      </c>
      <c r="E1571" s="4">
        <v>26</v>
      </c>
      <c r="F1571" s="7" t="s">
        <v>11</v>
      </c>
      <c r="G1571" s="4" t="s">
        <v>12</v>
      </c>
      <c r="H1571" s="4">
        <v>8</v>
      </c>
      <c r="I1571" s="5">
        <f t="shared" si="73"/>
        <v>8</v>
      </c>
      <c r="J1571" s="5">
        <f t="shared" si="72"/>
        <v>16</v>
      </c>
      <c r="K1571" s="5">
        <f t="shared" si="74"/>
        <v>1.3333333333333333</v>
      </c>
      <c r="L1571" s="4" t="s">
        <v>735</v>
      </c>
    </row>
    <row r="1572" spans="1:12" ht="30" x14ac:dyDescent="0.25">
      <c r="A1572" s="4" t="s">
        <v>71</v>
      </c>
      <c r="B1572" s="4" t="s">
        <v>72</v>
      </c>
      <c r="C1572" s="4" t="s">
        <v>54</v>
      </c>
      <c r="D1572" s="4" t="s">
        <v>14</v>
      </c>
      <c r="E1572" s="4">
        <v>26</v>
      </c>
      <c r="F1572" s="7" t="s">
        <v>11</v>
      </c>
      <c r="G1572" s="4" t="s">
        <v>12</v>
      </c>
      <c r="H1572" s="4">
        <v>6</v>
      </c>
      <c r="I1572" s="5">
        <f t="shared" si="73"/>
        <v>6</v>
      </c>
      <c r="J1572" s="5">
        <f t="shared" si="72"/>
        <v>12</v>
      </c>
      <c r="K1572" s="5">
        <f t="shared" si="74"/>
        <v>1</v>
      </c>
      <c r="L1572" s="4" t="s">
        <v>735</v>
      </c>
    </row>
    <row r="1573" spans="1:12" ht="30" x14ac:dyDescent="0.25">
      <c r="A1573" s="4" t="s">
        <v>71</v>
      </c>
      <c r="B1573" s="4" t="s">
        <v>72</v>
      </c>
      <c r="C1573" s="4" t="s">
        <v>54</v>
      </c>
      <c r="D1573" s="4" t="s">
        <v>18</v>
      </c>
      <c r="E1573" s="4">
        <v>26</v>
      </c>
      <c r="F1573" s="7" t="s">
        <v>11</v>
      </c>
      <c r="G1573" s="4" t="s">
        <v>12</v>
      </c>
      <c r="H1573" s="4">
        <v>219</v>
      </c>
      <c r="I1573" s="5">
        <f t="shared" si="73"/>
        <v>219</v>
      </c>
      <c r="J1573" s="5">
        <f t="shared" si="72"/>
        <v>438</v>
      </c>
      <c r="K1573" s="5">
        <f t="shared" si="74"/>
        <v>36.5</v>
      </c>
      <c r="L1573" s="4" t="s">
        <v>735</v>
      </c>
    </row>
    <row r="1574" spans="1:12" ht="30" x14ac:dyDescent="0.25">
      <c r="A1574" s="4" t="s">
        <v>71</v>
      </c>
      <c r="B1574" s="4" t="s">
        <v>72</v>
      </c>
      <c r="C1574" s="4" t="s">
        <v>70</v>
      </c>
      <c r="D1574" s="4" t="s">
        <v>30</v>
      </c>
      <c r="E1574" s="4">
        <v>35</v>
      </c>
      <c r="F1574" s="7" t="s">
        <v>11</v>
      </c>
      <c r="G1574" s="4" t="s">
        <v>12</v>
      </c>
      <c r="H1574" s="4">
        <v>12</v>
      </c>
      <c r="I1574" s="5">
        <f t="shared" si="73"/>
        <v>12</v>
      </c>
      <c r="J1574" s="5">
        <f t="shared" si="72"/>
        <v>24</v>
      </c>
      <c r="K1574" s="5">
        <f t="shared" si="74"/>
        <v>2</v>
      </c>
      <c r="L1574" s="4" t="s">
        <v>735</v>
      </c>
    </row>
    <row r="1575" spans="1:12" ht="30" x14ac:dyDescent="0.25">
      <c r="A1575" s="4" t="s">
        <v>71</v>
      </c>
      <c r="B1575" s="4" t="s">
        <v>72</v>
      </c>
      <c r="C1575" s="4" t="s">
        <v>70</v>
      </c>
      <c r="D1575" s="4" t="s">
        <v>14</v>
      </c>
      <c r="E1575" s="4">
        <v>35</v>
      </c>
      <c r="F1575" s="7" t="s">
        <v>11</v>
      </c>
      <c r="G1575" s="4" t="s">
        <v>12</v>
      </c>
      <c r="H1575" s="4">
        <v>4</v>
      </c>
      <c r="I1575" s="5">
        <f t="shared" si="73"/>
        <v>4</v>
      </c>
      <c r="J1575" s="5">
        <f t="shared" si="72"/>
        <v>8</v>
      </c>
      <c r="K1575" s="5">
        <f t="shared" si="74"/>
        <v>0.66666666666666663</v>
      </c>
      <c r="L1575" s="4" t="s">
        <v>735</v>
      </c>
    </row>
    <row r="1576" spans="1:12" ht="30" x14ac:dyDescent="0.25">
      <c r="A1576" s="4" t="s">
        <v>71</v>
      </c>
      <c r="B1576" s="4" t="s">
        <v>72</v>
      </c>
      <c r="C1576" s="4" t="s">
        <v>70</v>
      </c>
      <c r="D1576" s="4" t="s">
        <v>18</v>
      </c>
      <c r="E1576" s="4">
        <v>35</v>
      </c>
      <c r="F1576" s="7" t="s">
        <v>11</v>
      </c>
      <c r="G1576" s="4" t="s">
        <v>12</v>
      </c>
      <c r="H1576" s="4">
        <v>176</v>
      </c>
      <c r="I1576" s="5">
        <f t="shared" si="73"/>
        <v>176</v>
      </c>
      <c r="J1576" s="5">
        <f t="shared" si="72"/>
        <v>352</v>
      </c>
      <c r="K1576" s="5">
        <f t="shared" si="74"/>
        <v>29.333333333333332</v>
      </c>
      <c r="L1576" s="4" t="s">
        <v>735</v>
      </c>
    </row>
    <row r="1577" spans="1:12" ht="30" x14ac:dyDescent="0.25">
      <c r="A1577" s="4" t="s">
        <v>71</v>
      </c>
      <c r="B1577" s="4" t="s">
        <v>72</v>
      </c>
      <c r="C1577" s="4" t="s">
        <v>75</v>
      </c>
      <c r="D1577" s="4" t="s">
        <v>30</v>
      </c>
      <c r="E1577" s="4">
        <v>32</v>
      </c>
      <c r="F1577" s="7" t="s">
        <v>11</v>
      </c>
      <c r="G1577" s="4" t="s">
        <v>12</v>
      </c>
      <c r="H1577" s="4">
        <v>2</v>
      </c>
      <c r="I1577" s="5">
        <f t="shared" si="73"/>
        <v>2</v>
      </c>
      <c r="J1577" s="5">
        <f t="shared" si="72"/>
        <v>4</v>
      </c>
      <c r="K1577" s="5">
        <f t="shared" si="74"/>
        <v>0.33333333333333331</v>
      </c>
      <c r="L1577" s="4" t="s">
        <v>735</v>
      </c>
    </row>
    <row r="1578" spans="1:12" ht="30" x14ac:dyDescent="0.25">
      <c r="A1578" s="4" t="s">
        <v>71</v>
      </c>
      <c r="B1578" s="4" t="s">
        <v>72</v>
      </c>
      <c r="C1578" s="4" t="s">
        <v>75</v>
      </c>
      <c r="D1578" s="4" t="s">
        <v>18</v>
      </c>
      <c r="E1578" s="4">
        <v>32</v>
      </c>
      <c r="F1578" s="7" t="s">
        <v>11</v>
      </c>
      <c r="G1578" s="4" t="s">
        <v>12</v>
      </c>
      <c r="H1578" s="4">
        <v>51</v>
      </c>
      <c r="I1578" s="5">
        <f t="shared" si="73"/>
        <v>51</v>
      </c>
      <c r="J1578" s="5">
        <f t="shared" si="72"/>
        <v>102</v>
      </c>
      <c r="K1578" s="5">
        <f t="shared" si="74"/>
        <v>8.5</v>
      </c>
      <c r="L1578" s="4" t="s">
        <v>735</v>
      </c>
    </row>
    <row r="1579" spans="1:12" ht="30" x14ac:dyDescent="0.25">
      <c r="A1579" s="4" t="s">
        <v>71</v>
      </c>
      <c r="B1579" s="4" t="s">
        <v>72</v>
      </c>
      <c r="C1579" s="4" t="s">
        <v>64</v>
      </c>
      <c r="D1579" s="4" t="s">
        <v>469</v>
      </c>
      <c r="E1579" s="4">
        <v>23</v>
      </c>
      <c r="F1579" s="7" t="s">
        <v>11</v>
      </c>
      <c r="G1579" s="4" t="s">
        <v>12</v>
      </c>
      <c r="H1579" s="4">
        <v>2</v>
      </c>
      <c r="I1579" s="5">
        <f t="shared" si="73"/>
        <v>2</v>
      </c>
      <c r="J1579" s="5">
        <f t="shared" si="72"/>
        <v>4</v>
      </c>
      <c r="K1579" s="5">
        <f t="shared" si="74"/>
        <v>0.33333333333333331</v>
      </c>
      <c r="L1579" s="4" t="s">
        <v>735</v>
      </c>
    </row>
    <row r="1580" spans="1:12" ht="30" x14ac:dyDescent="0.25">
      <c r="A1580" s="4" t="s">
        <v>71</v>
      </c>
      <c r="B1580" s="4" t="s">
        <v>72</v>
      </c>
      <c r="C1580" s="4" t="s">
        <v>64</v>
      </c>
      <c r="D1580" s="4" t="s">
        <v>30</v>
      </c>
      <c r="E1580" s="4">
        <v>23</v>
      </c>
      <c r="F1580" s="7" t="s">
        <v>11</v>
      </c>
      <c r="G1580" s="4" t="s">
        <v>12</v>
      </c>
      <c r="H1580" s="4">
        <v>28</v>
      </c>
      <c r="I1580" s="5">
        <f t="shared" si="73"/>
        <v>28</v>
      </c>
      <c r="J1580" s="5">
        <f t="shared" si="72"/>
        <v>56</v>
      </c>
      <c r="K1580" s="5">
        <f t="shared" si="74"/>
        <v>4.666666666666667</v>
      </c>
      <c r="L1580" s="4" t="s">
        <v>735</v>
      </c>
    </row>
    <row r="1581" spans="1:12" ht="30" x14ac:dyDescent="0.25">
      <c r="A1581" s="4" t="s">
        <v>71</v>
      </c>
      <c r="B1581" s="4" t="s">
        <v>72</v>
      </c>
      <c r="C1581" s="4" t="s">
        <v>64</v>
      </c>
      <c r="D1581" s="4" t="s">
        <v>14</v>
      </c>
      <c r="E1581" s="4">
        <v>23</v>
      </c>
      <c r="F1581" s="7" t="s">
        <v>11</v>
      </c>
      <c r="G1581" s="4" t="s">
        <v>12</v>
      </c>
      <c r="H1581" s="4">
        <v>14</v>
      </c>
      <c r="I1581" s="5">
        <f t="shared" si="73"/>
        <v>14</v>
      </c>
      <c r="J1581" s="5">
        <f t="shared" si="72"/>
        <v>28</v>
      </c>
      <c r="K1581" s="5">
        <f t="shared" si="74"/>
        <v>2.3333333333333335</v>
      </c>
      <c r="L1581" s="4" t="s">
        <v>735</v>
      </c>
    </row>
    <row r="1582" spans="1:12" ht="30" x14ac:dyDescent="0.25">
      <c r="A1582" s="4" t="s">
        <v>71</v>
      </c>
      <c r="B1582" s="4" t="s">
        <v>72</v>
      </c>
      <c r="C1582" s="4" t="s">
        <v>64</v>
      </c>
      <c r="D1582" s="4" t="s">
        <v>19</v>
      </c>
      <c r="E1582" s="4">
        <v>23</v>
      </c>
      <c r="F1582" s="7" t="s">
        <v>11</v>
      </c>
      <c r="G1582" s="4" t="s">
        <v>12</v>
      </c>
      <c r="H1582" s="4">
        <v>2</v>
      </c>
      <c r="I1582" s="5">
        <f t="shared" si="73"/>
        <v>2</v>
      </c>
      <c r="J1582" s="5">
        <f t="shared" si="72"/>
        <v>4</v>
      </c>
      <c r="K1582" s="5">
        <f t="shared" si="74"/>
        <v>0.33333333333333331</v>
      </c>
      <c r="L1582" s="4" t="s">
        <v>735</v>
      </c>
    </row>
    <row r="1583" spans="1:12" ht="30" x14ac:dyDescent="0.25">
      <c r="A1583" s="4" t="s">
        <v>71</v>
      </c>
      <c r="B1583" s="4" t="s">
        <v>72</v>
      </c>
      <c r="C1583" s="4" t="s">
        <v>64</v>
      </c>
      <c r="D1583" s="4" t="s">
        <v>18</v>
      </c>
      <c r="E1583" s="4">
        <v>23</v>
      </c>
      <c r="F1583" s="7" t="s">
        <v>11</v>
      </c>
      <c r="G1583" s="4" t="s">
        <v>12</v>
      </c>
      <c r="H1583" s="4">
        <v>509</v>
      </c>
      <c r="I1583" s="5">
        <f t="shared" si="73"/>
        <v>509</v>
      </c>
      <c r="J1583" s="5">
        <f t="shared" si="72"/>
        <v>1018</v>
      </c>
      <c r="K1583" s="5">
        <f t="shared" si="74"/>
        <v>84.833333333333329</v>
      </c>
      <c r="L1583" s="4" t="s">
        <v>735</v>
      </c>
    </row>
    <row r="1584" spans="1:12" ht="30" x14ac:dyDescent="0.25">
      <c r="A1584" s="4" t="s">
        <v>71</v>
      </c>
      <c r="B1584" s="4" t="s">
        <v>72</v>
      </c>
      <c r="C1584" s="4" t="s">
        <v>78</v>
      </c>
      <c r="D1584" s="4" t="s">
        <v>18</v>
      </c>
      <c r="E1584" s="4">
        <v>49</v>
      </c>
      <c r="F1584" s="7" t="s">
        <v>11</v>
      </c>
      <c r="G1584" s="4" t="s">
        <v>12</v>
      </c>
      <c r="H1584" s="4">
        <v>4</v>
      </c>
      <c r="I1584" s="5">
        <f t="shared" si="73"/>
        <v>4</v>
      </c>
      <c r="J1584" s="5">
        <f t="shared" si="72"/>
        <v>8</v>
      </c>
      <c r="K1584" s="5">
        <f t="shared" si="74"/>
        <v>0.66666666666666663</v>
      </c>
      <c r="L1584" s="4" t="s">
        <v>735</v>
      </c>
    </row>
    <row r="1585" spans="1:12" ht="30" x14ac:dyDescent="0.25">
      <c r="A1585" s="4" t="s">
        <v>71</v>
      </c>
      <c r="B1585" s="4" t="s">
        <v>72</v>
      </c>
      <c r="C1585" s="4" t="s">
        <v>40</v>
      </c>
      <c r="D1585" s="4" t="s">
        <v>53</v>
      </c>
      <c r="E1585" s="4">
        <v>41</v>
      </c>
      <c r="F1585" s="7" t="s">
        <v>11</v>
      </c>
      <c r="G1585" s="4" t="s">
        <v>12</v>
      </c>
      <c r="H1585" s="4">
        <v>1</v>
      </c>
      <c r="I1585" s="5">
        <f t="shared" si="73"/>
        <v>1</v>
      </c>
      <c r="J1585" s="5">
        <f t="shared" si="72"/>
        <v>2</v>
      </c>
      <c r="K1585" s="5">
        <f t="shared" si="74"/>
        <v>0.16666666666666666</v>
      </c>
      <c r="L1585" s="4" t="s">
        <v>735</v>
      </c>
    </row>
    <row r="1586" spans="1:12" ht="30" x14ac:dyDescent="0.25">
      <c r="A1586" s="4" t="s">
        <v>71</v>
      </c>
      <c r="B1586" s="4" t="s">
        <v>72</v>
      </c>
      <c r="C1586" s="4" t="s">
        <v>40</v>
      </c>
      <c r="D1586" s="4" t="s">
        <v>30</v>
      </c>
      <c r="E1586" s="4">
        <v>41</v>
      </c>
      <c r="F1586" s="7" t="s">
        <v>11</v>
      </c>
      <c r="G1586" s="4" t="s">
        <v>12</v>
      </c>
      <c r="H1586" s="4">
        <v>11</v>
      </c>
      <c r="I1586" s="5">
        <f t="shared" si="73"/>
        <v>11</v>
      </c>
      <c r="J1586" s="5">
        <f t="shared" si="72"/>
        <v>22</v>
      </c>
      <c r="K1586" s="5">
        <f t="shared" si="74"/>
        <v>1.8333333333333333</v>
      </c>
      <c r="L1586" s="4" t="s">
        <v>735</v>
      </c>
    </row>
    <row r="1587" spans="1:12" ht="30" x14ac:dyDescent="0.25">
      <c r="A1587" s="4" t="s">
        <v>71</v>
      </c>
      <c r="B1587" s="4" t="s">
        <v>72</v>
      </c>
      <c r="C1587" s="4" t="s">
        <v>40</v>
      </c>
      <c r="D1587" s="4" t="s">
        <v>18</v>
      </c>
      <c r="E1587" s="4">
        <v>41</v>
      </c>
      <c r="F1587" s="7" t="s">
        <v>11</v>
      </c>
      <c r="G1587" s="4" t="s">
        <v>12</v>
      </c>
      <c r="H1587" s="4">
        <v>91</v>
      </c>
      <c r="I1587" s="5">
        <f t="shared" si="73"/>
        <v>91</v>
      </c>
      <c r="J1587" s="5">
        <f t="shared" si="72"/>
        <v>182</v>
      </c>
      <c r="K1587" s="5">
        <f t="shared" si="74"/>
        <v>15.166666666666666</v>
      </c>
      <c r="L1587" s="4" t="s">
        <v>735</v>
      </c>
    </row>
    <row r="1588" spans="1:12" hidden="1" x14ac:dyDescent="0.25">
      <c r="A1588" s="4" t="s">
        <v>79</v>
      </c>
      <c r="B1588" s="4" t="s">
        <v>80</v>
      </c>
      <c r="C1588" s="4" t="s">
        <v>18</v>
      </c>
      <c r="D1588" s="4" t="s">
        <v>469</v>
      </c>
      <c r="E1588" s="4">
        <v>0</v>
      </c>
      <c r="F1588" s="7" t="s">
        <v>11</v>
      </c>
      <c r="G1588" s="4" t="s">
        <v>12</v>
      </c>
      <c r="H1588" s="4">
        <v>21</v>
      </c>
      <c r="I1588" s="5">
        <f t="shared" si="73"/>
        <v>21</v>
      </c>
      <c r="J1588" s="5">
        <f t="shared" si="72"/>
        <v>42</v>
      </c>
      <c r="K1588" s="5">
        <f t="shared" si="74"/>
        <v>3.5</v>
      </c>
      <c r="L1588" s="4" t="s">
        <v>735</v>
      </c>
    </row>
    <row r="1589" spans="1:12" hidden="1" x14ac:dyDescent="0.25">
      <c r="A1589" s="4" t="s">
        <v>79</v>
      </c>
      <c r="B1589" s="4" t="s">
        <v>80</v>
      </c>
      <c r="C1589" s="4" t="s">
        <v>18</v>
      </c>
      <c r="D1589" s="4" t="s">
        <v>53</v>
      </c>
      <c r="E1589" s="4">
        <v>0</v>
      </c>
      <c r="F1589" s="7" t="s">
        <v>11</v>
      </c>
      <c r="G1589" s="4" t="s">
        <v>12</v>
      </c>
      <c r="H1589" s="4">
        <v>1</v>
      </c>
      <c r="I1589" s="5">
        <f t="shared" si="73"/>
        <v>1</v>
      </c>
      <c r="J1589" s="5">
        <f t="shared" si="72"/>
        <v>2</v>
      </c>
      <c r="K1589" s="5">
        <f t="shared" si="74"/>
        <v>0.16666666666666666</v>
      </c>
      <c r="L1589" s="4" t="s">
        <v>735</v>
      </c>
    </row>
    <row r="1590" spans="1:12" hidden="1" x14ac:dyDescent="0.25">
      <c r="A1590" s="4" t="s">
        <v>79</v>
      </c>
      <c r="B1590" s="4" t="s">
        <v>80</v>
      </c>
      <c r="C1590" s="4" t="s">
        <v>18</v>
      </c>
      <c r="D1590" s="4" t="s">
        <v>30</v>
      </c>
      <c r="E1590" s="4">
        <v>0</v>
      </c>
      <c r="F1590" s="7" t="s">
        <v>11</v>
      </c>
      <c r="G1590" s="4" t="s">
        <v>12</v>
      </c>
      <c r="H1590" s="4">
        <v>296</v>
      </c>
      <c r="I1590" s="5">
        <f t="shared" si="73"/>
        <v>296</v>
      </c>
      <c r="J1590" s="5">
        <f t="shared" si="72"/>
        <v>592</v>
      </c>
      <c r="K1590" s="5">
        <f t="shared" si="74"/>
        <v>49.333333333333336</v>
      </c>
      <c r="L1590" s="4" t="s">
        <v>735</v>
      </c>
    </row>
    <row r="1591" spans="1:12" hidden="1" x14ac:dyDescent="0.25">
      <c r="A1591" s="4" t="s">
        <v>79</v>
      </c>
      <c r="B1591" s="4" t="s">
        <v>80</v>
      </c>
      <c r="C1591" s="4" t="s">
        <v>18</v>
      </c>
      <c r="D1591" s="4" t="s">
        <v>393</v>
      </c>
      <c r="E1591" s="4">
        <v>0</v>
      </c>
      <c r="F1591" s="7" t="s">
        <v>11</v>
      </c>
      <c r="G1591" s="4" t="s">
        <v>12</v>
      </c>
      <c r="H1591" s="4">
        <v>1</v>
      </c>
      <c r="I1591" s="5">
        <f t="shared" si="73"/>
        <v>1</v>
      </c>
      <c r="J1591" s="5">
        <f t="shared" si="72"/>
        <v>2</v>
      </c>
      <c r="K1591" s="5">
        <f t="shared" si="74"/>
        <v>0.16666666666666666</v>
      </c>
      <c r="L1591" s="4" t="s">
        <v>735</v>
      </c>
    </row>
    <row r="1592" spans="1:12" hidden="1" x14ac:dyDescent="0.25">
      <c r="A1592" s="4" t="s">
        <v>79</v>
      </c>
      <c r="B1592" s="4" t="s">
        <v>80</v>
      </c>
      <c r="C1592" s="4" t="s">
        <v>18</v>
      </c>
      <c r="D1592" s="4" t="s">
        <v>39</v>
      </c>
      <c r="E1592" s="4">
        <v>0</v>
      </c>
      <c r="F1592" s="7" t="s">
        <v>11</v>
      </c>
      <c r="G1592" s="4" t="s">
        <v>12</v>
      </c>
      <c r="H1592" s="4">
        <v>4</v>
      </c>
      <c r="I1592" s="5">
        <f t="shared" si="73"/>
        <v>4</v>
      </c>
      <c r="J1592" s="5">
        <f t="shared" ref="J1592:J1655" si="75">I1592*100%+I1592</f>
        <v>8</v>
      </c>
      <c r="K1592" s="5">
        <f t="shared" si="74"/>
        <v>0.66666666666666663</v>
      </c>
      <c r="L1592" s="4" t="s">
        <v>735</v>
      </c>
    </row>
    <row r="1593" spans="1:12" hidden="1" x14ac:dyDescent="0.25">
      <c r="A1593" s="4" t="s">
        <v>79</v>
      </c>
      <c r="B1593" s="4" t="s">
        <v>80</v>
      </c>
      <c r="C1593" s="4" t="s">
        <v>18</v>
      </c>
      <c r="D1593" s="4" t="s">
        <v>14</v>
      </c>
      <c r="E1593" s="4">
        <v>0</v>
      </c>
      <c r="F1593" s="7" t="s">
        <v>11</v>
      </c>
      <c r="G1593" s="4" t="s">
        <v>12</v>
      </c>
      <c r="H1593" s="4">
        <v>89</v>
      </c>
      <c r="I1593" s="5">
        <f t="shared" ref="I1593:I1656" si="76">H1593</f>
        <v>89</v>
      </c>
      <c r="J1593" s="5">
        <f t="shared" si="75"/>
        <v>178</v>
      </c>
      <c r="K1593" s="5">
        <f t="shared" si="74"/>
        <v>14.833333333333334</v>
      </c>
      <c r="L1593" s="4" t="s">
        <v>735</v>
      </c>
    </row>
    <row r="1594" spans="1:12" hidden="1" x14ac:dyDescent="0.25">
      <c r="A1594" s="4" t="s">
        <v>79</v>
      </c>
      <c r="B1594" s="4" t="s">
        <v>80</v>
      </c>
      <c r="C1594" s="4" t="s">
        <v>18</v>
      </c>
      <c r="D1594" s="4" t="s">
        <v>19</v>
      </c>
      <c r="E1594" s="4">
        <v>0</v>
      </c>
      <c r="F1594" s="7" t="s">
        <v>11</v>
      </c>
      <c r="G1594" s="4" t="s">
        <v>12</v>
      </c>
      <c r="H1594" s="4">
        <v>2</v>
      </c>
      <c r="I1594" s="5">
        <f t="shared" si="76"/>
        <v>2</v>
      </c>
      <c r="J1594" s="5">
        <f t="shared" si="75"/>
        <v>4</v>
      </c>
      <c r="K1594" s="5">
        <f t="shared" si="74"/>
        <v>0.33333333333333331</v>
      </c>
      <c r="L1594" s="4" t="s">
        <v>735</v>
      </c>
    </row>
    <row r="1595" spans="1:12" ht="30" hidden="1" x14ac:dyDescent="0.25">
      <c r="A1595" s="4" t="s">
        <v>79</v>
      </c>
      <c r="B1595" s="4" t="s">
        <v>80</v>
      </c>
      <c r="C1595" s="4" t="s">
        <v>18</v>
      </c>
      <c r="D1595" s="4" t="s">
        <v>15</v>
      </c>
      <c r="E1595" s="4">
        <v>0</v>
      </c>
      <c r="F1595" s="7" t="s">
        <v>11</v>
      </c>
      <c r="G1595" s="4" t="s">
        <v>12</v>
      </c>
      <c r="H1595" s="4">
        <v>5</v>
      </c>
      <c r="I1595" s="5">
        <f t="shared" si="76"/>
        <v>5</v>
      </c>
      <c r="J1595" s="5">
        <f t="shared" si="75"/>
        <v>10</v>
      </c>
      <c r="K1595" s="5">
        <f t="shared" si="74"/>
        <v>0.83333333333333337</v>
      </c>
      <c r="L1595" s="4" t="s">
        <v>735</v>
      </c>
    </row>
    <row r="1596" spans="1:12" ht="30" hidden="1" x14ac:dyDescent="0.25">
      <c r="A1596" s="4" t="s">
        <v>79</v>
      </c>
      <c r="B1596" s="4" t="s">
        <v>80</v>
      </c>
      <c r="C1596" s="4" t="s">
        <v>18</v>
      </c>
      <c r="D1596" s="4" t="s">
        <v>371</v>
      </c>
      <c r="E1596" s="4">
        <v>0</v>
      </c>
      <c r="F1596" s="7" t="s">
        <v>11</v>
      </c>
      <c r="G1596" s="4" t="s">
        <v>12</v>
      </c>
      <c r="H1596" s="4">
        <v>1</v>
      </c>
      <c r="I1596" s="5">
        <f t="shared" si="76"/>
        <v>1</v>
      </c>
      <c r="J1596" s="5">
        <f t="shared" si="75"/>
        <v>2</v>
      </c>
      <c r="K1596" s="5">
        <f t="shared" si="74"/>
        <v>0.16666666666666666</v>
      </c>
      <c r="L1596" s="4" t="s">
        <v>735</v>
      </c>
    </row>
    <row r="1597" spans="1:12" hidden="1" x14ac:dyDescent="0.25">
      <c r="A1597" s="4" t="s">
        <v>79</v>
      </c>
      <c r="B1597" s="4" t="s">
        <v>80</v>
      </c>
      <c r="C1597" s="4" t="s">
        <v>18</v>
      </c>
      <c r="D1597" s="4" t="s">
        <v>18</v>
      </c>
      <c r="E1597" s="4">
        <v>0</v>
      </c>
      <c r="F1597" s="7" t="s">
        <v>11</v>
      </c>
      <c r="G1597" s="4" t="s">
        <v>12</v>
      </c>
      <c r="H1597" s="4">
        <v>8638</v>
      </c>
      <c r="I1597" s="5">
        <f t="shared" si="76"/>
        <v>8638</v>
      </c>
      <c r="J1597" s="5">
        <f t="shared" si="75"/>
        <v>17276</v>
      </c>
      <c r="K1597" s="5">
        <f t="shared" si="74"/>
        <v>1439.6666666666667</v>
      </c>
      <c r="L1597" s="4" t="s">
        <v>735</v>
      </c>
    </row>
    <row r="1598" spans="1:12" hidden="1" x14ac:dyDescent="0.25">
      <c r="A1598" s="4" t="s">
        <v>79</v>
      </c>
      <c r="B1598" s="4" t="s">
        <v>80</v>
      </c>
      <c r="C1598" s="4" t="s">
        <v>18</v>
      </c>
      <c r="D1598" s="4" t="s">
        <v>21</v>
      </c>
      <c r="E1598" s="4">
        <v>0</v>
      </c>
      <c r="F1598" s="7" t="s">
        <v>11</v>
      </c>
      <c r="G1598" s="4" t="s">
        <v>12</v>
      </c>
      <c r="H1598" s="4">
        <v>1</v>
      </c>
      <c r="I1598" s="5">
        <f t="shared" si="76"/>
        <v>1</v>
      </c>
      <c r="J1598" s="5">
        <f t="shared" si="75"/>
        <v>2</v>
      </c>
      <c r="K1598" s="5">
        <f t="shared" si="74"/>
        <v>0.16666666666666666</v>
      </c>
      <c r="L1598" s="4" t="s">
        <v>735</v>
      </c>
    </row>
    <row r="1599" spans="1:12" ht="30" hidden="1" x14ac:dyDescent="0.25">
      <c r="A1599" s="4" t="s">
        <v>94</v>
      </c>
      <c r="B1599" s="4" t="s">
        <v>95</v>
      </c>
      <c r="C1599" s="4" t="s">
        <v>96</v>
      </c>
      <c r="D1599" s="4" t="s">
        <v>73</v>
      </c>
      <c r="E1599" s="4">
        <v>62</v>
      </c>
      <c r="F1599" s="7">
        <v>50</v>
      </c>
      <c r="G1599" s="4" t="s">
        <v>105</v>
      </c>
      <c r="H1599" s="4">
        <v>1</v>
      </c>
      <c r="I1599" s="5">
        <f t="shared" si="76"/>
        <v>1</v>
      </c>
      <c r="J1599" s="5">
        <f t="shared" si="75"/>
        <v>2</v>
      </c>
      <c r="K1599" s="5">
        <f t="shared" si="74"/>
        <v>0.16666666666666666</v>
      </c>
      <c r="L1599" s="4" t="s">
        <v>735</v>
      </c>
    </row>
    <row r="1600" spans="1:12" ht="30" hidden="1" x14ac:dyDescent="0.25">
      <c r="A1600" s="4" t="s">
        <v>94</v>
      </c>
      <c r="B1600" s="4" t="s">
        <v>95</v>
      </c>
      <c r="C1600" s="4" t="s">
        <v>96</v>
      </c>
      <c r="D1600" s="4" t="s">
        <v>30</v>
      </c>
      <c r="E1600" s="4">
        <v>62</v>
      </c>
      <c r="F1600" s="7">
        <v>50</v>
      </c>
      <c r="G1600" s="4" t="s">
        <v>105</v>
      </c>
      <c r="H1600" s="4">
        <v>1</v>
      </c>
      <c r="I1600" s="5">
        <f t="shared" si="76"/>
        <v>1</v>
      </c>
      <c r="J1600" s="5">
        <f t="shared" si="75"/>
        <v>2</v>
      </c>
      <c r="K1600" s="5">
        <f t="shared" si="74"/>
        <v>0.16666666666666666</v>
      </c>
      <c r="L1600" s="4" t="s">
        <v>735</v>
      </c>
    </row>
    <row r="1601" spans="1:12" ht="30" hidden="1" x14ac:dyDescent="0.25">
      <c r="A1601" s="4" t="s">
        <v>94</v>
      </c>
      <c r="B1601" s="4" t="s">
        <v>95</v>
      </c>
      <c r="C1601" s="4" t="s">
        <v>96</v>
      </c>
      <c r="D1601" s="4" t="s">
        <v>19</v>
      </c>
      <c r="E1601" s="4">
        <v>62</v>
      </c>
      <c r="F1601" s="7">
        <v>50</v>
      </c>
      <c r="G1601" s="4" t="s">
        <v>105</v>
      </c>
      <c r="H1601" s="4">
        <v>48</v>
      </c>
      <c r="I1601" s="5">
        <f t="shared" si="76"/>
        <v>48</v>
      </c>
      <c r="J1601" s="5">
        <f t="shared" si="75"/>
        <v>96</v>
      </c>
      <c r="K1601" s="5">
        <f t="shared" si="74"/>
        <v>8</v>
      </c>
      <c r="L1601" s="4" t="s">
        <v>735</v>
      </c>
    </row>
    <row r="1602" spans="1:12" ht="30" hidden="1" x14ac:dyDescent="0.25">
      <c r="A1602" s="4" t="s">
        <v>94</v>
      </c>
      <c r="B1602" s="4" t="s">
        <v>95</v>
      </c>
      <c r="C1602" s="4" t="s">
        <v>96</v>
      </c>
      <c r="D1602" s="4" t="s">
        <v>18</v>
      </c>
      <c r="E1602" s="4">
        <v>62</v>
      </c>
      <c r="F1602" s="7">
        <v>50</v>
      </c>
      <c r="G1602" s="4" t="s">
        <v>105</v>
      </c>
      <c r="H1602" s="4">
        <v>8</v>
      </c>
      <c r="I1602" s="5">
        <f t="shared" si="76"/>
        <v>8</v>
      </c>
      <c r="J1602" s="5">
        <f t="shared" si="75"/>
        <v>16</v>
      </c>
      <c r="K1602" s="5">
        <f t="shared" si="74"/>
        <v>1.3333333333333333</v>
      </c>
      <c r="L1602" s="4" t="s">
        <v>735</v>
      </c>
    </row>
    <row r="1603" spans="1:12" ht="30" hidden="1" x14ac:dyDescent="0.25">
      <c r="A1603" s="4" t="s">
        <v>94</v>
      </c>
      <c r="B1603" s="4" t="s">
        <v>95</v>
      </c>
      <c r="C1603" s="4" t="s">
        <v>85</v>
      </c>
      <c r="D1603" s="4" t="s">
        <v>14</v>
      </c>
      <c r="E1603" s="4">
        <v>13</v>
      </c>
      <c r="F1603" s="7" t="s">
        <v>11</v>
      </c>
      <c r="G1603" s="4" t="s">
        <v>12</v>
      </c>
      <c r="H1603" s="4">
        <v>3</v>
      </c>
      <c r="I1603" s="5">
        <f t="shared" si="76"/>
        <v>3</v>
      </c>
      <c r="J1603" s="5">
        <f t="shared" si="75"/>
        <v>6</v>
      </c>
      <c r="K1603" s="5">
        <f t="shared" si="74"/>
        <v>0.5</v>
      </c>
      <c r="L1603" s="4" t="s">
        <v>735</v>
      </c>
    </row>
    <row r="1604" spans="1:12" ht="30" hidden="1" x14ac:dyDescent="0.25">
      <c r="A1604" s="4" t="s">
        <v>94</v>
      </c>
      <c r="B1604" s="4" t="s">
        <v>95</v>
      </c>
      <c r="C1604" s="4" t="s">
        <v>85</v>
      </c>
      <c r="D1604" s="4" t="s">
        <v>19</v>
      </c>
      <c r="E1604" s="4">
        <v>13</v>
      </c>
      <c r="F1604" s="7" t="s">
        <v>11</v>
      </c>
      <c r="G1604" s="4" t="s">
        <v>12</v>
      </c>
      <c r="H1604" s="4">
        <v>76</v>
      </c>
      <c r="I1604" s="5">
        <f t="shared" si="76"/>
        <v>76</v>
      </c>
      <c r="J1604" s="5">
        <f t="shared" si="75"/>
        <v>152</v>
      </c>
      <c r="K1604" s="5">
        <f t="shared" si="74"/>
        <v>12.666666666666666</v>
      </c>
      <c r="L1604" s="4" t="s">
        <v>735</v>
      </c>
    </row>
    <row r="1605" spans="1:12" ht="30" hidden="1" x14ac:dyDescent="0.25">
      <c r="A1605" s="4" t="s">
        <v>94</v>
      </c>
      <c r="B1605" s="4" t="s">
        <v>95</v>
      </c>
      <c r="C1605" s="4" t="s">
        <v>85</v>
      </c>
      <c r="D1605" s="4" t="s">
        <v>18</v>
      </c>
      <c r="E1605" s="4">
        <v>13</v>
      </c>
      <c r="F1605" s="7" t="s">
        <v>11</v>
      </c>
      <c r="G1605" s="4" t="s">
        <v>12</v>
      </c>
      <c r="H1605" s="4">
        <v>7</v>
      </c>
      <c r="I1605" s="5">
        <f t="shared" si="76"/>
        <v>7</v>
      </c>
      <c r="J1605" s="5">
        <f t="shared" si="75"/>
        <v>14</v>
      </c>
      <c r="K1605" s="5">
        <f t="shared" si="74"/>
        <v>1.1666666666666667</v>
      </c>
      <c r="L1605" s="4" t="s">
        <v>735</v>
      </c>
    </row>
    <row r="1606" spans="1:12" ht="30" hidden="1" x14ac:dyDescent="0.25">
      <c r="A1606" s="4" t="s">
        <v>94</v>
      </c>
      <c r="B1606" s="4" t="s">
        <v>95</v>
      </c>
      <c r="C1606" s="4" t="s">
        <v>86</v>
      </c>
      <c r="D1606" s="4" t="s">
        <v>469</v>
      </c>
      <c r="E1606" s="4">
        <v>12</v>
      </c>
      <c r="F1606" s="7" t="s">
        <v>11</v>
      </c>
      <c r="G1606" s="4" t="s">
        <v>12</v>
      </c>
      <c r="H1606" s="4">
        <v>1</v>
      </c>
      <c r="I1606" s="5">
        <f t="shared" si="76"/>
        <v>1</v>
      </c>
      <c r="J1606" s="5">
        <f t="shared" si="75"/>
        <v>2</v>
      </c>
      <c r="K1606" s="5">
        <f t="shared" si="74"/>
        <v>0.16666666666666666</v>
      </c>
      <c r="L1606" s="4" t="s">
        <v>735</v>
      </c>
    </row>
    <row r="1607" spans="1:12" ht="30" hidden="1" x14ac:dyDescent="0.25">
      <c r="A1607" s="4" t="s">
        <v>94</v>
      </c>
      <c r="B1607" s="4" t="s">
        <v>95</v>
      </c>
      <c r="C1607" s="4" t="s">
        <v>86</v>
      </c>
      <c r="D1607" s="4" t="s">
        <v>14</v>
      </c>
      <c r="E1607" s="4">
        <v>12</v>
      </c>
      <c r="F1607" s="7" t="s">
        <v>11</v>
      </c>
      <c r="G1607" s="4" t="s">
        <v>12</v>
      </c>
      <c r="H1607" s="4">
        <v>1</v>
      </c>
      <c r="I1607" s="5">
        <f t="shared" si="76"/>
        <v>1</v>
      </c>
      <c r="J1607" s="5">
        <f t="shared" si="75"/>
        <v>2</v>
      </c>
      <c r="K1607" s="5">
        <f t="shared" si="74"/>
        <v>0.16666666666666666</v>
      </c>
      <c r="L1607" s="4" t="s">
        <v>735</v>
      </c>
    </row>
    <row r="1608" spans="1:12" ht="30" hidden="1" x14ac:dyDescent="0.25">
      <c r="A1608" s="4" t="s">
        <v>94</v>
      </c>
      <c r="B1608" s="4" t="s">
        <v>95</v>
      </c>
      <c r="C1608" s="4" t="s">
        <v>86</v>
      </c>
      <c r="D1608" s="4" t="s">
        <v>19</v>
      </c>
      <c r="E1608" s="4">
        <v>12</v>
      </c>
      <c r="F1608" s="7" t="s">
        <v>11</v>
      </c>
      <c r="G1608" s="4" t="s">
        <v>12</v>
      </c>
      <c r="H1608" s="4">
        <v>209</v>
      </c>
      <c r="I1608" s="5">
        <f t="shared" si="76"/>
        <v>209</v>
      </c>
      <c r="J1608" s="5">
        <f t="shared" si="75"/>
        <v>418</v>
      </c>
      <c r="K1608" s="5">
        <f t="shared" si="74"/>
        <v>34.833333333333336</v>
      </c>
      <c r="L1608" s="4" t="s">
        <v>735</v>
      </c>
    </row>
    <row r="1609" spans="1:12" ht="30" hidden="1" x14ac:dyDescent="0.25">
      <c r="A1609" s="4" t="s">
        <v>94</v>
      </c>
      <c r="B1609" s="4" t="s">
        <v>95</v>
      </c>
      <c r="C1609" s="4" t="s">
        <v>86</v>
      </c>
      <c r="D1609" s="4" t="s">
        <v>371</v>
      </c>
      <c r="E1609" s="4">
        <v>12</v>
      </c>
      <c r="F1609" s="7" t="s">
        <v>11</v>
      </c>
      <c r="G1609" s="4" t="s">
        <v>12</v>
      </c>
      <c r="H1609" s="4">
        <v>1</v>
      </c>
      <c r="I1609" s="5">
        <f t="shared" si="76"/>
        <v>1</v>
      </c>
      <c r="J1609" s="5">
        <f t="shared" si="75"/>
        <v>2</v>
      </c>
      <c r="K1609" s="5">
        <f t="shared" ref="K1609:K1672" si="77">J1609/12</f>
        <v>0.16666666666666666</v>
      </c>
      <c r="L1609" s="4" t="s">
        <v>735</v>
      </c>
    </row>
    <row r="1610" spans="1:12" ht="30" hidden="1" x14ac:dyDescent="0.25">
      <c r="A1610" s="4" t="s">
        <v>94</v>
      </c>
      <c r="B1610" s="4" t="s">
        <v>95</v>
      </c>
      <c r="C1610" s="4" t="s">
        <v>86</v>
      </c>
      <c r="D1610" s="4" t="s">
        <v>18</v>
      </c>
      <c r="E1610" s="4">
        <v>12</v>
      </c>
      <c r="F1610" s="7" t="s">
        <v>11</v>
      </c>
      <c r="G1610" s="4" t="s">
        <v>12</v>
      </c>
      <c r="H1610" s="4">
        <v>28</v>
      </c>
      <c r="I1610" s="5">
        <f t="shared" si="76"/>
        <v>28</v>
      </c>
      <c r="J1610" s="5">
        <f t="shared" si="75"/>
        <v>56</v>
      </c>
      <c r="K1610" s="5">
        <f t="shared" si="77"/>
        <v>4.666666666666667</v>
      </c>
      <c r="L1610" s="4" t="s">
        <v>735</v>
      </c>
    </row>
    <row r="1611" spans="1:12" ht="30" hidden="1" x14ac:dyDescent="0.25">
      <c r="A1611" s="4" t="s">
        <v>94</v>
      </c>
      <c r="B1611" s="4" t="s">
        <v>95</v>
      </c>
      <c r="C1611" s="4" t="s">
        <v>97</v>
      </c>
      <c r="D1611" s="4" t="s">
        <v>469</v>
      </c>
      <c r="E1611" s="4">
        <v>56</v>
      </c>
      <c r="F1611" s="7">
        <v>50</v>
      </c>
      <c r="G1611" s="4" t="s">
        <v>105</v>
      </c>
      <c r="H1611" s="4">
        <v>2</v>
      </c>
      <c r="I1611" s="5">
        <f t="shared" si="76"/>
        <v>2</v>
      </c>
      <c r="J1611" s="5">
        <f t="shared" si="75"/>
        <v>4</v>
      </c>
      <c r="K1611" s="5">
        <f t="shared" si="77"/>
        <v>0.33333333333333331</v>
      </c>
      <c r="L1611" s="4" t="s">
        <v>735</v>
      </c>
    </row>
    <row r="1612" spans="1:12" ht="30" hidden="1" x14ac:dyDescent="0.25">
      <c r="A1612" s="4" t="s">
        <v>94</v>
      </c>
      <c r="B1612" s="4" t="s">
        <v>95</v>
      </c>
      <c r="C1612" s="4" t="s">
        <v>97</v>
      </c>
      <c r="D1612" s="4" t="s">
        <v>19</v>
      </c>
      <c r="E1612" s="4">
        <v>56</v>
      </c>
      <c r="F1612" s="7">
        <v>50</v>
      </c>
      <c r="G1612" s="4" t="s">
        <v>105</v>
      </c>
      <c r="H1612" s="4">
        <v>124</v>
      </c>
      <c r="I1612" s="5">
        <f t="shared" si="76"/>
        <v>124</v>
      </c>
      <c r="J1612" s="5">
        <f t="shared" si="75"/>
        <v>248</v>
      </c>
      <c r="K1612" s="5">
        <f t="shared" si="77"/>
        <v>20.666666666666668</v>
      </c>
      <c r="L1612" s="4" t="s">
        <v>735</v>
      </c>
    </row>
    <row r="1613" spans="1:12" ht="30" hidden="1" x14ac:dyDescent="0.25">
      <c r="A1613" s="4" t="s">
        <v>94</v>
      </c>
      <c r="B1613" s="4" t="s">
        <v>95</v>
      </c>
      <c r="C1613" s="4" t="s">
        <v>97</v>
      </c>
      <c r="D1613" s="4" t="s">
        <v>18</v>
      </c>
      <c r="E1613" s="4">
        <v>56</v>
      </c>
      <c r="F1613" s="7">
        <v>50</v>
      </c>
      <c r="G1613" s="4" t="s">
        <v>105</v>
      </c>
      <c r="H1613" s="4">
        <v>18</v>
      </c>
      <c r="I1613" s="5">
        <f t="shared" si="76"/>
        <v>18</v>
      </c>
      <c r="J1613" s="5">
        <f t="shared" si="75"/>
        <v>36</v>
      </c>
      <c r="K1613" s="5">
        <f t="shared" si="77"/>
        <v>3</v>
      </c>
      <c r="L1613" s="4" t="s">
        <v>735</v>
      </c>
    </row>
    <row r="1614" spans="1:12" ht="30" hidden="1" x14ac:dyDescent="0.25">
      <c r="A1614" s="4" t="s">
        <v>94</v>
      </c>
      <c r="B1614" s="4" t="s">
        <v>95</v>
      </c>
      <c r="C1614" s="4" t="s">
        <v>99</v>
      </c>
      <c r="D1614" s="4" t="s">
        <v>30</v>
      </c>
      <c r="E1614" s="4">
        <v>40</v>
      </c>
      <c r="F1614" s="7" t="s">
        <v>11</v>
      </c>
      <c r="G1614" s="4" t="s">
        <v>12</v>
      </c>
      <c r="H1614" s="4">
        <v>1</v>
      </c>
      <c r="I1614" s="5">
        <f t="shared" si="76"/>
        <v>1</v>
      </c>
      <c r="J1614" s="5">
        <f t="shared" si="75"/>
        <v>2</v>
      </c>
      <c r="K1614" s="5">
        <f t="shared" si="77"/>
        <v>0.16666666666666666</v>
      </c>
      <c r="L1614" s="4" t="s">
        <v>735</v>
      </c>
    </row>
    <row r="1615" spans="1:12" ht="30" hidden="1" x14ac:dyDescent="0.25">
      <c r="A1615" s="4" t="s">
        <v>94</v>
      </c>
      <c r="B1615" s="4" t="s">
        <v>95</v>
      </c>
      <c r="C1615" s="4" t="s">
        <v>99</v>
      </c>
      <c r="D1615" s="4" t="s">
        <v>19</v>
      </c>
      <c r="E1615" s="4">
        <v>40</v>
      </c>
      <c r="F1615" s="7" t="s">
        <v>11</v>
      </c>
      <c r="G1615" s="4" t="s">
        <v>12</v>
      </c>
      <c r="H1615" s="4">
        <v>57</v>
      </c>
      <c r="I1615" s="5">
        <f t="shared" si="76"/>
        <v>57</v>
      </c>
      <c r="J1615" s="5">
        <f t="shared" si="75"/>
        <v>114</v>
      </c>
      <c r="K1615" s="5">
        <f t="shared" si="77"/>
        <v>9.5</v>
      </c>
      <c r="L1615" s="4" t="s">
        <v>735</v>
      </c>
    </row>
    <row r="1616" spans="1:12" ht="30" hidden="1" x14ac:dyDescent="0.25">
      <c r="A1616" s="4" t="s">
        <v>94</v>
      </c>
      <c r="B1616" s="4" t="s">
        <v>95</v>
      </c>
      <c r="C1616" s="4" t="s">
        <v>99</v>
      </c>
      <c r="D1616" s="4" t="s">
        <v>18</v>
      </c>
      <c r="E1616" s="4">
        <v>40</v>
      </c>
      <c r="F1616" s="7" t="s">
        <v>11</v>
      </c>
      <c r="G1616" s="4" t="s">
        <v>12</v>
      </c>
      <c r="H1616" s="4">
        <v>7</v>
      </c>
      <c r="I1616" s="5">
        <f t="shared" si="76"/>
        <v>7</v>
      </c>
      <c r="J1616" s="5">
        <f t="shared" si="75"/>
        <v>14</v>
      </c>
      <c r="K1616" s="5">
        <f t="shared" si="77"/>
        <v>1.1666666666666667</v>
      </c>
      <c r="L1616" s="4" t="s">
        <v>735</v>
      </c>
    </row>
    <row r="1617" spans="1:12" ht="30" hidden="1" x14ac:dyDescent="0.25">
      <c r="A1617" s="4" t="s">
        <v>94</v>
      </c>
      <c r="B1617" s="4" t="s">
        <v>95</v>
      </c>
      <c r="C1617" s="4" t="s">
        <v>101</v>
      </c>
      <c r="D1617" s="4" t="s">
        <v>19</v>
      </c>
      <c r="E1617" s="4">
        <v>85</v>
      </c>
      <c r="F1617" s="7">
        <v>50</v>
      </c>
      <c r="G1617" s="4" t="s">
        <v>105</v>
      </c>
      <c r="H1617" s="4">
        <v>56</v>
      </c>
      <c r="I1617" s="5">
        <f t="shared" si="76"/>
        <v>56</v>
      </c>
      <c r="J1617" s="5">
        <f t="shared" si="75"/>
        <v>112</v>
      </c>
      <c r="K1617" s="5">
        <f t="shared" si="77"/>
        <v>9.3333333333333339</v>
      </c>
      <c r="L1617" s="4" t="s">
        <v>735</v>
      </c>
    </row>
    <row r="1618" spans="1:12" ht="30" hidden="1" x14ac:dyDescent="0.25">
      <c r="A1618" s="4" t="s">
        <v>94</v>
      </c>
      <c r="B1618" s="4" t="s">
        <v>95</v>
      </c>
      <c r="C1618" s="4" t="s">
        <v>101</v>
      </c>
      <c r="D1618" s="4" t="s">
        <v>18</v>
      </c>
      <c r="E1618" s="4">
        <v>85</v>
      </c>
      <c r="F1618" s="7">
        <v>50</v>
      </c>
      <c r="G1618" s="4" t="s">
        <v>105</v>
      </c>
      <c r="H1618" s="4">
        <v>10</v>
      </c>
      <c r="I1618" s="5">
        <f t="shared" si="76"/>
        <v>10</v>
      </c>
      <c r="J1618" s="5">
        <f t="shared" si="75"/>
        <v>20</v>
      </c>
      <c r="K1618" s="5">
        <f t="shared" si="77"/>
        <v>1.6666666666666667</v>
      </c>
      <c r="L1618" s="4" t="s">
        <v>735</v>
      </c>
    </row>
    <row r="1619" spans="1:12" ht="30" hidden="1" x14ac:dyDescent="0.25">
      <c r="A1619" s="4" t="s">
        <v>94</v>
      </c>
      <c r="B1619" s="4" t="s">
        <v>95</v>
      </c>
      <c r="C1619" s="4" t="s">
        <v>98</v>
      </c>
      <c r="D1619" s="4" t="s">
        <v>469</v>
      </c>
      <c r="E1619" s="4">
        <v>25</v>
      </c>
      <c r="F1619" s="7" t="s">
        <v>11</v>
      </c>
      <c r="G1619" s="4" t="s">
        <v>12</v>
      </c>
      <c r="H1619" s="4">
        <v>3</v>
      </c>
      <c r="I1619" s="5">
        <f t="shared" si="76"/>
        <v>3</v>
      </c>
      <c r="J1619" s="5">
        <f t="shared" si="75"/>
        <v>6</v>
      </c>
      <c r="K1619" s="5">
        <f t="shared" si="77"/>
        <v>0.5</v>
      </c>
      <c r="L1619" s="4" t="s">
        <v>735</v>
      </c>
    </row>
    <row r="1620" spans="1:12" ht="30" hidden="1" x14ac:dyDescent="0.25">
      <c r="A1620" s="4" t="s">
        <v>94</v>
      </c>
      <c r="B1620" s="4" t="s">
        <v>95</v>
      </c>
      <c r="C1620" s="4" t="s">
        <v>98</v>
      </c>
      <c r="D1620" s="4" t="s">
        <v>14</v>
      </c>
      <c r="E1620" s="4">
        <v>25</v>
      </c>
      <c r="F1620" s="7" t="s">
        <v>11</v>
      </c>
      <c r="G1620" s="4" t="s">
        <v>12</v>
      </c>
      <c r="H1620" s="4">
        <v>2</v>
      </c>
      <c r="I1620" s="5">
        <f t="shared" si="76"/>
        <v>2</v>
      </c>
      <c r="J1620" s="5">
        <f t="shared" si="75"/>
        <v>4</v>
      </c>
      <c r="K1620" s="5">
        <f t="shared" si="77"/>
        <v>0.33333333333333331</v>
      </c>
      <c r="L1620" s="4" t="s">
        <v>735</v>
      </c>
    </row>
    <row r="1621" spans="1:12" ht="30" hidden="1" x14ac:dyDescent="0.25">
      <c r="A1621" s="4" t="s">
        <v>94</v>
      </c>
      <c r="B1621" s="4" t="s">
        <v>95</v>
      </c>
      <c r="C1621" s="4" t="s">
        <v>98</v>
      </c>
      <c r="D1621" s="4" t="s">
        <v>19</v>
      </c>
      <c r="E1621" s="4">
        <v>25</v>
      </c>
      <c r="F1621" s="7" t="s">
        <v>11</v>
      </c>
      <c r="G1621" s="4" t="s">
        <v>12</v>
      </c>
      <c r="H1621" s="4">
        <v>267</v>
      </c>
      <c r="I1621" s="5">
        <f t="shared" si="76"/>
        <v>267</v>
      </c>
      <c r="J1621" s="5">
        <f t="shared" si="75"/>
        <v>534</v>
      </c>
      <c r="K1621" s="5">
        <f t="shared" si="77"/>
        <v>44.5</v>
      </c>
      <c r="L1621" s="4" t="s">
        <v>735</v>
      </c>
    </row>
    <row r="1622" spans="1:12" ht="30" hidden="1" x14ac:dyDescent="0.25">
      <c r="A1622" s="4" t="s">
        <v>94</v>
      </c>
      <c r="B1622" s="4" t="s">
        <v>95</v>
      </c>
      <c r="C1622" s="4" t="s">
        <v>98</v>
      </c>
      <c r="D1622" s="4" t="s">
        <v>18</v>
      </c>
      <c r="E1622" s="4">
        <v>25</v>
      </c>
      <c r="F1622" s="7" t="s">
        <v>11</v>
      </c>
      <c r="G1622" s="4" t="s">
        <v>12</v>
      </c>
      <c r="H1622" s="4">
        <v>39</v>
      </c>
      <c r="I1622" s="5">
        <f t="shared" si="76"/>
        <v>39</v>
      </c>
      <c r="J1622" s="5">
        <f t="shared" si="75"/>
        <v>78</v>
      </c>
      <c r="K1622" s="5">
        <f t="shared" si="77"/>
        <v>6.5</v>
      </c>
      <c r="L1622" s="4" t="s">
        <v>735</v>
      </c>
    </row>
    <row r="1623" spans="1:12" ht="30" hidden="1" x14ac:dyDescent="0.25">
      <c r="A1623" s="4" t="s">
        <v>94</v>
      </c>
      <c r="B1623" s="4" t="s">
        <v>95</v>
      </c>
      <c r="C1623" s="4" t="s">
        <v>19</v>
      </c>
      <c r="D1623" s="4" t="s">
        <v>469</v>
      </c>
      <c r="E1623" s="4">
        <v>0</v>
      </c>
      <c r="F1623" s="7" t="s">
        <v>11</v>
      </c>
      <c r="G1623" s="4" t="s">
        <v>12</v>
      </c>
      <c r="H1623" s="4">
        <v>3</v>
      </c>
      <c r="I1623" s="5">
        <f t="shared" si="76"/>
        <v>3</v>
      </c>
      <c r="J1623" s="5">
        <f t="shared" si="75"/>
        <v>6</v>
      </c>
      <c r="K1623" s="5">
        <f t="shared" si="77"/>
        <v>0.5</v>
      </c>
      <c r="L1623" s="4" t="s">
        <v>735</v>
      </c>
    </row>
    <row r="1624" spans="1:12" ht="30" hidden="1" x14ac:dyDescent="0.25">
      <c r="A1624" s="4" t="s">
        <v>94</v>
      </c>
      <c r="B1624" s="4" t="s">
        <v>95</v>
      </c>
      <c r="C1624" s="4" t="s">
        <v>19</v>
      </c>
      <c r="D1624" s="4" t="s">
        <v>88</v>
      </c>
      <c r="E1624" s="4">
        <v>0</v>
      </c>
      <c r="F1624" s="7" t="s">
        <v>11</v>
      </c>
      <c r="G1624" s="4" t="s">
        <v>12</v>
      </c>
      <c r="H1624" s="4">
        <v>1</v>
      </c>
      <c r="I1624" s="5">
        <f t="shared" si="76"/>
        <v>1</v>
      </c>
      <c r="J1624" s="5">
        <f t="shared" si="75"/>
        <v>2</v>
      </c>
      <c r="K1624" s="5">
        <f t="shared" si="77"/>
        <v>0.16666666666666666</v>
      </c>
      <c r="L1624" s="4" t="s">
        <v>735</v>
      </c>
    </row>
    <row r="1625" spans="1:12" ht="30" hidden="1" x14ac:dyDescent="0.25">
      <c r="A1625" s="4" t="s">
        <v>94</v>
      </c>
      <c r="B1625" s="4" t="s">
        <v>95</v>
      </c>
      <c r="C1625" s="4" t="s">
        <v>19</v>
      </c>
      <c r="D1625" s="4" t="s">
        <v>14</v>
      </c>
      <c r="E1625" s="4">
        <v>0</v>
      </c>
      <c r="F1625" s="7" t="s">
        <v>11</v>
      </c>
      <c r="G1625" s="4" t="s">
        <v>12</v>
      </c>
      <c r="H1625" s="4">
        <v>3</v>
      </c>
      <c r="I1625" s="5">
        <f t="shared" si="76"/>
        <v>3</v>
      </c>
      <c r="J1625" s="5">
        <f t="shared" si="75"/>
        <v>6</v>
      </c>
      <c r="K1625" s="5">
        <f t="shared" si="77"/>
        <v>0.5</v>
      </c>
      <c r="L1625" s="4" t="s">
        <v>735</v>
      </c>
    </row>
    <row r="1626" spans="1:12" ht="30" hidden="1" x14ac:dyDescent="0.25">
      <c r="A1626" s="4" t="s">
        <v>94</v>
      </c>
      <c r="B1626" s="4" t="s">
        <v>95</v>
      </c>
      <c r="C1626" s="4" t="s">
        <v>19</v>
      </c>
      <c r="D1626" s="4" t="s">
        <v>19</v>
      </c>
      <c r="E1626" s="4">
        <v>0</v>
      </c>
      <c r="F1626" s="7" t="s">
        <v>11</v>
      </c>
      <c r="G1626" s="4" t="s">
        <v>12</v>
      </c>
      <c r="H1626" s="4">
        <v>319</v>
      </c>
      <c r="I1626" s="5">
        <f t="shared" si="76"/>
        <v>319</v>
      </c>
      <c r="J1626" s="5">
        <f t="shared" si="75"/>
        <v>638</v>
      </c>
      <c r="K1626" s="5">
        <f t="shared" si="77"/>
        <v>53.166666666666664</v>
      </c>
      <c r="L1626" s="4" t="s">
        <v>735</v>
      </c>
    </row>
    <row r="1627" spans="1:12" ht="30" hidden="1" x14ac:dyDescent="0.25">
      <c r="A1627" s="4" t="s">
        <v>94</v>
      </c>
      <c r="B1627" s="4" t="s">
        <v>95</v>
      </c>
      <c r="C1627" s="4" t="s">
        <v>19</v>
      </c>
      <c r="D1627" s="4" t="s">
        <v>18</v>
      </c>
      <c r="E1627" s="4">
        <v>0</v>
      </c>
      <c r="F1627" s="7" t="s">
        <v>11</v>
      </c>
      <c r="G1627" s="4" t="s">
        <v>12</v>
      </c>
      <c r="H1627" s="4">
        <v>33</v>
      </c>
      <c r="I1627" s="5">
        <f t="shared" si="76"/>
        <v>33</v>
      </c>
      <c r="J1627" s="5">
        <f t="shared" si="75"/>
        <v>66</v>
      </c>
      <c r="K1627" s="5">
        <f t="shared" si="77"/>
        <v>5.5</v>
      </c>
      <c r="L1627" s="4" t="s">
        <v>735</v>
      </c>
    </row>
    <row r="1628" spans="1:12" ht="30" hidden="1" x14ac:dyDescent="0.25">
      <c r="A1628" s="4" t="s">
        <v>94</v>
      </c>
      <c r="B1628" s="4" t="s">
        <v>95</v>
      </c>
      <c r="C1628" s="4" t="s">
        <v>93</v>
      </c>
      <c r="D1628" s="4" t="s">
        <v>469</v>
      </c>
      <c r="E1628" s="4">
        <v>8</v>
      </c>
      <c r="F1628" s="7" t="s">
        <v>11</v>
      </c>
      <c r="G1628" s="4" t="s">
        <v>12</v>
      </c>
      <c r="H1628" s="4">
        <v>4</v>
      </c>
      <c r="I1628" s="5">
        <f t="shared" si="76"/>
        <v>4</v>
      </c>
      <c r="J1628" s="5">
        <f t="shared" si="75"/>
        <v>8</v>
      </c>
      <c r="K1628" s="5">
        <f t="shared" si="77"/>
        <v>0.66666666666666663</v>
      </c>
      <c r="L1628" s="4" t="s">
        <v>735</v>
      </c>
    </row>
    <row r="1629" spans="1:12" ht="30" hidden="1" x14ac:dyDescent="0.25">
      <c r="A1629" s="4" t="s">
        <v>94</v>
      </c>
      <c r="B1629" s="4" t="s">
        <v>95</v>
      </c>
      <c r="C1629" s="4" t="s">
        <v>93</v>
      </c>
      <c r="D1629" s="4" t="s">
        <v>30</v>
      </c>
      <c r="E1629" s="4">
        <v>8</v>
      </c>
      <c r="F1629" s="7" t="s">
        <v>11</v>
      </c>
      <c r="G1629" s="4" t="s">
        <v>12</v>
      </c>
      <c r="H1629" s="4">
        <v>1</v>
      </c>
      <c r="I1629" s="5">
        <f t="shared" si="76"/>
        <v>1</v>
      </c>
      <c r="J1629" s="5">
        <f t="shared" si="75"/>
        <v>2</v>
      </c>
      <c r="K1629" s="5">
        <f t="shared" si="77"/>
        <v>0.16666666666666666</v>
      </c>
      <c r="L1629" s="4" t="s">
        <v>735</v>
      </c>
    </row>
    <row r="1630" spans="1:12" ht="30" hidden="1" x14ac:dyDescent="0.25">
      <c r="A1630" s="4" t="s">
        <v>94</v>
      </c>
      <c r="B1630" s="4" t="s">
        <v>95</v>
      </c>
      <c r="C1630" s="4" t="s">
        <v>93</v>
      </c>
      <c r="D1630" s="4" t="s">
        <v>14</v>
      </c>
      <c r="E1630" s="4">
        <v>8</v>
      </c>
      <c r="F1630" s="7" t="s">
        <v>11</v>
      </c>
      <c r="G1630" s="4" t="s">
        <v>12</v>
      </c>
      <c r="H1630" s="4">
        <v>2</v>
      </c>
      <c r="I1630" s="5">
        <f t="shared" si="76"/>
        <v>2</v>
      </c>
      <c r="J1630" s="5">
        <f t="shared" si="75"/>
        <v>4</v>
      </c>
      <c r="K1630" s="5">
        <f t="shared" si="77"/>
        <v>0.33333333333333331</v>
      </c>
      <c r="L1630" s="4" t="s">
        <v>735</v>
      </c>
    </row>
    <row r="1631" spans="1:12" ht="30" hidden="1" x14ac:dyDescent="0.25">
      <c r="A1631" s="4" t="s">
        <v>94</v>
      </c>
      <c r="B1631" s="4" t="s">
        <v>95</v>
      </c>
      <c r="C1631" s="4" t="s">
        <v>93</v>
      </c>
      <c r="D1631" s="4" t="s">
        <v>19</v>
      </c>
      <c r="E1631" s="4">
        <v>8</v>
      </c>
      <c r="F1631" s="7" t="s">
        <v>11</v>
      </c>
      <c r="G1631" s="4" t="s">
        <v>12</v>
      </c>
      <c r="H1631" s="4">
        <v>180</v>
      </c>
      <c r="I1631" s="5">
        <f t="shared" si="76"/>
        <v>180</v>
      </c>
      <c r="J1631" s="5">
        <f t="shared" si="75"/>
        <v>360</v>
      </c>
      <c r="K1631" s="5">
        <f t="shared" si="77"/>
        <v>30</v>
      </c>
      <c r="L1631" s="4" t="s">
        <v>735</v>
      </c>
    </row>
    <row r="1632" spans="1:12" ht="30" hidden="1" x14ac:dyDescent="0.25">
      <c r="A1632" s="4" t="s">
        <v>94</v>
      </c>
      <c r="B1632" s="4" t="s">
        <v>95</v>
      </c>
      <c r="C1632" s="4" t="s">
        <v>93</v>
      </c>
      <c r="D1632" s="4" t="s">
        <v>18</v>
      </c>
      <c r="E1632" s="4">
        <v>8</v>
      </c>
      <c r="F1632" s="7" t="s">
        <v>11</v>
      </c>
      <c r="G1632" s="4" t="s">
        <v>12</v>
      </c>
      <c r="H1632" s="4">
        <v>29</v>
      </c>
      <c r="I1632" s="5">
        <f t="shared" si="76"/>
        <v>29</v>
      </c>
      <c r="J1632" s="5">
        <f t="shared" si="75"/>
        <v>58</v>
      </c>
      <c r="K1632" s="5">
        <f t="shared" si="77"/>
        <v>4.833333333333333</v>
      </c>
      <c r="L1632" s="4" t="s">
        <v>735</v>
      </c>
    </row>
    <row r="1633" spans="1:12" ht="30" hidden="1" x14ac:dyDescent="0.25">
      <c r="A1633" s="4" t="s">
        <v>94</v>
      </c>
      <c r="B1633" s="4" t="s">
        <v>103</v>
      </c>
      <c r="C1633" s="4" t="s">
        <v>104</v>
      </c>
      <c r="D1633" s="4" t="s">
        <v>19</v>
      </c>
      <c r="E1633" s="4">
        <v>319</v>
      </c>
      <c r="F1633" s="7">
        <v>130</v>
      </c>
      <c r="G1633" s="4" t="s">
        <v>105</v>
      </c>
      <c r="H1633" s="4">
        <v>5</v>
      </c>
      <c r="I1633" s="5">
        <f t="shared" si="76"/>
        <v>5</v>
      </c>
      <c r="J1633" s="5">
        <f t="shared" si="75"/>
        <v>10</v>
      </c>
      <c r="K1633" s="5">
        <f t="shared" si="77"/>
        <v>0.83333333333333337</v>
      </c>
      <c r="L1633" s="4" t="s">
        <v>735</v>
      </c>
    </row>
    <row r="1634" spans="1:12" ht="30" hidden="1" x14ac:dyDescent="0.25">
      <c r="A1634" s="4" t="s">
        <v>94</v>
      </c>
      <c r="B1634" s="4" t="s">
        <v>103</v>
      </c>
      <c r="C1634" s="4" t="s">
        <v>106</v>
      </c>
      <c r="D1634" s="4" t="s">
        <v>19</v>
      </c>
      <c r="E1634" s="4">
        <v>230</v>
      </c>
      <c r="F1634" s="7">
        <v>90</v>
      </c>
      <c r="G1634" s="4" t="s">
        <v>105</v>
      </c>
      <c r="H1634" s="4">
        <v>30</v>
      </c>
      <c r="I1634" s="5">
        <f t="shared" si="76"/>
        <v>30</v>
      </c>
      <c r="J1634" s="5">
        <f t="shared" si="75"/>
        <v>60</v>
      </c>
      <c r="K1634" s="5">
        <f t="shared" si="77"/>
        <v>5</v>
      </c>
      <c r="L1634" s="4" t="s">
        <v>735</v>
      </c>
    </row>
    <row r="1635" spans="1:12" ht="30" hidden="1" x14ac:dyDescent="0.25">
      <c r="A1635" s="4" t="s">
        <v>94</v>
      </c>
      <c r="B1635" s="4" t="s">
        <v>103</v>
      </c>
      <c r="C1635" s="4" t="s">
        <v>106</v>
      </c>
      <c r="D1635" s="4" t="s">
        <v>18</v>
      </c>
      <c r="E1635" s="4">
        <v>230</v>
      </c>
      <c r="F1635" s="7">
        <v>90</v>
      </c>
      <c r="G1635" s="4" t="s">
        <v>105</v>
      </c>
      <c r="H1635" s="4">
        <v>1</v>
      </c>
      <c r="I1635" s="5">
        <f t="shared" si="76"/>
        <v>1</v>
      </c>
      <c r="J1635" s="5">
        <f t="shared" si="75"/>
        <v>2</v>
      </c>
      <c r="K1635" s="5">
        <f t="shared" si="77"/>
        <v>0.16666666666666666</v>
      </c>
      <c r="L1635" s="4" t="s">
        <v>735</v>
      </c>
    </row>
    <row r="1636" spans="1:12" ht="30" hidden="1" x14ac:dyDescent="0.25">
      <c r="A1636" s="4" t="s">
        <v>94</v>
      </c>
      <c r="B1636" s="4" t="s">
        <v>103</v>
      </c>
      <c r="C1636" s="4" t="s">
        <v>107</v>
      </c>
      <c r="D1636" s="4" t="s">
        <v>19</v>
      </c>
      <c r="E1636" s="4">
        <v>265</v>
      </c>
      <c r="F1636" s="7">
        <v>90</v>
      </c>
      <c r="G1636" s="4" t="s">
        <v>105</v>
      </c>
      <c r="H1636" s="4">
        <v>6</v>
      </c>
      <c r="I1636" s="5">
        <f t="shared" si="76"/>
        <v>6</v>
      </c>
      <c r="J1636" s="5">
        <f t="shared" si="75"/>
        <v>12</v>
      </c>
      <c r="K1636" s="5">
        <f t="shared" si="77"/>
        <v>1</v>
      </c>
      <c r="L1636" s="4" t="s">
        <v>735</v>
      </c>
    </row>
    <row r="1637" spans="1:12" ht="30" hidden="1" x14ac:dyDescent="0.25">
      <c r="A1637" s="4" t="s">
        <v>94</v>
      </c>
      <c r="B1637" s="4" t="s">
        <v>103</v>
      </c>
      <c r="C1637" s="4" t="s">
        <v>108</v>
      </c>
      <c r="D1637" s="4" t="s">
        <v>19</v>
      </c>
      <c r="E1637" s="4">
        <v>240</v>
      </c>
      <c r="F1637" s="7">
        <v>90</v>
      </c>
      <c r="G1637" s="4" t="s">
        <v>105</v>
      </c>
      <c r="H1637" s="4">
        <v>11</v>
      </c>
      <c r="I1637" s="5">
        <f t="shared" si="76"/>
        <v>11</v>
      </c>
      <c r="J1637" s="5">
        <f t="shared" si="75"/>
        <v>22</v>
      </c>
      <c r="K1637" s="5">
        <f t="shared" si="77"/>
        <v>1.8333333333333333</v>
      </c>
      <c r="L1637" s="4" t="s">
        <v>735</v>
      </c>
    </row>
    <row r="1638" spans="1:12" ht="30" hidden="1" x14ac:dyDescent="0.25">
      <c r="A1638" s="4" t="s">
        <v>94</v>
      </c>
      <c r="B1638" s="4" t="s">
        <v>103</v>
      </c>
      <c r="C1638" s="4" t="s">
        <v>109</v>
      </c>
      <c r="D1638" s="4" t="s">
        <v>19</v>
      </c>
      <c r="E1638" s="4">
        <v>195</v>
      </c>
      <c r="F1638" s="7">
        <v>50</v>
      </c>
      <c r="G1638" s="4" t="s">
        <v>105</v>
      </c>
      <c r="H1638" s="4">
        <v>27</v>
      </c>
      <c r="I1638" s="5">
        <f t="shared" si="76"/>
        <v>27</v>
      </c>
      <c r="J1638" s="5">
        <f t="shared" si="75"/>
        <v>54</v>
      </c>
      <c r="K1638" s="5">
        <f t="shared" si="77"/>
        <v>4.5</v>
      </c>
      <c r="L1638" s="4" t="s">
        <v>735</v>
      </c>
    </row>
    <row r="1639" spans="1:12" ht="30" hidden="1" x14ac:dyDescent="0.25">
      <c r="A1639" s="4" t="s">
        <v>94</v>
      </c>
      <c r="B1639" s="4" t="s">
        <v>103</v>
      </c>
      <c r="C1639" s="4" t="s">
        <v>109</v>
      </c>
      <c r="D1639" s="4" t="s">
        <v>18</v>
      </c>
      <c r="E1639" s="4">
        <v>195</v>
      </c>
      <c r="F1639" s="7">
        <v>50</v>
      </c>
      <c r="G1639" s="4" t="s">
        <v>105</v>
      </c>
      <c r="H1639" s="4">
        <v>3</v>
      </c>
      <c r="I1639" s="5">
        <f t="shared" si="76"/>
        <v>3</v>
      </c>
      <c r="J1639" s="5">
        <f t="shared" si="75"/>
        <v>6</v>
      </c>
      <c r="K1639" s="5">
        <f t="shared" si="77"/>
        <v>0.5</v>
      </c>
      <c r="L1639" s="4" t="s">
        <v>735</v>
      </c>
    </row>
    <row r="1640" spans="1:12" ht="30" hidden="1" x14ac:dyDescent="0.25">
      <c r="A1640" s="4" t="s">
        <v>94</v>
      </c>
      <c r="B1640" s="4" t="s">
        <v>103</v>
      </c>
      <c r="C1640" s="4" t="s">
        <v>110</v>
      </c>
      <c r="D1640" s="4" t="s">
        <v>469</v>
      </c>
      <c r="E1640" s="4">
        <v>240</v>
      </c>
      <c r="F1640" s="7">
        <v>90</v>
      </c>
      <c r="G1640" s="4" t="s">
        <v>105</v>
      </c>
      <c r="H1640" s="4">
        <v>1</v>
      </c>
      <c r="I1640" s="5">
        <f t="shared" si="76"/>
        <v>1</v>
      </c>
      <c r="J1640" s="5">
        <f t="shared" si="75"/>
        <v>2</v>
      </c>
      <c r="K1640" s="5">
        <f t="shared" si="77"/>
        <v>0.16666666666666666</v>
      </c>
      <c r="L1640" s="4" t="s">
        <v>735</v>
      </c>
    </row>
    <row r="1641" spans="1:12" ht="30" hidden="1" x14ac:dyDescent="0.25">
      <c r="A1641" s="4" t="s">
        <v>94</v>
      </c>
      <c r="B1641" s="4" t="s">
        <v>103</v>
      </c>
      <c r="C1641" s="4" t="s">
        <v>110</v>
      </c>
      <c r="D1641" s="4" t="s">
        <v>19</v>
      </c>
      <c r="E1641" s="4">
        <v>240</v>
      </c>
      <c r="F1641" s="7">
        <v>90</v>
      </c>
      <c r="G1641" s="4" t="s">
        <v>105</v>
      </c>
      <c r="H1641" s="4">
        <v>33</v>
      </c>
      <c r="I1641" s="5">
        <f t="shared" si="76"/>
        <v>33</v>
      </c>
      <c r="J1641" s="5">
        <f t="shared" si="75"/>
        <v>66</v>
      </c>
      <c r="K1641" s="5">
        <f t="shared" si="77"/>
        <v>5.5</v>
      </c>
      <c r="L1641" s="4" t="s">
        <v>735</v>
      </c>
    </row>
    <row r="1642" spans="1:12" ht="30" hidden="1" x14ac:dyDescent="0.25">
      <c r="A1642" s="4" t="s">
        <v>94</v>
      </c>
      <c r="B1642" s="4" t="s">
        <v>103</v>
      </c>
      <c r="C1642" s="4" t="s">
        <v>111</v>
      </c>
      <c r="D1642" s="4" t="s">
        <v>19</v>
      </c>
      <c r="E1642" s="4">
        <v>296</v>
      </c>
      <c r="F1642" s="7">
        <v>90</v>
      </c>
      <c r="G1642" s="4" t="s">
        <v>105</v>
      </c>
      <c r="H1642" s="4">
        <v>4</v>
      </c>
      <c r="I1642" s="5">
        <f t="shared" si="76"/>
        <v>4</v>
      </c>
      <c r="J1642" s="5">
        <f t="shared" si="75"/>
        <v>8</v>
      </c>
      <c r="K1642" s="5">
        <f t="shared" si="77"/>
        <v>0.66666666666666663</v>
      </c>
      <c r="L1642" s="4" t="s">
        <v>735</v>
      </c>
    </row>
    <row r="1643" spans="1:12" ht="30" hidden="1" x14ac:dyDescent="0.25">
      <c r="A1643" s="4" t="s">
        <v>94</v>
      </c>
      <c r="B1643" s="4" t="s">
        <v>103</v>
      </c>
      <c r="C1643" s="4" t="s">
        <v>112</v>
      </c>
      <c r="D1643" s="4" t="s">
        <v>19</v>
      </c>
      <c r="E1643" s="4">
        <v>98</v>
      </c>
      <c r="F1643" s="7">
        <v>50</v>
      </c>
      <c r="G1643" s="4" t="s">
        <v>105</v>
      </c>
      <c r="H1643" s="4">
        <v>17</v>
      </c>
      <c r="I1643" s="5">
        <f t="shared" si="76"/>
        <v>17</v>
      </c>
      <c r="J1643" s="5">
        <f t="shared" si="75"/>
        <v>34</v>
      </c>
      <c r="K1643" s="5">
        <f t="shared" si="77"/>
        <v>2.8333333333333335</v>
      </c>
      <c r="L1643" s="4" t="s">
        <v>735</v>
      </c>
    </row>
    <row r="1644" spans="1:12" ht="30" hidden="1" x14ac:dyDescent="0.25">
      <c r="A1644" s="4" t="s">
        <v>94</v>
      </c>
      <c r="B1644" s="4" t="s">
        <v>103</v>
      </c>
      <c r="C1644" s="4" t="s">
        <v>112</v>
      </c>
      <c r="D1644" s="4" t="s">
        <v>18</v>
      </c>
      <c r="E1644" s="4">
        <v>98</v>
      </c>
      <c r="F1644" s="7">
        <v>50</v>
      </c>
      <c r="G1644" s="4" t="s">
        <v>105</v>
      </c>
      <c r="H1644" s="4">
        <v>3</v>
      </c>
      <c r="I1644" s="5">
        <f t="shared" si="76"/>
        <v>3</v>
      </c>
      <c r="J1644" s="5">
        <f t="shared" si="75"/>
        <v>6</v>
      </c>
      <c r="K1644" s="5">
        <f t="shared" si="77"/>
        <v>0.5</v>
      </c>
      <c r="L1644" s="4" t="s">
        <v>735</v>
      </c>
    </row>
    <row r="1645" spans="1:12" ht="30" hidden="1" x14ac:dyDescent="0.25">
      <c r="A1645" s="4" t="s">
        <v>94</v>
      </c>
      <c r="B1645" s="4" t="s">
        <v>103</v>
      </c>
      <c r="C1645" s="4" t="s">
        <v>113</v>
      </c>
      <c r="D1645" s="4" t="s">
        <v>30</v>
      </c>
      <c r="E1645" s="4">
        <v>210</v>
      </c>
      <c r="F1645" s="7">
        <v>90</v>
      </c>
      <c r="G1645" s="4" t="s">
        <v>105</v>
      </c>
      <c r="H1645" s="4">
        <v>1</v>
      </c>
      <c r="I1645" s="5">
        <f t="shared" si="76"/>
        <v>1</v>
      </c>
      <c r="J1645" s="5">
        <f t="shared" si="75"/>
        <v>2</v>
      </c>
      <c r="K1645" s="5">
        <f t="shared" si="77"/>
        <v>0.16666666666666666</v>
      </c>
      <c r="L1645" s="4" t="s">
        <v>735</v>
      </c>
    </row>
    <row r="1646" spans="1:12" ht="30" hidden="1" x14ac:dyDescent="0.25">
      <c r="A1646" s="4" t="s">
        <v>94</v>
      </c>
      <c r="B1646" s="4" t="s">
        <v>103</v>
      </c>
      <c r="C1646" s="4" t="s">
        <v>113</v>
      </c>
      <c r="D1646" s="4" t="s">
        <v>19</v>
      </c>
      <c r="E1646" s="4">
        <v>210</v>
      </c>
      <c r="F1646" s="7">
        <v>90</v>
      </c>
      <c r="G1646" s="4" t="s">
        <v>105</v>
      </c>
      <c r="H1646" s="4">
        <v>17</v>
      </c>
      <c r="I1646" s="5">
        <f t="shared" si="76"/>
        <v>17</v>
      </c>
      <c r="J1646" s="5">
        <f t="shared" si="75"/>
        <v>34</v>
      </c>
      <c r="K1646" s="5">
        <f t="shared" si="77"/>
        <v>2.8333333333333335</v>
      </c>
      <c r="L1646" s="4" t="s">
        <v>735</v>
      </c>
    </row>
    <row r="1647" spans="1:12" ht="30" hidden="1" x14ac:dyDescent="0.25">
      <c r="A1647" s="4" t="s">
        <v>94</v>
      </c>
      <c r="B1647" s="4" t="s">
        <v>103</v>
      </c>
      <c r="C1647" s="4" t="s">
        <v>113</v>
      </c>
      <c r="D1647" s="4" t="s">
        <v>18</v>
      </c>
      <c r="E1647" s="4">
        <v>210</v>
      </c>
      <c r="F1647" s="7">
        <v>90</v>
      </c>
      <c r="G1647" s="4" t="s">
        <v>105</v>
      </c>
      <c r="H1647" s="4">
        <v>2</v>
      </c>
      <c r="I1647" s="5">
        <f t="shared" si="76"/>
        <v>2</v>
      </c>
      <c r="J1647" s="5">
        <f t="shared" si="75"/>
        <v>4</v>
      </c>
      <c r="K1647" s="5">
        <f t="shared" si="77"/>
        <v>0.33333333333333331</v>
      </c>
      <c r="L1647" s="4" t="s">
        <v>735</v>
      </c>
    </row>
    <row r="1648" spans="1:12" ht="30" hidden="1" x14ac:dyDescent="0.25">
      <c r="A1648" s="4" t="s">
        <v>94</v>
      </c>
      <c r="B1648" s="4" t="s">
        <v>103</v>
      </c>
      <c r="C1648" s="4" t="s">
        <v>114</v>
      </c>
      <c r="D1648" s="4" t="s">
        <v>19</v>
      </c>
      <c r="E1648" s="4">
        <v>145</v>
      </c>
      <c r="F1648" s="7">
        <v>50</v>
      </c>
      <c r="G1648" s="4" t="s">
        <v>105</v>
      </c>
      <c r="H1648" s="4">
        <v>25</v>
      </c>
      <c r="I1648" s="5">
        <f t="shared" si="76"/>
        <v>25</v>
      </c>
      <c r="J1648" s="5">
        <f t="shared" si="75"/>
        <v>50</v>
      </c>
      <c r="K1648" s="5">
        <f t="shared" si="77"/>
        <v>4.166666666666667</v>
      </c>
      <c r="L1648" s="4" t="s">
        <v>735</v>
      </c>
    </row>
    <row r="1649" spans="1:12" ht="30" hidden="1" x14ac:dyDescent="0.25">
      <c r="A1649" s="4" t="s">
        <v>94</v>
      </c>
      <c r="B1649" s="4" t="s">
        <v>103</v>
      </c>
      <c r="C1649" s="4" t="s">
        <v>115</v>
      </c>
      <c r="D1649" s="4" t="s">
        <v>19</v>
      </c>
      <c r="E1649" s="4">
        <v>132</v>
      </c>
      <c r="F1649" s="7">
        <v>50</v>
      </c>
      <c r="G1649" s="4" t="s">
        <v>105</v>
      </c>
      <c r="H1649" s="4">
        <v>29</v>
      </c>
      <c r="I1649" s="5">
        <f t="shared" si="76"/>
        <v>29</v>
      </c>
      <c r="J1649" s="5">
        <f t="shared" si="75"/>
        <v>58</v>
      </c>
      <c r="K1649" s="5">
        <f t="shared" si="77"/>
        <v>4.833333333333333</v>
      </c>
      <c r="L1649" s="4" t="s">
        <v>735</v>
      </c>
    </row>
    <row r="1650" spans="1:12" ht="30" hidden="1" x14ac:dyDescent="0.25">
      <c r="A1650" s="4" t="s">
        <v>94</v>
      </c>
      <c r="B1650" s="4" t="s">
        <v>103</v>
      </c>
      <c r="C1650" s="4" t="s">
        <v>115</v>
      </c>
      <c r="D1650" s="4" t="s">
        <v>18</v>
      </c>
      <c r="E1650" s="4">
        <v>132</v>
      </c>
      <c r="F1650" s="7">
        <v>50</v>
      </c>
      <c r="G1650" s="4" t="s">
        <v>105</v>
      </c>
      <c r="H1650" s="4">
        <v>3</v>
      </c>
      <c r="I1650" s="5">
        <f t="shared" si="76"/>
        <v>3</v>
      </c>
      <c r="J1650" s="5">
        <f t="shared" si="75"/>
        <v>6</v>
      </c>
      <c r="K1650" s="5">
        <f t="shared" si="77"/>
        <v>0.5</v>
      </c>
      <c r="L1650" s="4" t="s">
        <v>735</v>
      </c>
    </row>
    <row r="1651" spans="1:12" ht="30" hidden="1" x14ac:dyDescent="0.25">
      <c r="A1651" s="4" t="s">
        <v>94</v>
      </c>
      <c r="B1651" s="4" t="s">
        <v>103</v>
      </c>
      <c r="C1651" s="4" t="s">
        <v>102</v>
      </c>
      <c r="D1651" s="4" t="s">
        <v>19</v>
      </c>
      <c r="E1651" s="4">
        <v>206</v>
      </c>
      <c r="F1651" s="7">
        <v>90</v>
      </c>
      <c r="G1651" s="4" t="s">
        <v>105</v>
      </c>
      <c r="H1651" s="4">
        <v>18</v>
      </c>
      <c r="I1651" s="5">
        <f t="shared" si="76"/>
        <v>18</v>
      </c>
      <c r="J1651" s="5">
        <f t="shared" si="75"/>
        <v>36</v>
      </c>
      <c r="K1651" s="5">
        <f t="shared" si="77"/>
        <v>3</v>
      </c>
      <c r="L1651" s="4" t="s">
        <v>735</v>
      </c>
    </row>
    <row r="1652" spans="1:12" ht="30" hidden="1" x14ac:dyDescent="0.25">
      <c r="A1652" s="4" t="s">
        <v>94</v>
      </c>
      <c r="B1652" s="4" t="s">
        <v>103</v>
      </c>
      <c r="C1652" s="4" t="s">
        <v>116</v>
      </c>
      <c r="D1652" s="4" t="s">
        <v>19</v>
      </c>
      <c r="E1652" s="4">
        <v>110</v>
      </c>
      <c r="F1652" s="7">
        <v>50</v>
      </c>
      <c r="G1652" s="4" t="s">
        <v>105</v>
      </c>
      <c r="H1652" s="4">
        <v>10</v>
      </c>
      <c r="I1652" s="5">
        <f t="shared" si="76"/>
        <v>10</v>
      </c>
      <c r="J1652" s="5">
        <f t="shared" si="75"/>
        <v>20</v>
      </c>
      <c r="K1652" s="5">
        <f t="shared" si="77"/>
        <v>1.6666666666666667</v>
      </c>
      <c r="L1652" s="4" t="s">
        <v>735</v>
      </c>
    </row>
    <row r="1653" spans="1:12" ht="30" hidden="1" x14ac:dyDescent="0.25">
      <c r="A1653" s="4" t="s">
        <v>94</v>
      </c>
      <c r="B1653" s="4" t="s">
        <v>103</v>
      </c>
      <c r="C1653" s="4" t="s">
        <v>116</v>
      </c>
      <c r="D1653" s="4" t="s">
        <v>18</v>
      </c>
      <c r="E1653" s="4">
        <v>110</v>
      </c>
      <c r="F1653" s="7">
        <v>50</v>
      </c>
      <c r="G1653" s="4" t="s">
        <v>105</v>
      </c>
      <c r="H1653" s="4">
        <v>1</v>
      </c>
      <c r="I1653" s="5">
        <f t="shared" si="76"/>
        <v>1</v>
      </c>
      <c r="J1653" s="5">
        <f t="shared" si="75"/>
        <v>2</v>
      </c>
      <c r="K1653" s="5">
        <f t="shared" si="77"/>
        <v>0.16666666666666666</v>
      </c>
      <c r="L1653" s="4" t="s">
        <v>735</v>
      </c>
    </row>
    <row r="1654" spans="1:12" ht="30" hidden="1" x14ac:dyDescent="0.25">
      <c r="A1654" s="4" t="s">
        <v>94</v>
      </c>
      <c r="B1654" s="4" t="s">
        <v>103</v>
      </c>
      <c r="C1654" s="4" t="s">
        <v>117</v>
      </c>
      <c r="D1654" s="4" t="s">
        <v>19</v>
      </c>
      <c r="E1654" s="4">
        <v>175</v>
      </c>
      <c r="F1654" s="7">
        <v>50</v>
      </c>
      <c r="G1654" s="4" t="s">
        <v>105</v>
      </c>
      <c r="H1654" s="4">
        <v>67</v>
      </c>
      <c r="I1654" s="5">
        <f t="shared" si="76"/>
        <v>67</v>
      </c>
      <c r="J1654" s="5">
        <f t="shared" si="75"/>
        <v>134</v>
      </c>
      <c r="K1654" s="5">
        <f t="shared" si="77"/>
        <v>11.166666666666666</v>
      </c>
      <c r="L1654" s="4" t="s">
        <v>735</v>
      </c>
    </row>
    <row r="1655" spans="1:12" ht="30" hidden="1" x14ac:dyDescent="0.25">
      <c r="A1655" s="4" t="s">
        <v>94</v>
      </c>
      <c r="B1655" s="4" t="s">
        <v>103</v>
      </c>
      <c r="C1655" s="4" t="s">
        <v>117</v>
      </c>
      <c r="D1655" s="4" t="s">
        <v>18</v>
      </c>
      <c r="E1655" s="4">
        <v>175</v>
      </c>
      <c r="F1655" s="7">
        <v>50</v>
      </c>
      <c r="G1655" s="4" t="s">
        <v>105</v>
      </c>
      <c r="H1655" s="4">
        <v>3</v>
      </c>
      <c r="I1655" s="5">
        <f t="shared" si="76"/>
        <v>3</v>
      </c>
      <c r="J1655" s="5">
        <f t="shared" si="75"/>
        <v>6</v>
      </c>
      <c r="K1655" s="5">
        <f t="shared" si="77"/>
        <v>0.5</v>
      </c>
      <c r="L1655" s="4" t="s">
        <v>735</v>
      </c>
    </row>
    <row r="1656" spans="1:12" ht="30" hidden="1" x14ac:dyDescent="0.25">
      <c r="A1656" s="4" t="s">
        <v>94</v>
      </c>
      <c r="B1656" s="4" t="s">
        <v>103</v>
      </c>
      <c r="C1656" s="4" t="s">
        <v>118</v>
      </c>
      <c r="D1656" s="4" t="s">
        <v>19</v>
      </c>
      <c r="E1656" s="4">
        <v>196</v>
      </c>
      <c r="F1656" s="7">
        <v>50</v>
      </c>
      <c r="G1656" s="4" t="s">
        <v>105</v>
      </c>
      <c r="H1656" s="4">
        <v>12</v>
      </c>
      <c r="I1656" s="5">
        <f t="shared" si="76"/>
        <v>12</v>
      </c>
      <c r="J1656" s="5">
        <f t="shared" ref="J1656:J1719" si="78">I1656*100%+I1656</f>
        <v>24</v>
      </c>
      <c r="K1656" s="5">
        <f t="shared" si="77"/>
        <v>2</v>
      </c>
      <c r="L1656" s="4" t="s">
        <v>735</v>
      </c>
    </row>
    <row r="1657" spans="1:12" hidden="1" x14ac:dyDescent="0.25">
      <c r="A1657" s="4" t="s">
        <v>119</v>
      </c>
      <c r="B1657" s="4" t="s">
        <v>120</v>
      </c>
      <c r="C1657" s="4" t="s">
        <v>121</v>
      </c>
      <c r="D1657" s="4" t="s">
        <v>469</v>
      </c>
      <c r="E1657" s="4">
        <v>53</v>
      </c>
      <c r="F1657" s="7">
        <v>50</v>
      </c>
      <c r="G1657" s="4" t="s">
        <v>105</v>
      </c>
      <c r="H1657" s="4">
        <v>1</v>
      </c>
      <c r="I1657" s="5">
        <f t="shared" ref="I1657:I1720" si="79">H1657</f>
        <v>1</v>
      </c>
      <c r="J1657" s="5">
        <f t="shared" si="78"/>
        <v>2</v>
      </c>
      <c r="K1657" s="5">
        <f t="shared" si="77"/>
        <v>0.16666666666666666</v>
      </c>
      <c r="L1657" s="4" t="s">
        <v>735</v>
      </c>
    </row>
    <row r="1658" spans="1:12" hidden="1" x14ac:dyDescent="0.25">
      <c r="A1658" s="4" t="s">
        <v>119</v>
      </c>
      <c r="B1658" s="4" t="s">
        <v>120</v>
      </c>
      <c r="C1658" s="4" t="s">
        <v>121</v>
      </c>
      <c r="D1658" s="4" t="s">
        <v>18</v>
      </c>
      <c r="E1658" s="4">
        <v>53</v>
      </c>
      <c r="F1658" s="7">
        <v>50</v>
      </c>
      <c r="G1658" s="4" t="s">
        <v>105</v>
      </c>
      <c r="H1658" s="4">
        <v>1</v>
      </c>
      <c r="I1658" s="5">
        <f t="shared" si="79"/>
        <v>1</v>
      </c>
      <c r="J1658" s="5">
        <f t="shared" si="78"/>
        <v>2</v>
      </c>
      <c r="K1658" s="5">
        <f t="shared" si="77"/>
        <v>0.16666666666666666</v>
      </c>
      <c r="L1658" s="4" t="s">
        <v>735</v>
      </c>
    </row>
    <row r="1659" spans="1:12" hidden="1" x14ac:dyDescent="0.25">
      <c r="A1659" s="4" t="s">
        <v>119</v>
      </c>
      <c r="B1659" s="4" t="s">
        <v>120</v>
      </c>
      <c r="C1659" s="4" t="s">
        <v>121</v>
      </c>
      <c r="D1659" s="4" t="s">
        <v>21</v>
      </c>
      <c r="E1659" s="4">
        <v>53</v>
      </c>
      <c r="F1659" s="7">
        <v>50</v>
      </c>
      <c r="G1659" s="4" t="s">
        <v>105</v>
      </c>
      <c r="H1659" s="4">
        <v>3</v>
      </c>
      <c r="I1659" s="5">
        <f t="shared" si="79"/>
        <v>3</v>
      </c>
      <c r="J1659" s="5">
        <f t="shared" si="78"/>
        <v>6</v>
      </c>
      <c r="K1659" s="5">
        <f t="shared" si="77"/>
        <v>0.5</v>
      </c>
      <c r="L1659" s="4" t="s">
        <v>735</v>
      </c>
    </row>
    <row r="1660" spans="1:12" hidden="1" x14ac:dyDescent="0.25">
      <c r="A1660" s="4" t="s">
        <v>119</v>
      </c>
      <c r="B1660" s="4" t="s">
        <v>120</v>
      </c>
      <c r="C1660" s="4" t="s">
        <v>123</v>
      </c>
      <c r="D1660" s="4" t="s">
        <v>469</v>
      </c>
      <c r="E1660" s="4">
        <v>111</v>
      </c>
      <c r="F1660" s="7">
        <v>50</v>
      </c>
      <c r="G1660" s="4" t="s">
        <v>105</v>
      </c>
      <c r="H1660" s="4">
        <v>1</v>
      </c>
      <c r="I1660" s="5">
        <f t="shared" si="79"/>
        <v>1</v>
      </c>
      <c r="J1660" s="5">
        <f t="shared" si="78"/>
        <v>2</v>
      </c>
      <c r="K1660" s="5">
        <f t="shared" si="77"/>
        <v>0.16666666666666666</v>
      </c>
      <c r="L1660" s="4" t="s">
        <v>735</v>
      </c>
    </row>
    <row r="1661" spans="1:12" hidden="1" x14ac:dyDescent="0.25">
      <c r="A1661" s="4" t="s">
        <v>119</v>
      </c>
      <c r="B1661" s="4" t="s">
        <v>120</v>
      </c>
      <c r="C1661" s="4" t="s">
        <v>123</v>
      </c>
      <c r="D1661" s="4" t="s">
        <v>127</v>
      </c>
      <c r="E1661" s="4">
        <v>111</v>
      </c>
      <c r="F1661" s="7">
        <v>50</v>
      </c>
      <c r="G1661" s="4" t="s">
        <v>105</v>
      </c>
      <c r="H1661" s="4">
        <v>3</v>
      </c>
      <c r="I1661" s="5">
        <f t="shared" si="79"/>
        <v>3</v>
      </c>
      <c r="J1661" s="5">
        <f t="shared" si="78"/>
        <v>6</v>
      </c>
      <c r="K1661" s="5">
        <f t="shared" si="77"/>
        <v>0.5</v>
      </c>
      <c r="L1661" s="4" t="s">
        <v>735</v>
      </c>
    </row>
    <row r="1662" spans="1:12" hidden="1" x14ac:dyDescent="0.25">
      <c r="A1662" s="4" t="s">
        <v>119</v>
      </c>
      <c r="B1662" s="4" t="s">
        <v>120</v>
      </c>
      <c r="C1662" s="4" t="s">
        <v>123</v>
      </c>
      <c r="D1662" s="4" t="s">
        <v>88</v>
      </c>
      <c r="E1662" s="4">
        <v>111</v>
      </c>
      <c r="F1662" s="7">
        <v>50</v>
      </c>
      <c r="G1662" s="4" t="s">
        <v>105</v>
      </c>
      <c r="H1662" s="4">
        <v>12</v>
      </c>
      <c r="I1662" s="5">
        <f t="shared" si="79"/>
        <v>12</v>
      </c>
      <c r="J1662" s="5">
        <f t="shared" si="78"/>
        <v>24</v>
      </c>
      <c r="K1662" s="5">
        <f t="shared" si="77"/>
        <v>2</v>
      </c>
      <c r="L1662" s="4" t="s">
        <v>735</v>
      </c>
    </row>
    <row r="1663" spans="1:12" hidden="1" x14ac:dyDescent="0.25">
      <c r="A1663" s="4" t="s">
        <v>119</v>
      </c>
      <c r="B1663" s="4" t="s">
        <v>120</v>
      </c>
      <c r="C1663" s="4" t="s">
        <v>123</v>
      </c>
      <c r="D1663" s="4" t="s">
        <v>18</v>
      </c>
      <c r="E1663" s="4">
        <v>111</v>
      </c>
      <c r="F1663" s="7">
        <v>50</v>
      </c>
      <c r="G1663" s="4" t="s">
        <v>105</v>
      </c>
      <c r="H1663" s="4">
        <v>1</v>
      </c>
      <c r="I1663" s="5">
        <f t="shared" si="79"/>
        <v>1</v>
      </c>
      <c r="J1663" s="5">
        <f t="shared" si="78"/>
        <v>2</v>
      </c>
      <c r="K1663" s="5">
        <f t="shared" si="77"/>
        <v>0.16666666666666666</v>
      </c>
      <c r="L1663" s="4" t="s">
        <v>735</v>
      </c>
    </row>
    <row r="1664" spans="1:12" hidden="1" x14ac:dyDescent="0.25">
      <c r="A1664" s="4" t="s">
        <v>119</v>
      </c>
      <c r="B1664" s="4" t="s">
        <v>120</v>
      </c>
      <c r="C1664" s="4" t="s">
        <v>123</v>
      </c>
      <c r="D1664" s="4" t="s">
        <v>21</v>
      </c>
      <c r="E1664" s="4">
        <v>111</v>
      </c>
      <c r="F1664" s="7">
        <v>50</v>
      </c>
      <c r="G1664" s="4" t="s">
        <v>105</v>
      </c>
      <c r="H1664" s="4">
        <v>11</v>
      </c>
      <c r="I1664" s="5">
        <f t="shared" si="79"/>
        <v>11</v>
      </c>
      <c r="J1664" s="5">
        <f t="shared" si="78"/>
        <v>22</v>
      </c>
      <c r="K1664" s="5">
        <f t="shared" si="77"/>
        <v>1.8333333333333333</v>
      </c>
      <c r="L1664" s="4" t="s">
        <v>735</v>
      </c>
    </row>
    <row r="1665" spans="1:12" ht="30" hidden="1" x14ac:dyDescent="0.25">
      <c r="A1665" s="4" t="s">
        <v>119</v>
      </c>
      <c r="B1665" s="4" t="s">
        <v>120</v>
      </c>
      <c r="C1665" s="4" t="s">
        <v>124</v>
      </c>
      <c r="D1665" s="4" t="s">
        <v>88</v>
      </c>
      <c r="E1665" s="4">
        <v>126</v>
      </c>
      <c r="F1665" s="7">
        <v>50</v>
      </c>
      <c r="G1665" s="4" t="s">
        <v>105</v>
      </c>
      <c r="H1665" s="4">
        <v>2</v>
      </c>
      <c r="I1665" s="5">
        <f t="shared" si="79"/>
        <v>2</v>
      </c>
      <c r="J1665" s="5">
        <f t="shared" si="78"/>
        <v>4</v>
      </c>
      <c r="K1665" s="5">
        <f t="shared" si="77"/>
        <v>0.33333333333333331</v>
      </c>
      <c r="L1665" s="4" t="s">
        <v>735</v>
      </c>
    </row>
    <row r="1666" spans="1:12" ht="30" hidden="1" x14ac:dyDescent="0.25">
      <c r="A1666" s="4" t="s">
        <v>119</v>
      </c>
      <c r="B1666" s="4" t="s">
        <v>120</v>
      </c>
      <c r="C1666" s="4" t="s">
        <v>124</v>
      </c>
      <c r="D1666" s="4" t="s">
        <v>21</v>
      </c>
      <c r="E1666" s="4">
        <v>126</v>
      </c>
      <c r="F1666" s="7">
        <v>50</v>
      </c>
      <c r="G1666" s="4" t="s">
        <v>105</v>
      </c>
      <c r="H1666" s="4">
        <v>2</v>
      </c>
      <c r="I1666" s="5">
        <f t="shared" si="79"/>
        <v>2</v>
      </c>
      <c r="J1666" s="5">
        <f t="shared" si="78"/>
        <v>4</v>
      </c>
      <c r="K1666" s="5">
        <f t="shared" si="77"/>
        <v>0.33333333333333331</v>
      </c>
      <c r="L1666" s="4" t="s">
        <v>735</v>
      </c>
    </row>
    <row r="1667" spans="1:12" hidden="1" x14ac:dyDescent="0.25">
      <c r="A1667" s="4" t="s">
        <v>119</v>
      </c>
      <c r="B1667" s="4" t="s">
        <v>120</v>
      </c>
      <c r="C1667" s="4" t="s">
        <v>125</v>
      </c>
      <c r="D1667" s="4" t="s">
        <v>469</v>
      </c>
      <c r="E1667" s="4">
        <v>130</v>
      </c>
      <c r="F1667" s="7">
        <v>50</v>
      </c>
      <c r="G1667" s="4" t="s">
        <v>105</v>
      </c>
      <c r="H1667" s="4">
        <v>5</v>
      </c>
      <c r="I1667" s="5">
        <f t="shared" si="79"/>
        <v>5</v>
      </c>
      <c r="J1667" s="5">
        <f t="shared" si="78"/>
        <v>10</v>
      </c>
      <c r="K1667" s="5">
        <f t="shared" si="77"/>
        <v>0.83333333333333337</v>
      </c>
      <c r="L1667" s="4" t="s">
        <v>735</v>
      </c>
    </row>
    <row r="1668" spans="1:12" hidden="1" x14ac:dyDescent="0.25">
      <c r="A1668" s="4" t="s">
        <v>119</v>
      </c>
      <c r="B1668" s="4" t="s">
        <v>120</v>
      </c>
      <c r="C1668" s="4" t="s">
        <v>125</v>
      </c>
      <c r="D1668" s="4" t="s">
        <v>88</v>
      </c>
      <c r="E1668" s="4">
        <v>130</v>
      </c>
      <c r="F1668" s="7">
        <v>50</v>
      </c>
      <c r="G1668" s="4" t="s">
        <v>105</v>
      </c>
      <c r="H1668" s="4">
        <v>34</v>
      </c>
      <c r="I1668" s="5">
        <f t="shared" si="79"/>
        <v>34</v>
      </c>
      <c r="J1668" s="5">
        <f t="shared" si="78"/>
        <v>68</v>
      </c>
      <c r="K1668" s="5">
        <f t="shared" si="77"/>
        <v>5.666666666666667</v>
      </c>
      <c r="L1668" s="4" t="s">
        <v>735</v>
      </c>
    </row>
    <row r="1669" spans="1:12" hidden="1" x14ac:dyDescent="0.25">
      <c r="A1669" s="4" t="s">
        <v>119</v>
      </c>
      <c r="B1669" s="4" t="s">
        <v>120</v>
      </c>
      <c r="C1669" s="4" t="s">
        <v>125</v>
      </c>
      <c r="D1669" s="4" t="s">
        <v>18</v>
      </c>
      <c r="E1669" s="4">
        <v>130</v>
      </c>
      <c r="F1669" s="7">
        <v>50</v>
      </c>
      <c r="G1669" s="4" t="s">
        <v>105</v>
      </c>
      <c r="H1669" s="4">
        <v>1</v>
      </c>
      <c r="I1669" s="5">
        <f t="shared" si="79"/>
        <v>1</v>
      </c>
      <c r="J1669" s="5">
        <f t="shared" si="78"/>
        <v>2</v>
      </c>
      <c r="K1669" s="5">
        <f t="shared" si="77"/>
        <v>0.16666666666666666</v>
      </c>
      <c r="L1669" s="4" t="s">
        <v>735</v>
      </c>
    </row>
    <row r="1670" spans="1:12" hidden="1" x14ac:dyDescent="0.25">
      <c r="A1670" s="4" t="s">
        <v>119</v>
      </c>
      <c r="B1670" s="4" t="s">
        <v>120</v>
      </c>
      <c r="C1670" s="4" t="s">
        <v>125</v>
      </c>
      <c r="D1670" s="4" t="s">
        <v>21</v>
      </c>
      <c r="E1670" s="4">
        <v>130</v>
      </c>
      <c r="F1670" s="7">
        <v>50</v>
      </c>
      <c r="G1670" s="4" t="s">
        <v>105</v>
      </c>
      <c r="H1670" s="4">
        <v>8</v>
      </c>
      <c r="I1670" s="5">
        <f t="shared" si="79"/>
        <v>8</v>
      </c>
      <c r="J1670" s="5">
        <f t="shared" si="78"/>
        <v>16</v>
      </c>
      <c r="K1670" s="5">
        <f t="shared" si="77"/>
        <v>1.3333333333333333</v>
      </c>
      <c r="L1670" s="4" t="s">
        <v>735</v>
      </c>
    </row>
    <row r="1671" spans="1:12" hidden="1" x14ac:dyDescent="0.25">
      <c r="A1671" s="4" t="s">
        <v>119</v>
      </c>
      <c r="B1671" s="4" t="s">
        <v>120</v>
      </c>
      <c r="C1671" s="4" t="s">
        <v>126</v>
      </c>
      <c r="D1671" s="4" t="s">
        <v>127</v>
      </c>
      <c r="E1671" s="4">
        <v>66</v>
      </c>
      <c r="F1671" s="7">
        <v>50</v>
      </c>
      <c r="G1671" s="4" t="s">
        <v>105</v>
      </c>
      <c r="H1671" s="4">
        <v>2</v>
      </c>
      <c r="I1671" s="5">
        <f t="shared" si="79"/>
        <v>2</v>
      </c>
      <c r="J1671" s="5">
        <f t="shared" si="78"/>
        <v>4</v>
      </c>
      <c r="K1671" s="5">
        <f t="shared" si="77"/>
        <v>0.33333333333333331</v>
      </c>
      <c r="L1671" s="4" t="s">
        <v>735</v>
      </c>
    </row>
    <row r="1672" spans="1:12" hidden="1" x14ac:dyDescent="0.25">
      <c r="A1672" s="4" t="s">
        <v>119</v>
      </c>
      <c r="B1672" s="4" t="s">
        <v>120</v>
      </c>
      <c r="C1672" s="4" t="s">
        <v>126</v>
      </c>
      <c r="D1672" s="4" t="s">
        <v>18</v>
      </c>
      <c r="E1672" s="4">
        <v>66</v>
      </c>
      <c r="F1672" s="7">
        <v>50</v>
      </c>
      <c r="G1672" s="4" t="s">
        <v>105</v>
      </c>
      <c r="H1672" s="4">
        <v>1</v>
      </c>
      <c r="I1672" s="5">
        <f t="shared" si="79"/>
        <v>1</v>
      </c>
      <c r="J1672" s="5">
        <f t="shared" si="78"/>
        <v>2</v>
      </c>
      <c r="K1672" s="5">
        <f t="shared" si="77"/>
        <v>0.16666666666666666</v>
      </c>
      <c r="L1672" s="4" t="s">
        <v>735</v>
      </c>
    </row>
    <row r="1673" spans="1:12" hidden="1" x14ac:dyDescent="0.25">
      <c r="A1673" s="4" t="s">
        <v>119</v>
      </c>
      <c r="B1673" s="4" t="s">
        <v>120</v>
      </c>
      <c r="C1673" s="4" t="s">
        <v>126</v>
      </c>
      <c r="D1673" s="4" t="s">
        <v>21</v>
      </c>
      <c r="E1673" s="4">
        <v>66</v>
      </c>
      <c r="F1673" s="7">
        <v>50</v>
      </c>
      <c r="G1673" s="4" t="s">
        <v>105</v>
      </c>
      <c r="H1673" s="4">
        <v>18</v>
      </c>
      <c r="I1673" s="5">
        <f t="shared" si="79"/>
        <v>18</v>
      </c>
      <c r="J1673" s="5">
        <f t="shared" si="78"/>
        <v>36</v>
      </c>
      <c r="K1673" s="5">
        <f t="shared" ref="K1673:K1736" si="80">J1673/12</f>
        <v>3</v>
      </c>
      <c r="L1673" s="4" t="s">
        <v>735</v>
      </c>
    </row>
    <row r="1674" spans="1:12" hidden="1" x14ac:dyDescent="0.25">
      <c r="A1674" s="4" t="s">
        <v>119</v>
      </c>
      <c r="B1674" s="4" t="s">
        <v>120</v>
      </c>
      <c r="C1674" s="4" t="s">
        <v>129</v>
      </c>
      <c r="D1674" s="4" t="s">
        <v>127</v>
      </c>
      <c r="E1674" s="4">
        <v>70</v>
      </c>
      <c r="F1674" s="7">
        <v>50</v>
      </c>
      <c r="G1674" s="4" t="s">
        <v>105</v>
      </c>
      <c r="H1674" s="4">
        <v>2</v>
      </c>
      <c r="I1674" s="5">
        <f t="shared" si="79"/>
        <v>2</v>
      </c>
      <c r="J1674" s="5">
        <f t="shared" si="78"/>
        <v>4</v>
      </c>
      <c r="K1674" s="5">
        <f t="shared" si="80"/>
        <v>0.33333333333333331</v>
      </c>
      <c r="L1674" s="4" t="s">
        <v>735</v>
      </c>
    </row>
    <row r="1675" spans="1:12" hidden="1" x14ac:dyDescent="0.25">
      <c r="A1675" s="4" t="s">
        <v>119</v>
      </c>
      <c r="B1675" s="4" t="s">
        <v>120</v>
      </c>
      <c r="C1675" s="4" t="s">
        <v>129</v>
      </c>
      <c r="D1675" s="4" t="s">
        <v>18</v>
      </c>
      <c r="E1675" s="4">
        <v>70</v>
      </c>
      <c r="F1675" s="7">
        <v>50</v>
      </c>
      <c r="G1675" s="4" t="s">
        <v>105</v>
      </c>
      <c r="H1675" s="4">
        <v>1</v>
      </c>
      <c r="I1675" s="5">
        <f t="shared" si="79"/>
        <v>1</v>
      </c>
      <c r="J1675" s="5">
        <f t="shared" si="78"/>
        <v>2</v>
      </c>
      <c r="K1675" s="5">
        <f t="shared" si="80"/>
        <v>0.16666666666666666</v>
      </c>
      <c r="L1675" s="4" t="s">
        <v>735</v>
      </c>
    </row>
    <row r="1676" spans="1:12" hidden="1" x14ac:dyDescent="0.25">
      <c r="A1676" s="4" t="s">
        <v>119</v>
      </c>
      <c r="B1676" s="4" t="s">
        <v>120</v>
      </c>
      <c r="C1676" s="4" t="s">
        <v>129</v>
      </c>
      <c r="D1676" s="4" t="s">
        <v>21</v>
      </c>
      <c r="E1676" s="4">
        <v>70</v>
      </c>
      <c r="F1676" s="7">
        <v>50</v>
      </c>
      <c r="G1676" s="4" t="s">
        <v>105</v>
      </c>
      <c r="H1676" s="4">
        <v>4</v>
      </c>
      <c r="I1676" s="5">
        <f t="shared" si="79"/>
        <v>4</v>
      </c>
      <c r="J1676" s="5">
        <f t="shared" si="78"/>
        <v>8</v>
      </c>
      <c r="K1676" s="5">
        <f t="shared" si="80"/>
        <v>0.66666666666666663</v>
      </c>
      <c r="L1676" s="4" t="s">
        <v>735</v>
      </c>
    </row>
    <row r="1677" spans="1:12" hidden="1" x14ac:dyDescent="0.25">
      <c r="A1677" s="4" t="s">
        <v>119</v>
      </c>
      <c r="B1677" s="4" t="s">
        <v>120</v>
      </c>
      <c r="C1677" s="4" t="s">
        <v>130</v>
      </c>
      <c r="D1677" s="4" t="s">
        <v>88</v>
      </c>
      <c r="E1677" s="4">
        <v>92</v>
      </c>
      <c r="F1677" s="7">
        <v>50</v>
      </c>
      <c r="G1677" s="4" t="s">
        <v>105</v>
      </c>
      <c r="H1677" s="4">
        <v>7</v>
      </c>
      <c r="I1677" s="5">
        <f t="shared" si="79"/>
        <v>7</v>
      </c>
      <c r="J1677" s="5">
        <f t="shared" si="78"/>
        <v>14</v>
      </c>
      <c r="K1677" s="5">
        <f t="shared" si="80"/>
        <v>1.1666666666666667</v>
      </c>
      <c r="L1677" s="4" t="s">
        <v>735</v>
      </c>
    </row>
    <row r="1678" spans="1:12" hidden="1" x14ac:dyDescent="0.25">
      <c r="A1678" s="4" t="s">
        <v>119</v>
      </c>
      <c r="B1678" s="4" t="s">
        <v>120</v>
      </c>
      <c r="C1678" s="4" t="s">
        <v>130</v>
      </c>
      <c r="D1678" s="4" t="s">
        <v>21</v>
      </c>
      <c r="E1678" s="4">
        <v>92</v>
      </c>
      <c r="F1678" s="7">
        <v>50</v>
      </c>
      <c r="G1678" s="4" t="s">
        <v>105</v>
      </c>
      <c r="H1678" s="4">
        <v>5</v>
      </c>
      <c r="I1678" s="5">
        <f t="shared" si="79"/>
        <v>5</v>
      </c>
      <c r="J1678" s="5">
        <f t="shared" si="78"/>
        <v>10</v>
      </c>
      <c r="K1678" s="5">
        <f t="shared" si="80"/>
        <v>0.83333333333333337</v>
      </c>
      <c r="L1678" s="4" t="s">
        <v>735</v>
      </c>
    </row>
    <row r="1679" spans="1:12" hidden="1" x14ac:dyDescent="0.25">
      <c r="A1679" s="4" t="s">
        <v>119</v>
      </c>
      <c r="B1679" s="4" t="s">
        <v>120</v>
      </c>
      <c r="C1679" s="4" t="s">
        <v>122</v>
      </c>
      <c r="D1679" s="4" t="s">
        <v>469</v>
      </c>
      <c r="E1679" s="4">
        <v>70</v>
      </c>
      <c r="F1679" s="7">
        <v>50</v>
      </c>
      <c r="G1679" s="4" t="s">
        <v>105</v>
      </c>
      <c r="H1679" s="4">
        <v>17</v>
      </c>
      <c r="I1679" s="5">
        <f t="shared" si="79"/>
        <v>17</v>
      </c>
      <c r="J1679" s="5">
        <f t="shared" si="78"/>
        <v>34</v>
      </c>
      <c r="K1679" s="5">
        <f t="shared" si="80"/>
        <v>2.8333333333333335</v>
      </c>
      <c r="L1679" s="4" t="s">
        <v>735</v>
      </c>
    </row>
    <row r="1680" spans="1:12" hidden="1" x14ac:dyDescent="0.25">
      <c r="A1680" s="4" t="s">
        <v>119</v>
      </c>
      <c r="B1680" s="4" t="s">
        <v>120</v>
      </c>
      <c r="C1680" s="4" t="s">
        <v>122</v>
      </c>
      <c r="D1680" s="4" t="s">
        <v>127</v>
      </c>
      <c r="E1680" s="4">
        <v>70</v>
      </c>
      <c r="F1680" s="7">
        <v>50</v>
      </c>
      <c r="G1680" s="4" t="s">
        <v>105</v>
      </c>
      <c r="H1680" s="4">
        <v>5</v>
      </c>
      <c r="I1680" s="5">
        <f t="shared" si="79"/>
        <v>5</v>
      </c>
      <c r="J1680" s="5">
        <f t="shared" si="78"/>
        <v>10</v>
      </c>
      <c r="K1680" s="5">
        <f t="shared" si="80"/>
        <v>0.83333333333333337</v>
      </c>
      <c r="L1680" s="4" t="s">
        <v>735</v>
      </c>
    </row>
    <row r="1681" spans="1:12" hidden="1" x14ac:dyDescent="0.25">
      <c r="A1681" s="4" t="s">
        <v>119</v>
      </c>
      <c r="B1681" s="4" t="s">
        <v>120</v>
      </c>
      <c r="C1681" s="4" t="s">
        <v>122</v>
      </c>
      <c r="D1681" s="4" t="s">
        <v>30</v>
      </c>
      <c r="E1681" s="4">
        <v>70</v>
      </c>
      <c r="F1681" s="7">
        <v>50</v>
      </c>
      <c r="G1681" s="4" t="s">
        <v>105</v>
      </c>
      <c r="H1681" s="4">
        <v>1</v>
      </c>
      <c r="I1681" s="5">
        <f t="shared" si="79"/>
        <v>1</v>
      </c>
      <c r="J1681" s="5">
        <f t="shared" si="78"/>
        <v>2</v>
      </c>
      <c r="K1681" s="5">
        <f t="shared" si="80"/>
        <v>0.16666666666666666</v>
      </c>
      <c r="L1681" s="4" t="s">
        <v>735</v>
      </c>
    </row>
    <row r="1682" spans="1:12" hidden="1" x14ac:dyDescent="0.25">
      <c r="A1682" s="4" t="s">
        <v>119</v>
      </c>
      <c r="B1682" s="4" t="s">
        <v>120</v>
      </c>
      <c r="C1682" s="4" t="s">
        <v>122</v>
      </c>
      <c r="D1682" s="4" t="s">
        <v>88</v>
      </c>
      <c r="E1682" s="4">
        <v>70</v>
      </c>
      <c r="F1682" s="7">
        <v>50</v>
      </c>
      <c r="G1682" s="4" t="s">
        <v>105</v>
      </c>
      <c r="H1682" s="4">
        <v>4</v>
      </c>
      <c r="I1682" s="5">
        <f t="shared" si="79"/>
        <v>4</v>
      </c>
      <c r="J1682" s="5">
        <f t="shared" si="78"/>
        <v>8</v>
      </c>
      <c r="K1682" s="5">
        <f t="shared" si="80"/>
        <v>0.66666666666666663</v>
      </c>
      <c r="L1682" s="4" t="s">
        <v>735</v>
      </c>
    </row>
    <row r="1683" spans="1:12" hidden="1" x14ac:dyDescent="0.25">
      <c r="A1683" s="4" t="s">
        <v>119</v>
      </c>
      <c r="B1683" s="4" t="s">
        <v>120</v>
      </c>
      <c r="C1683" s="4" t="s">
        <v>122</v>
      </c>
      <c r="D1683" s="4" t="s">
        <v>18</v>
      </c>
      <c r="E1683" s="4">
        <v>70</v>
      </c>
      <c r="F1683" s="7">
        <v>50</v>
      </c>
      <c r="G1683" s="4" t="s">
        <v>105</v>
      </c>
      <c r="H1683" s="4">
        <v>15</v>
      </c>
      <c r="I1683" s="5">
        <f t="shared" si="79"/>
        <v>15</v>
      </c>
      <c r="J1683" s="5">
        <f t="shared" si="78"/>
        <v>30</v>
      </c>
      <c r="K1683" s="5">
        <f t="shared" si="80"/>
        <v>2.5</v>
      </c>
      <c r="L1683" s="4" t="s">
        <v>735</v>
      </c>
    </row>
    <row r="1684" spans="1:12" hidden="1" x14ac:dyDescent="0.25">
      <c r="A1684" s="4" t="s">
        <v>119</v>
      </c>
      <c r="B1684" s="4" t="s">
        <v>120</v>
      </c>
      <c r="C1684" s="4" t="s">
        <v>122</v>
      </c>
      <c r="D1684" s="4" t="s">
        <v>21</v>
      </c>
      <c r="E1684" s="4">
        <v>70</v>
      </c>
      <c r="F1684" s="7">
        <v>50</v>
      </c>
      <c r="G1684" s="4" t="s">
        <v>105</v>
      </c>
      <c r="H1684" s="4">
        <v>85</v>
      </c>
      <c r="I1684" s="5">
        <f t="shared" si="79"/>
        <v>85</v>
      </c>
      <c r="J1684" s="5">
        <f t="shared" si="78"/>
        <v>170</v>
      </c>
      <c r="K1684" s="5">
        <f t="shared" si="80"/>
        <v>14.166666666666666</v>
      </c>
      <c r="L1684" s="4" t="s">
        <v>735</v>
      </c>
    </row>
    <row r="1685" spans="1:12" hidden="1" x14ac:dyDescent="0.25">
      <c r="A1685" s="4" t="s">
        <v>119</v>
      </c>
      <c r="B1685" s="4" t="s">
        <v>120</v>
      </c>
      <c r="C1685" s="4" t="s">
        <v>131</v>
      </c>
      <c r="D1685" s="4" t="s">
        <v>88</v>
      </c>
      <c r="E1685" s="4">
        <v>80</v>
      </c>
      <c r="F1685" s="7">
        <v>50</v>
      </c>
      <c r="G1685" s="4" t="s">
        <v>105</v>
      </c>
      <c r="H1685" s="4">
        <v>1</v>
      </c>
      <c r="I1685" s="5">
        <f t="shared" si="79"/>
        <v>1</v>
      </c>
      <c r="J1685" s="5">
        <f t="shared" si="78"/>
        <v>2</v>
      </c>
      <c r="K1685" s="5">
        <f t="shared" si="80"/>
        <v>0.16666666666666666</v>
      </c>
      <c r="L1685" s="4" t="s">
        <v>735</v>
      </c>
    </row>
    <row r="1686" spans="1:12" hidden="1" x14ac:dyDescent="0.25">
      <c r="A1686" s="4" t="s">
        <v>119</v>
      </c>
      <c r="B1686" s="4" t="s">
        <v>120</v>
      </c>
      <c r="C1686" s="4" t="s">
        <v>131</v>
      </c>
      <c r="D1686" s="4" t="s">
        <v>21</v>
      </c>
      <c r="E1686" s="4">
        <v>80</v>
      </c>
      <c r="F1686" s="7">
        <v>50</v>
      </c>
      <c r="G1686" s="4" t="s">
        <v>105</v>
      </c>
      <c r="H1686" s="4">
        <v>1</v>
      </c>
      <c r="I1686" s="5">
        <f t="shared" si="79"/>
        <v>1</v>
      </c>
      <c r="J1686" s="5">
        <f t="shared" si="78"/>
        <v>2</v>
      </c>
      <c r="K1686" s="5">
        <f t="shared" si="80"/>
        <v>0.16666666666666666</v>
      </c>
      <c r="L1686" s="4" t="s">
        <v>735</v>
      </c>
    </row>
    <row r="1687" spans="1:12" hidden="1" x14ac:dyDescent="0.25">
      <c r="A1687" s="4" t="s">
        <v>119</v>
      </c>
      <c r="B1687" s="4" t="s">
        <v>120</v>
      </c>
      <c r="C1687" s="4" t="s">
        <v>132</v>
      </c>
      <c r="D1687" s="4" t="s">
        <v>469</v>
      </c>
      <c r="E1687" s="4">
        <v>185</v>
      </c>
      <c r="F1687" s="7">
        <v>50</v>
      </c>
      <c r="G1687" s="4" t="s">
        <v>105</v>
      </c>
      <c r="H1687" s="4">
        <v>1</v>
      </c>
      <c r="I1687" s="5">
        <f t="shared" si="79"/>
        <v>1</v>
      </c>
      <c r="J1687" s="5">
        <f t="shared" si="78"/>
        <v>2</v>
      </c>
      <c r="K1687" s="5">
        <f t="shared" si="80"/>
        <v>0.16666666666666666</v>
      </c>
      <c r="L1687" s="4" t="s">
        <v>735</v>
      </c>
    </row>
    <row r="1688" spans="1:12" hidden="1" x14ac:dyDescent="0.25">
      <c r="A1688" s="4" t="s">
        <v>119</v>
      </c>
      <c r="B1688" s="4" t="s">
        <v>120</v>
      </c>
      <c r="C1688" s="4" t="s">
        <v>132</v>
      </c>
      <c r="D1688" s="4" t="s">
        <v>88</v>
      </c>
      <c r="E1688" s="4">
        <v>185</v>
      </c>
      <c r="F1688" s="7">
        <v>50</v>
      </c>
      <c r="G1688" s="4" t="s">
        <v>105</v>
      </c>
      <c r="H1688" s="4">
        <v>2</v>
      </c>
      <c r="I1688" s="5">
        <f t="shared" si="79"/>
        <v>2</v>
      </c>
      <c r="J1688" s="5">
        <f t="shared" si="78"/>
        <v>4</v>
      </c>
      <c r="K1688" s="5">
        <f t="shared" si="80"/>
        <v>0.33333333333333331</v>
      </c>
      <c r="L1688" s="4" t="s">
        <v>735</v>
      </c>
    </row>
    <row r="1689" spans="1:12" hidden="1" x14ac:dyDescent="0.25">
      <c r="A1689" s="4" t="s">
        <v>119</v>
      </c>
      <c r="B1689" s="4" t="s">
        <v>120</v>
      </c>
      <c r="C1689" s="4" t="s">
        <v>132</v>
      </c>
      <c r="D1689" s="4" t="s">
        <v>21</v>
      </c>
      <c r="E1689" s="4">
        <v>185</v>
      </c>
      <c r="F1689" s="7">
        <v>50</v>
      </c>
      <c r="G1689" s="4" t="s">
        <v>105</v>
      </c>
      <c r="H1689" s="4">
        <v>6</v>
      </c>
      <c r="I1689" s="5">
        <f t="shared" si="79"/>
        <v>6</v>
      </c>
      <c r="J1689" s="5">
        <f t="shared" si="78"/>
        <v>12</v>
      </c>
      <c r="K1689" s="5">
        <f t="shared" si="80"/>
        <v>1</v>
      </c>
      <c r="L1689" s="4" t="s">
        <v>735</v>
      </c>
    </row>
    <row r="1690" spans="1:12" ht="30" hidden="1" x14ac:dyDescent="0.25">
      <c r="A1690" s="4" t="s">
        <v>119</v>
      </c>
      <c r="B1690" s="4" t="s">
        <v>120</v>
      </c>
      <c r="C1690" s="4" t="s">
        <v>133</v>
      </c>
      <c r="D1690" s="4" t="s">
        <v>469</v>
      </c>
      <c r="E1690" s="4">
        <v>84</v>
      </c>
      <c r="F1690" s="7">
        <v>50</v>
      </c>
      <c r="G1690" s="4" t="s">
        <v>105</v>
      </c>
      <c r="H1690" s="4">
        <v>1</v>
      </c>
      <c r="I1690" s="5">
        <f t="shared" si="79"/>
        <v>1</v>
      </c>
      <c r="J1690" s="5">
        <f t="shared" si="78"/>
        <v>2</v>
      </c>
      <c r="K1690" s="5">
        <f t="shared" si="80"/>
        <v>0.16666666666666666</v>
      </c>
      <c r="L1690" s="4" t="s">
        <v>735</v>
      </c>
    </row>
    <row r="1691" spans="1:12" ht="30" hidden="1" x14ac:dyDescent="0.25">
      <c r="A1691" s="4" t="s">
        <v>119</v>
      </c>
      <c r="B1691" s="4" t="s">
        <v>120</v>
      </c>
      <c r="C1691" s="4" t="s">
        <v>133</v>
      </c>
      <c r="D1691" s="4" t="s">
        <v>88</v>
      </c>
      <c r="E1691" s="4">
        <v>84</v>
      </c>
      <c r="F1691" s="7">
        <v>50</v>
      </c>
      <c r="G1691" s="4" t="s">
        <v>105</v>
      </c>
      <c r="H1691" s="4">
        <v>14</v>
      </c>
      <c r="I1691" s="5">
        <f t="shared" si="79"/>
        <v>14</v>
      </c>
      <c r="J1691" s="5">
        <f t="shared" si="78"/>
        <v>28</v>
      </c>
      <c r="K1691" s="5">
        <f t="shared" si="80"/>
        <v>2.3333333333333335</v>
      </c>
      <c r="L1691" s="4" t="s">
        <v>735</v>
      </c>
    </row>
    <row r="1692" spans="1:12" ht="30" hidden="1" x14ac:dyDescent="0.25">
      <c r="A1692" s="4" t="s">
        <v>119</v>
      </c>
      <c r="B1692" s="4" t="s">
        <v>120</v>
      </c>
      <c r="C1692" s="4" t="s">
        <v>133</v>
      </c>
      <c r="D1692" s="4" t="s">
        <v>18</v>
      </c>
      <c r="E1692" s="4">
        <v>84</v>
      </c>
      <c r="F1692" s="7">
        <v>50</v>
      </c>
      <c r="G1692" s="4" t="s">
        <v>105</v>
      </c>
      <c r="H1692" s="4">
        <v>2</v>
      </c>
      <c r="I1692" s="5">
        <f t="shared" si="79"/>
        <v>2</v>
      </c>
      <c r="J1692" s="5">
        <f t="shared" si="78"/>
        <v>4</v>
      </c>
      <c r="K1692" s="5">
        <f t="shared" si="80"/>
        <v>0.33333333333333331</v>
      </c>
      <c r="L1692" s="4" t="s">
        <v>735</v>
      </c>
    </row>
    <row r="1693" spans="1:12" ht="30" hidden="1" x14ac:dyDescent="0.25">
      <c r="A1693" s="4" t="s">
        <v>119</v>
      </c>
      <c r="B1693" s="4" t="s">
        <v>120</v>
      </c>
      <c r="C1693" s="4" t="s">
        <v>133</v>
      </c>
      <c r="D1693" s="4" t="s">
        <v>21</v>
      </c>
      <c r="E1693" s="4">
        <v>84</v>
      </c>
      <c r="F1693" s="7">
        <v>50</v>
      </c>
      <c r="G1693" s="4" t="s">
        <v>105</v>
      </c>
      <c r="H1693" s="4">
        <v>8</v>
      </c>
      <c r="I1693" s="5">
        <f t="shared" si="79"/>
        <v>8</v>
      </c>
      <c r="J1693" s="5">
        <f t="shared" si="78"/>
        <v>16</v>
      </c>
      <c r="K1693" s="5">
        <f t="shared" si="80"/>
        <v>1.3333333333333333</v>
      </c>
      <c r="L1693" s="4" t="s">
        <v>735</v>
      </c>
    </row>
    <row r="1694" spans="1:12" hidden="1" x14ac:dyDescent="0.25">
      <c r="A1694" s="4" t="s">
        <v>119</v>
      </c>
      <c r="B1694" s="4" t="s">
        <v>120</v>
      </c>
      <c r="C1694" s="4" t="s">
        <v>134</v>
      </c>
      <c r="D1694" s="4" t="s">
        <v>18</v>
      </c>
      <c r="E1694" s="4">
        <v>56</v>
      </c>
      <c r="F1694" s="7">
        <v>50</v>
      </c>
      <c r="G1694" s="4" t="s">
        <v>105</v>
      </c>
      <c r="H1694" s="4">
        <v>1</v>
      </c>
      <c r="I1694" s="5">
        <f t="shared" si="79"/>
        <v>1</v>
      </c>
      <c r="J1694" s="5">
        <f t="shared" si="78"/>
        <v>2</v>
      </c>
      <c r="K1694" s="5">
        <f t="shared" si="80"/>
        <v>0.16666666666666666</v>
      </c>
      <c r="L1694" s="4" t="s">
        <v>735</v>
      </c>
    </row>
    <row r="1695" spans="1:12" hidden="1" x14ac:dyDescent="0.25">
      <c r="A1695" s="4" t="s">
        <v>119</v>
      </c>
      <c r="B1695" s="4" t="s">
        <v>120</v>
      </c>
      <c r="C1695" s="4" t="s">
        <v>134</v>
      </c>
      <c r="D1695" s="4" t="s">
        <v>21</v>
      </c>
      <c r="E1695" s="4">
        <v>56</v>
      </c>
      <c r="F1695" s="7">
        <v>50</v>
      </c>
      <c r="G1695" s="4" t="s">
        <v>105</v>
      </c>
      <c r="H1695" s="4">
        <v>4</v>
      </c>
      <c r="I1695" s="5">
        <f t="shared" si="79"/>
        <v>4</v>
      </c>
      <c r="J1695" s="5">
        <f t="shared" si="78"/>
        <v>8</v>
      </c>
      <c r="K1695" s="5">
        <f t="shared" si="80"/>
        <v>0.66666666666666663</v>
      </c>
      <c r="L1695" s="4" t="s">
        <v>735</v>
      </c>
    </row>
    <row r="1696" spans="1:12" hidden="1" x14ac:dyDescent="0.25">
      <c r="A1696" s="4" t="s">
        <v>119</v>
      </c>
      <c r="B1696" s="4" t="s">
        <v>120</v>
      </c>
      <c r="C1696" s="4" t="s">
        <v>135</v>
      </c>
      <c r="D1696" s="4" t="s">
        <v>127</v>
      </c>
      <c r="E1696" s="4">
        <v>53</v>
      </c>
      <c r="F1696" s="7">
        <v>50</v>
      </c>
      <c r="G1696" s="4" t="s">
        <v>105</v>
      </c>
      <c r="H1696" s="4">
        <v>2</v>
      </c>
      <c r="I1696" s="5">
        <f t="shared" si="79"/>
        <v>2</v>
      </c>
      <c r="J1696" s="5">
        <f t="shared" si="78"/>
        <v>4</v>
      </c>
      <c r="K1696" s="5">
        <f t="shared" si="80"/>
        <v>0.33333333333333331</v>
      </c>
      <c r="L1696" s="4" t="s">
        <v>735</v>
      </c>
    </row>
    <row r="1697" spans="1:12" hidden="1" x14ac:dyDescent="0.25">
      <c r="A1697" s="4" t="s">
        <v>119</v>
      </c>
      <c r="B1697" s="4" t="s">
        <v>120</v>
      </c>
      <c r="C1697" s="4" t="s">
        <v>135</v>
      </c>
      <c r="D1697" s="4" t="s">
        <v>53</v>
      </c>
      <c r="E1697" s="4">
        <v>53</v>
      </c>
      <c r="F1697" s="7">
        <v>50</v>
      </c>
      <c r="G1697" s="4" t="s">
        <v>105</v>
      </c>
      <c r="H1697" s="4">
        <v>1</v>
      </c>
      <c r="I1697" s="5">
        <f t="shared" si="79"/>
        <v>1</v>
      </c>
      <c r="J1697" s="5">
        <f t="shared" si="78"/>
        <v>2</v>
      </c>
      <c r="K1697" s="5">
        <f t="shared" si="80"/>
        <v>0.16666666666666666</v>
      </c>
      <c r="L1697" s="4" t="s">
        <v>735</v>
      </c>
    </row>
    <row r="1698" spans="1:12" hidden="1" x14ac:dyDescent="0.25">
      <c r="A1698" s="4" t="s">
        <v>119</v>
      </c>
      <c r="B1698" s="4" t="s">
        <v>120</v>
      </c>
      <c r="C1698" s="4" t="s">
        <v>135</v>
      </c>
      <c r="D1698" s="4" t="s">
        <v>30</v>
      </c>
      <c r="E1698" s="4">
        <v>53</v>
      </c>
      <c r="F1698" s="7">
        <v>50</v>
      </c>
      <c r="G1698" s="4" t="s">
        <v>105</v>
      </c>
      <c r="H1698" s="4">
        <v>1</v>
      </c>
      <c r="I1698" s="5">
        <f t="shared" si="79"/>
        <v>1</v>
      </c>
      <c r="J1698" s="5">
        <f t="shared" si="78"/>
        <v>2</v>
      </c>
      <c r="K1698" s="5">
        <f t="shared" si="80"/>
        <v>0.16666666666666666</v>
      </c>
      <c r="L1698" s="4" t="s">
        <v>735</v>
      </c>
    </row>
    <row r="1699" spans="1:12" hidden="1" x14ac:dyDescent="0.25">
      <c r="A1699" s="4" t="s">
        <v>119</v>
      </c>
      <c r="B1699" s="4" t="s">
        <v>120</v>
      </c>
      <c r="C1699" s="4" t="s">
        <v>135</v>
      </c>
      <c r="D1699" s="4" t="s">
        <v>88</v>
      </c>
      <c r="E1699" s="4">
        <v>53</v>
      </c>
      <c r="F1699" s="7">
        <v>50</v>
      </c>
      <c r="G1699" s="4" t="s">
        <v>105</v>
      </c>
      <c r="H1699" s="4">
        <v>101</v>
      </c>
      <c r="I1699" s="5">
        <f t="shared" si="79"/>
        <v>101</v>
      </c>
      <c r="J1699" s="5">
        <f t="shared" si="78"/>
        <v>202</v>
      </c>
      <c r="K1699" s="5">
        <f t="shared" si="80"/>
        <v>16.833333333333332</v>
      </c>
      <c r="L1699" s="4" t="s">
        <v>735</v>
      </c>
    </row>
    <row r="1700" spans="1:12" hidden="1" x14ac:dyDescent="0.25">
      <c r="A1700" s="4" t="s">
        <v>119</v>
      </c>
      <c r="B1700" s="4" t="s">
        <v>120</v>
      </c>
      <c r="C1700" s="4" t="s">
        <v>135</v>
      </c>
      <c r="D1700" s="4" t="s">
        <v>18</v>
      </c>
      <c r="E1700" s="4">
        <v>53</v>
      </c>
      <c r="F1700" s="7">
        <v>50</v>
      </c>
      <c r="G1700" s="4" t="s">
        <v>105</v>
      </c>
      <c r="H1700" s="4">
        <v>4</v>
      </c>
      <c r="I1700" s="5">
        <f t="shared" si="79"/>
        <v>4</v>
      </c>
      <c r="J1700" s="5">
        <f t="shared" si="78"/>
        <v>8</v>
      </c>
      <c r="K1700" s="5">
        <f t="shared" si="80"/>
        <v>0.66666666666666663</v>
      </c>
      <c r="L1700" s="4" t="s">
        <v>735</v>
      </c>
    </row>
    <row r="1701" spans="1:12" hidden="1" x14ac:dyDescent="0.25">
      <c r="A1701" s="4" t="s">
        <v>119</v>
      </c>
      <c r="B1701" s="4" t="s">
        <v>120</v>
      </c>
      <c r="C1701" s="4" t="s">
        <v>135</v>
      </c>
      <c r="D1701" s="4" t="s">
        <v>21</v>
      </c>
      <c r="E1701" s="4">
        <v>53</v>
      </c>
      <c r="F1701" s="7">
        <v>50</v>
      </c>
      <c r="G1701" s="4" t="s">
        <v>105</v>
      </c>
      <c r="H1701" s="4">
        <v>13</v>
      </c>
      <c r="I1701" s="5">
        <f t="shared" si="79"/>
        <v>13</v>
      </c>
      <c r="J1701" s="5">
        <f t="shared" si="78"/>
        <v>26</v>
      </c>
      <c r="K1701" s="5">
        <f t="shared" si="80"/>
        <v>2.1666666666666665</v>
      </c>
      <c r="L1701" s="4" t="s">
        <v>735</v>
      </c>
    </row>
    <row r="1702" spans="1:12" hidden="1" x14ac:dyDescent="0.25">
      <c r="A1702" s="4" t="s">
        <v>119</v>
      </c>
      <c r="B1702" s="4" t="s">
        <v>136</v>
      </c>
      <c r="C1702" s="4" t="s">
        <v>137</v>
      </c>
      <c r="D1702" s="4" t="s">
        <v>53</v>
      </c>
      <c r="E1702" s="4">
        <v>220</v>
      </c>
      <c r="F1702" s="7">
        <v>90</v>
      </c>
      <c r="G1702" s="4" t="s">
        <v>105</v>
      </c>
      <c r="H1702" s="4">
        <v>1</v>
      </c>
      <c r="I1702" s="5">
        <f t="shared" si="79"/>
        <v>1</v>
      </c>
      <c r="J1702" s="5">
        <f t="shared" si="78"/>
        <v>2</v>
      </c>
      <c r="K1702" s="5">
        <f t="shared" si="80"/>
        <v>0.16666666666666666</v>
      </c>
      <c r="L1702" s="4" t="s">
        <v>735</v>
      </c>
    </row>
    <row r="1703" spans="1:12" hidden="1" x14ac:dyDescent="0.25">
      <c r="A1703" s="4" t="s">
        <v>119</v>
      </c>
      <c r="B1703" s="4" t="s">
        <v>136</v>
      </c>
      <c r="C1703" s="4" t="s">
        <v>137</v>
      </c>
      <c r="D1703" s="4" t="s">
        <v>18</v>
      </c>
      <c r="E1703" s="4">
        <v>220</v>
      </c>
      <c r="F1703" s="7">
        <v>90</v>
      </c>
      <c r="G1703" s="4" t="s">
        <v>105</v>
      </c>
      <c r="H1703" s="4">
        <v>1</v>
      </c>
      <c r="I1703" s="5">
        <f t="shared" si="79"/>
        <v>1</v>
      </c>
      <c r="J1703" s="5">
        <f t="shared" si="78"/>
        <v>2</v>
      </c>
      <c r="K1703" s="5">
        <f t="shared" si="80"/>
        <v>0.16666666666666666</v>
      </c>
      <c r="L1703" s="4" t="s">
        <v>735</v>
      </c>
    </row>
    <row r="1704" spans="1:12" hidden="1" x14ac:dyDescent="0.25">
      <c r="A1704" s="4" t="s">
        <v>119</v>
      </c>
      <c r="B1704" s="4" t="s">
        <v>136</v>
      </c>
      <c r="C1704" s="4" t="s">
        <v>137</v>
      </c>
      <c r="D1704" s="4" t="s">
        <v>21</v>
      </c>
      <c r="E1704" s="4">
        <v>220</v>
      </c>
      <c r="F1704" s="7">
        <v>90</v>
      </c>
      <c r="G1704" s="4" t="s">
        <v>105</v>
      </c>
      <c r="H1704" s="4">
        <v>9</v>
      </c>
      <c r="I1704" s="5">
        <f t="shared" si="79"/>
        <v>9</v>
      </c>
      <c r="J1704" s="5">
        <f t="shared" si="78"/>
        <v>18</v>
      </c>
      <c r="K1704" s="5">
        <f t="shared" si="80"/>
        <v>1.5</v>
      </c>
      <c r="L1704" s="4" t="s">
        <v>735</v>
      </c>
    </row>
    <row r="1705" spans="1:12" hidden="1" x14ac:dyDescent="0.25">
      <c r="A1705" s="4" t="s">
        <v>119</v>
      </c>
      <c r="B1705" s="4" t="s">
        <v>136</v>
      </c>
      <c r="C1705" s="4" t="s">
        <v>139</v>
      </c>
      <c r="D1705" s="4" t="s">
        <v>21</v>
      </c>
      <c r="E1705" s="4">
        <v>252</v>
      </c>
      <c r="F1705" s="7">
        <v>90</v>
      </c>
      <c r="G1705" s="4" t="s">
        <v>105</v>
      </c>
      <c r="H1705" s="4">
        <v>4</v>
      </c>
      <c r="I1705" s="5">
        <f t="shared" si="79"/>
        <v>4</v>
      </c>
      <c r="J1705" s="5">
        <f t="shared" si="78"/>
        <v>8</v>
      </c>
      <c r="K1705" s="5">
        <f t="shared" si="80"/>
        <v>0.66666666666666663</v>
      </c>
      <c r="L1705" s="4" t="s">
        <v>735</v>
      </c>
    </row>
    <row r="1706" spans="1:12" hidden="1" x14ac:dyDescent="0.25">
      <c r="A1706" s="4" t="s">
        <v>119</v>
      </c>
      <c r="B1706" s="4" t="s">
        <v>136</v>
      </c>
      <c r="C1706" s="4" t="s">
        <v>141</v>
      </c>
      <c r="D1706" s="4" t="s">
        <v>88</v>
      </c>
      <c r="E1706" s="4">
        <v>157</v>
      </c>
      <c r="F1706" s="7">
        <v>50</v>
      </c>
      <c r="G1706" s="4" t="s">
        <v>105</v>
      </c>
      <c r="H1706" s="4">
        <v>18</v>
      </c>
      <c r="I1706" s="5">
        <f t="shared" si="79"/>
        <v>18</v>
      </c>
      <c r="J1706" s="5">
        <f t="shared" si="78"/>
        <v>36</v>
      </c>
      <c r="K1706" s="5">
        <f t="shared" si="80"/>
        <v>3</v>
      </c>
      <c r="L1706" s="4" t="s">
        <v>735</v>
      </c>
    </row>
    <row r="1707" spans="1:12" hidden="1" x14ac:dyDescent="0.25">
      <c r="A1707" s="4" t="s">
        <v>119</v>
      </c>
      <c r="B1707" s="4" t="s">
        <v>136</v>
      </c>
      <c r="C1707" s="4" t="s">
        <v>141</v>
      </c>
      <c r="D1707" s="4" t="s">
        <v>21</v>
      </c>
      <c r="E1707" s="4">
        <v>157</v>
      </c>
      <c r="F1707" s="7">
        <v>50</v>
      </c>
      <c r="G1707" s="4" t="s">
        <v>105</v>
      </c>
      <c r="H1707" s="4">
        <v>2</v>
      </c>
      <c r="I1707" s="5">
        <f t="shared" si="79"/>
        <v>2</v>
      </c>
      <c r="J1707" s="5">
        <f t="shared" si="78"/>
        <v>4</v>
      </c>
      <c r="K1707" s="5">
        <f t="shared" si="80"/>
        <v>0.33333333333333331</v>
      </c>
      <c r="L1707" s="4" t="s">
        <v>735</v>
      </c>
    </row>
    <row r="1708" spans="1:12" hidden="1" x14ac:dyDescent="0.25">
      <c r="A1708" s="4" t="s">
        <v>119</v>
      </c>
      <c r="B1708" s="4" t="s">
        <v>136</v>
      </c>
      <c r="C1708" s="4" t="s">
        <v>142</v>
      </c>
      <c r="D1708" s="4" t="s">
        <v>53</v>
      </c>
      <c r="E1708" s="4">
        <v>164</v>
      </c>
      <c r="F1708" s="7">
        <v>50</v>
      </c>
      <c r="G1708" s="4" t="s">
        <v>105</v>
      </c>
      <c r="H1708" s="4">
        <v>1</v>
      </c>
      <c r="I1708" s="5">
        <f t="shared" si="79"/>
        <v>1</v>
      </c>
      <c r="J1708" s="5">
        <f t="shared" si="78"/>
        <v>2</v>
      </c>
      <c r="K1708" s="5">
        <f t="shared" si="80"/>
        <v>0.16666666666666666</v>
      </c>
      <c r="L1708" s="4" t="s">
        <v>735</v>
      </c>
    </row>
    <row r="1709" spans="1:12" hidden="1" x14ac:dyDescent="0.25">
      <c r="A1709" s="4" t="s">
        <v>119</v>
      </c>
      <c r="B1709" s="4" t="s">
        <v>136</v>
      </c>
      <c r="C1709" s="4" t="s">
        <v>142</v>
      </c>
      <c r="D1709" s="4" t="s">
        <v>21</v>
      </c>
      <c r="E1709" s="4">
        <v>164</v>
      </c>
      <c r="F1709" s="7">
        <v>50</v>
      </c>
      <c r="G1709" s="4" t="s">
        <v>105</v>
      </c>
      <c r="H1709" s="4">
        <v>16</v>
      </c>
      <c r="I1709" s="5">
        <f t="shared" si="79"/>
        <v>16</v>
      </c>
      <c r="J1709" s="5">
        <f t="shared" si="78"/>
        <v>32</v>
      </c>
      <c r="K1709" s="5">
        <f t="shared" si="80"/>
        <v>2.6666666666666665</v>
      </c>
      <c r="L1709" s="4" t="s">
        <v>735</v>
      </c>
    </row>
    <row r="1710" spans="1:12" hidden="1" x14ac:dyDescent="0.25">
      <c r="A1710" s="4" t="s">
        <v>119</v>
      </c>
      <c r="B1710" s="4" t="s">
        <v>136</v>
      </c>
      <c r="C1710" s="4" t="s">
        <v>143</v>
      </c>
      <c r="D1710" s="4" t="s">
        <v>469</v>
      </c>
      <c r="E1710" s="4">
        <v>226</v>
      </c>
      <c r="F1710" s="7">
        <v>90</v>
      </c>
      <c r="G1710" s="4" t="s">
        <v>105</v>
      </c>
      <c r="H1710" s="4">
        <v>1</v>
      </c>
      <c r="I1710" s="5">
        <f t="shared" si="79"/>
        <v>1</v>
      </c>
      <c r="J1710" s="5">
        <f t="shared" si="78"/>
        <v>2</v>
      </c>
      <c r="K1710" s="5">
        <f t="shared" si="80"/>
        <v>0.16666666666666666</v>
      </c>
      <c r="L1710" s="4" t="s">
        <v>735</v>
      </c>
    </row>
    <row r="1711" spans="1:12" hidden="1" x14ac:dyDescent="0.25">
      <c r="A1711" s="4" t="s">
        <v>119</v>
      </c>
      <c r="B1711" s="4" t="s">
        <v>136</v>
      </c>
      <c r="C1711" s="4" t="s">
        <v>143</v>
      </c>
      <c r="D1711" s="4" t="s">
        <v>88</v>
      </c>
      <c r="E1711" s="4">
        <v>226</v>
      </c>
      <c r="F1711" s="7">
        <v>90</v>
      </c>
      <c r="G1711" s="4" t="s">
        <v>105</v>
      </c>
      <c r="H1711" s="4">
        <v>18</v>
      </c>
      <c r="I1711" s="5">
        <f t="shared" si="79"/>
        <v>18</v>
      </c>
      <c r="J1711" s="5">
        <f t="shared" si="78"/>
        <v>36</v>
      </c>
      <c r="K1711" s="5">
        <f t="shared" si="80"/>
        <v>3</v>
      </c>
      <c r="L1711" s="4" t="s">
        <v>735</v>
      </c>
    </row>
    <row r="1712" spans="1:12" hidden="1" x14ac:dyDescent="0.25">
      <c r="A1712" s="4" t="s">
        <v>119</v>
      </c>
      <c r="B1712" s="4" t="s">
        <v>136</v>
      </c>
      <c r="C1712" s="4" t="s">
        <v>144</v>
      </c>
      <c r="D1712" s="4" t="s">
        <v>18</v>
      </c>
      <c r="E1712" s="4">
        <v>227</v>
      </c>
      <c r="F1712" s="7">
        <v>90</v>
      </c>
      <c r="G1712" s="4" t="s">
        <v>105</v>
      </c>
      <c r="H1712" s="4">
        <v>1</v>
      </c>
      <c r="I1712" s="5">
        <f t="shared" si="79"/>
        <v>1</v>
      </c>
      <c r="J1712" s="5">
        <f t="shared" si="78"/>
        <v>2</v>
      </c>
      <c r="K1712" s="5">
        <f t="shared" si="80"/>
        <v>0.16666666666666666</v>
      </c>
      <c r="L1712" s="4" t="s">
        <v>735</v>
      </c>
    </row>
    <row r="1713" spans="1:12" hidden="1" x14ac:dyDescent="0.25">
      <c r="A1713" s="4" t="s">
        <v>119</v>
      </c>
      <c r="B1713" s="4" t="s">
        <v>136</v>
      </c>
      <c r="C1713" s="4" t="s">
        <v>144</v>
      </c>
      <c r="D1713" s="4" t="s">
        <v>21</v>
      </c>
      <c r="E1713" s="4">
        <v>227</v>
      </c>
      <c r="F1713" s="7">
        <v>90</v>
      </c>
      <c r="G1713" s="4" t="s">
        <v>105</v>
      </c>
      <c r="H1713" s="4">
        <v>2</v>
      </c>
      <c r="I1713" s="5">
        <f t="shared" si="79"/>
        <v>2</v>
      </c>
      <c r="J1713" s="5">
        <f t="shared" si="78"/>
        <v>4</v>
      </c>
      <c r="K1713" s="5">
        <f t="shared" si="80"/>
        <v>0.33333333333333331</v>
      </c>
      <c r="L1713" s="4" t="s">
        <v>735</v>
      </c>
    </row>
    <row r="1714" spans="1:12" hidden="1" x14ac:dyDescent="0.25">
      <c r="A1714" s="4" t="s">
        <v>119</v>
      </c>
      <c r="B1714" s="4" t="s">
        <v>136</v>
      </c>
      <c r="C1714" s="4" t="s">
        <v>138</v>
      </c>
      <c r="D1714" s="4" t="s">
        <v>88</v>
      </c>
      <c r="E1714" s="4">
        <v>189</v>
      </c>
      <c r="F1714" s="7">
        <v>50</v>
      </c>
      <c r="G1714" s="4" t="s">
        <v>105</v>
      </c>
      <c r="H1714" s="4">
        <v>7</v>
      </c>
      <c r="I1714" s="5">
        <f t="shared" si="79"/>
        <v>7</v>
      </c>
      <c r="J1714" s="5">
        <f t="shared" si="78"/>
        <v>14</v>
      </c>
      <c r="K1714" s="5">
        <f t="shared" si="80"/>
        <v>1.1666666666666667</v>
      </c>
      <c r="L1714" s="4" t="s">
        <v>735</v>
      </c>
    </row>
    <row r="1715" spans="1:12" hidden="1" x14ac:dyDescent="0.25">
      <c r="A1715" s="4" t="s">
        <v>119</v>
      </c>
      <c r="B1715" s="4" t="s">
        <v>136</v>
      </c>
      <c r="C1715" s="4" t="s">
        <v>138</v>
      </c>
      <c r="D1715" s="4" t="s">
        <v>18</v>
      </c>
      <c r="E1715" s="4">
        <v>189</v>
      </c>
      <c r="F1715" s="7">
        <v>50</v>
      </c>
      <c r="G1715" s="4" t="s">
        <v>105</v>
      </c>
      <c r="H1715" s="4">
        <v>4</v>
      </c>
      <c r="I1715" s="5">
        <f t="shared" si="79"/>
        <v>4</v>
      </c>
      <c r="J1715" s="5">
        <f t="shared" si="78"/>
        <v>8</v>
      </c>
      <c r="K1715" s="5">
        <f t="shared" si="80"/>
        <v>0.66666666666666663</v>
      </c>
      <c r="L1715" s="4" t="s">
        <v>735</v>
      </c>
    </row>
    <row r="1716" spans="1:12" hidden="1" x14ac:dyDescent="0.25">
      <c r="A1716" s="4" t="s">
        <v>119</v>
      </c>
      <c r="B1716" s="4" t="s">
        <v>136</v>
      </c>
      <c r="C1716" s="4" t="s">
        <v>138</v>
      </c>
      <c r="D1716" s="4" t="s">
        <v>21</v>
      </c>
      <c r="E1716" s="4">
        <v>189</v>
      </c>
      <c r="F1716" s="7">
        <v>50</v>
      </c>
      <c r="G1716" s="4" t="s">
        <v>105</v>
      </c>
      <c r="H1716" s="4">
        <v>42</v>
      </c>
      <c r="I1716" s="5">
        <f t="shared" si="79"/>
        <v>42</v>
      </c>
      <c r="J1716" s="5">
        <f t="shared" si="78"/>
        <v>84</v>
      </c>
      <c r="K1716" s="5">
        <f t="shared" si="80"/>
        <v>7</v>
      </c>
      <c r="L1716" s="4" t="s">
        <v>735</v>
      </c>
    </row>
    <row r="1717" spans="1:12" ht="30" hidden="1" x14ac:dyDescent="0.25">
      <c r="A1717" s="4" t="s">
        <v>119</v>
      </c>
      <c r="B1717" s="4" t="s">
        <v>136</v>
      </c>
      <c r="C1717" s="4" t="s">
        <v>145</v>
      </c>
      <c r="D1717" s="4" t="s">
        <v>21</v>
      </c>
      <c r="E1717" s="4">
        <v>235</v>
      </c>
      <c r="F1717" s="7">
        <v>90</v>
      </c>
      <c r="G1717" s="4" t="s">
        <v>105</v>
      </c>
      <c r="H1717" s="4">
        <v>2</v>
      </c>
      <c r="I1717" s="5">
        <f t="shared" si="79"/>
        <v>2</v>
      </c>
      <c r="J1717" s="5">
        <f t="shared" si="78"/>
        <v>4</v>
      </c>
      <c r="K1717" s="5">
        <f t="shared" si="80"/>
        <v>0.33333333333333331</v>
      </c>
      <c r="L1717" s="4" t="s">
        <v>735</v>
      </c>
    </row>
    <row r="1718" spans="1:12" hidden="1" x14ac:dyDescent="0.25">
      <c r="A1718" s="4" t="s">
        <v>119</v>
      </c>
      <c r="B1718" s="4" t="s">
        <v>136</v>
      </c>
      <c r="C1718" s="4" t="s">
        <v>146</v>
      </c>
      <c r="D1718" s="4" t="s">
        <v>469</v>
      </c>
      <c r="E1718" s="4">
        <v>243</v>
      </c>
      <c r="F1718" s="7">
        <v>90</v>
      </c>
      <c r="G1718" s="4" t="s">
        <v>105</v>
      </c>
      <c r="H1718" s="4">
        <v>2</v>
      </c>
      <c r="I1718" s="5">
        <f t="shared" si="79"/>
        <v>2</v>
      </c>
      <c r="J1718" s="5">
        <f t="shared" si="78"/>
        <v>4</v>
      </c>
      <c r="K1718" s="5">
        <f t="shared" si="80"/>
        <v>0.33333333333333331</v>
      </c>
      <c r="L1718" s="4" t="s">
        <v>735</v>
      </c>
    </row>
    <row r="1719" spans="1:12" hidden="1" x14ac:dyDescent="0.25">
      <c r="A1719" s="4" t="s">
        <v>119</v>
      </c>
      <c r="B1719" s="4" t="s">
        <v>136</v>
      </c>
      <c r="C1719" s="4" t="s">
        <v>146</v>
      </c>
      <c r="D1719" s="4" t="s">
        <v>88</v>
      </c>
      <c r="E1719" s="4">
        <v>243</v>
      </c>
      <c r="F1719" s="7">
        <v>90</v>
      </c>
      <c r="G1719" s="4" t="s">
        <v>105</v>
      </c>
      <c r="H1719" s="4">
        <v>45</v>
      </c>
      <c r="I1719" s="5">
        <f t="shared" si="79"/>
        <v>45</v>
      </c>
      <c r="J1719" s="5">
        <f t="shared" si="78"/>
        <v>90</v>
      </c>
      <c r="K1719" s="5">
        <f t="shared" si="80"/>
        <v>7.5</v>
      </c>
      <c r="L1719" s="4" t="s">
        <v>735</v>
      </c>
    </row>
    <row r="1720" spans="1:12" hidden="1" x14ac:dyDescent="0.25">
      <c r="A1720" s="4" t="s">
        <v>119</v>
      </c>
      <c r="B1720" s="4" t="s">
        <v>136</v>
      </c>
      <c r="C1720" s="4" t="s">
        <v>146</v>
      </c>
      <c r="D1720" s="4" t="s">
        <v>18</v>
      </c>
      <c r="E1720" s="4">
        <v>243</v>
      </c>
      <c r="F1720" s="7">
        <v>90</v>
      </c>
      <c r="G1720" s="4" t="s">
        <v>105</v>
      </c>
      <c r="H1720" s="4">
        <v>1</v>
      </c>
      <c r="I1720" s="5">
        <f t="shared" si="79"/>
        <v>1</v>
      </c>
      <c r="J1720" s="5">
        <f t="shared" ref="J1720:J1783" si="81">I1720*100%+I1720</f>
        <v>2</v>
      </c>
      <c r="K1720" s="5">
        <f t="shared" si="80"/>
        <v>0.16666666666666666</v>
      </c>
      <c r="L1720" s="4" t="s">
        <v>735</v>
      </c>
    </row>
    <row r="1721" spans="1:12" hidden="1" x14ac:dyDescent="0.25">
      <c r="A1721" s="4" t="s">
        <v>119</v>
      </c>
      <c r="B1721" s="4" t="s">
        <v>136</v>
      </c>
      <c r="C1721" s="4" t="s">
        <v>146</v>
      </c>
      <c r="D1721" s="4" t="s">
        <v>21</v>
      </c>
      <c r="E1721" s="4">
        <v>243</v>
      </c>
      <c r="F1721" s="7">
        <v>90</v>
      </c>
      <c r="G1721" s="4" t="s">
        <v>105</v>
      </c>
      <c r="H1721" s="4">
        <v>1</v>
      </c>
      <c r="I1721" s="5">
        <f t="shared" ref="I1721:I1784" si="82">H1721</f>
        <v>1</v>
      </c>
      <c r="J1721" s="5">
        <f t="shared" si="81"/>
        <v>2</v>
      </c>
      <c r="K1721" s="5">
        <f t="shared" si="80"/>
        <v>0.16666666666666666</v>
      </c>
      <c r="L1721" s="4" t="s">
        <v>735</v>
      </c>
    </row>
    <row r="1722" spans="1:12" hidden="1" x14ac:dyDescent="0.25">
      <c r="A1722" s="4" t="s">
        <v>119</v>
      </c>
      <c r="B1722" s="4" t="s">
        <v>136</v>
      </c>
      <c r="C1722" s="4" t="s">
        <v>147</v>
      </c>
      <c r="D1722" s="4" t="s">
        <v>21</v>
      </c>
      <c r="E1722" s="4">
        <v>215</v>
      </c>
      <c r="F1722" s="7">
        <v>90</v>
      </c>
      <c r="G1722" s="4" t="s">
        <v>105</v>
      </c>
      <c r="H1722" s="4">
        <v>2</v>
      </c>
      <c r="I1722" s="5">
        <f t="shared" si="82"/>
        <v>2</v>
      </c>
      <c r="J1722" s="5">
        <f t="shared" si="81"/>
        <v>4</v>
      </c>
      <c r="K1722" s="5">
        <f t="shared" si="80"/>
        <v>0.33333333333333331</v>
      </c>
      <c r="L1722" s="4" t="s">
        <v>735</v>
      </c>
    </row>
    <row r="1723" spans="1:12" hidden="1" x14ac:dyDescent="0.25">
      <c r="A1723" s="4" t="s">
        <v>119</v>
      </c>
      <c r="B1723" s="4" t="s">
        <v>136</v>
      </c>
      <c r="C1723" s="4" t="s">
        <v>148</v>
      </c>
      <c r="D1723" s="4" t="s">
        <v>21</v>
      </c>
      <c r="E1723" s="4">
        <v>265</v>
      </c>
      <c r="F1723" s="7">
        <v>90</v>
      </c>
      <c r="G1723" s="4" t="s">
        <v>105</v>
      </c>
      <c r="H1723" s="4">
        <v>1</v>
      </c>
      <c r="I1723" s="5">
        <f t="shared" si="82"/>
        <v>1</v>
      </c>
      <c r="J1723" s="5">
        <f t="shared" si="81"/>
        <v>2</v>
      </c>
      <c r="K1723" s="5">
        <f t="shared" si="80"/>
        <v>0.16666666666666666</v>
      </c>
      <c r="L1723" s="4" t="s">
        <v>735</v>
      </c>
    </row>
    <row r="1724" spans="1:12" hidden="1" x14ac:dyDescent="0.25">
      <c r="A1724" s="4" t="s">
        <v>119</v>
      </c>
      <c r="B1724" s="4" t="s">
        <v>136</v>
      </c>
      <c r="C1724" s="4" t="s">
        <v>149</v>
      </c>
      <c r="D1724" s="4" t="s">
        <v>21</v>
      </c>
      <c r="E1724" s="4">
        <v>197</v>
      </c>
      <c r="F1724" s="7">
        <v>50</v>
      </c>
      <c r="G1724" s="4" t="s">
        <v>105</v>
      </c>
      <c r="H1724" s="4">
        <v>4</v>
      </c>
      <c r="I1724" s="5">
        <f t="shared" si="82"/>
        <v>4</v>
      </c>
      <c r="J1724" s="5">
        <f t="shared" si="81"/>
        <v>8</v>
      </c>
      <c r="K1724" s="5">
        <f t="shared" si="80"/>
        <v>0.66666666666666663</v>
      </c>
      <c r="L1724" s="4" t="s">
        <v>735</v>
      </c>
    </row>
    <row r="1725" spans="1:12" hidden="1" x14ac:dyDescent="0.25">
      <c r="A1725" s="4" t="s">
        <v>119</v>
      </c>
      <c r="B1725" s="4" t="s">
        <v>136</v>
      </c>
      <c r="C1725" s="4" t="s">
        <v>150</v>
      </c>
      <c r="D1725" s="4" t="s">
        <v>88</v>
      </c>
      <c r="E1725" s="4">
        <v>264</v>
      </c>
      <c r="F1725" s="7">
        <v>90</v>
      </c>
      <c r="G1725" s="4" t="s">
        <v>105</v>
      </c>
      <c r="H1725" s="4">
        <v>5</v>
      </c>
      <c r="I1725" s="5">
        <f t="shared" si="82"/>
        <v>5</v>
      </c>
      <c r="J1725" s="5">
        <f t="shared" si="81"/>
        <v>10</v>
      </c>
      <c r="K1725" s="5">
        <f t="shared" si="80"/>
        <v>0.83333333333333337</v>
      </c>
      <c r="L1725" s="4" t="s">
        <v>735</v>
      </c>
    </row>
    <row r="1726" spans="1:12" hidden="1" x14ac:dyDescent="0.25">
      <c r="A1726" s="4" t="s">
        <v>119</v>
      </c>
      <c r="B1726" s="4" t="s">
        <v>136</v>
      </c>
      <c r="C1726" s="4" t="s">
        <v>150</v>
      </c>
      <c r="D1726" s="4" t="s">
        <v>21</v>
      </c>
      <c r="E1726" s="4">
        <v>264</v>
      </c>
      <c r="F1726" s="7">
        <v>90</v>
      </c>
      <c r="G1726" s="4" t="s">
        <v>105</v>
      </c>
      <c r="H1726" s="4">
        <v>2</v>
      </c>
      <c r="I1726" s="5">
        <f t="shared" si="82"/>
        <v>2</v>
      </c>
      <c r="J1726" s="5">
        <f t="shared" si="81"/>
        <v>4</v>
      </c>
      <c r="K1726" s="5">
        <f t="shared" si="80"/>
        <v>0.33333333333333331</v>
      </c>
      <c r="L1726" s="4" t="s">
        <v>735</v>
      </c>
    </row>
    <row r="1727" spans="1:12" hidden="1" x14ac:dyDescent="0.25">
      <c r="A1727" s="4" t="s">
        <v>119</v>
      </c>
      <c r="B1727" s="4" t="s">
        <v>136</v>
      </c>
      <c r="C1727" s="4" t="s">
        <v>151</v>
      </c>
      <c r="D1727" s="4" t="s">
        <v>469</v>
      </c>
      <c r="E1727" s="4">
        <v>165</v>
      </c>
      <c r="F1727" s="7">
        <v>50</v>
      </c>
      <c r="G1727" s="4" t="s">
        <v>105</v>
      </c>
      <c r="H1727" s="4">
        <v>1</v>
      </c>
      <c r="I1727" s="5">
        <f t="shared" si="82"/>
        <v>1</v>
      </c>
      <c r="J1727" s="5">
        <f t="shared" si="81"/>
        <v>2</v>
      </c>
      <c r="K1727" s="5">
        <f t="shared" si="80"/>
        <v>0.16666666666666666</v>
      </c>
      <c r="L1727" s="4" t="s">
        <v>735</v>
      </c>
    </row>
    <row r="1728" spans="1:12" hidden="1" x14ac:dyDescent="0.25">
      <c r="A1728" s="4" t="s">
        <v>119</v>
      </c>
      <c r="B1728" s="4" t="s">
        <v>136</v>
      </c>
      <c r="C1728" s="4" t="s">
        <v>151</v>
      </c>
      <c r="D1728" s="4" t="s">
        <v>88</v>
      </c>
      <c r="E1728" s="4">
        <v>165</v>
      </c>
      <c r="F1728" s="7">
        <v>50</v>
      </c>
      <c r="G1728" s="4" t="s">
        <v>105</v>
      </c>
      <c r="H1728" s="4">
        <v>1</v>
      </c>
      <c r="I1728" s="5">
        <f t="shared" si="82"/>
        <v>1</v>
      </c>
      <c r="J1728" s="5">
        <f t="shared" si="81"/>
        <v>2</v>
      </c>
      <c r="K1728" s="5">
        <f t="shared" si="80"/>
        <v>0.16666666666666666</v>
      </c>
      <c r="L1728" s="4" t="s">
        <v>735</v>
      </c>
    </row>
    <row r="1729" spans="1:12" hidden="1" x14ac:dyDescent="0.25">
      <c r="A1729" s="4" t="s">
        <v>119</v>
      </c>
      <c r="B1729" s="4" t="s">
        <v>136</v>
      </c>
      <c r="C1729" s="4" t="s">
        <v>151</v>
      </c>
      <c r="D1729" s="4" t="s">
        <v>21</v>
      </c>
      <c r="E1729" s="4">
        <v>165</v>
      </c>
      <c r="F1729" s="7">
        <v>50</v>
      </c>
      <c r="G1729" s="4" t="s">
        <v>105</v>
      </c>
      <c r="H1729" s="4">
        <v>9</v>
      </c>
      <c r="I1729" s="5">
        <f t="shared" si="82"/>
        <v>9</v>
      </c>
      <c r="J1729" s="5">
        <f t="shared" si="81"/>
        <v>18</v>
      </c>
      <c r="K1729" s="5">
        <f t="shared" si="80"/>
        <v>1.5</v>
      </c>
      <c r="L1729" s="4" t="s">
        <v>735</v>
      </c>
    </row>
    <row r="1730" spans="1:12" hidden="1" x14ac:dyDescent="0.25">
      <c r="A1730" s="4" t="s">
        <v>119</v>
      </c>
      <c r="B1730" s="4" t="s">
        <v>152</v>
      </c>
      <c r="C1730" s="4" t="s">
        <v>153</v>
      </c>
      <c r="D1730" s="4" t="s">
        <v>18</v>
      </c>
      <c r="E1730" s="4">
        <v>25</v>
      </c>
      <c r="F1730" s="7" t="s">
        <v>11</v>
      </c>
      <c r="G1730" s="4" t="s">
        <v>12</v>
      </c>
      <c r="H1730" s="4">
        <v>2</v>
      </c>
      <c r="I1730" s="5">
        <f t="shared" si="82"/>
        <v>2</v>
      </c>
      <c r="J1730" s="5">
        <f t="shared" si="81"/>
        <v>4</v>
      </c>
      <c r="K1730" s="5">
        <f t="shared" si="80"/>
        <v>0.33333333333333331</v>
      </c>
      <c r="L1730" s="4" t="s">
        <v>735</v>
      </c>
    </row>
    <row r="1731" spans="1:12" hidden="1" x14ac:dyDescent="0.25">
      <c r="A1731" s="4" t="s">
        <v>119</v>
      </c>
      <c r="B1731" s="4" t="s">
        <v>152</v>
      </c>
      <c r="C1731" s="4" t="s">
        <v>153</v>
      </c>
      <c r="D1731" s="4" t="s">
        <v>21</v>
      </c>
      <c r="E1731" s="4">
        <v>25</v>
      </c>
      <c r="F1731" s="7" t="s">
        <v>11</v>
      </c>
      <c r="G1731" s="4" t="s">
        <v>12</v>
      </c>
      <c r="H1731" s="4">
        <v>2</v>
      </c>
      <c r="I1731" s="5">
        <f t="shared" si="82"/>
        <v>2</v>
      </c>
      <c r="J1731" s="5">
        <f t="shared" si="81"/>
        <v>4</v>
      </c>
      <c r="K1731" s="5">
        <f t="shared" si="80"/>
        <v>0.33333333333333331</v>
      </c>
      <c r="L1731" s="4" t="s">
        <v>735</v>
      </c>
    </row>
    <row r="1732" spans="1:12" hidden="1" x14ac:dyDescent="0.25">
      <c r="A1732" s="4" t="s">
        <v>119</v>
      </c>
      <c r="B1732" s="4" t="s">
        <v>152</v>
      </c>
      <c r="C1732" s="4" t="s">
        <v>154</v>
      </c>
      <c r="D1732" s="4" t="s">
        <v>18</v>
      </c>
      <c r="E1732" s="4">
        <v>48</v>
      </c>
      <c r="F1732" s="7" t="s">
        <v>11</v>
      </c>
      <c r="G1732" s="4" t="s">
        <v>12</v>
      </c>
      <c r="H1732" s="4">
        <v>3</v>
      </c>
      <c r="I1732" s="5">
        <f t="shared" si="82"/>
        <v>3</v>
      </c>
      <c r="J1732" s="5">
        <f t="shared" si="81"/>
        <v>6</v>
      </c>
      <c r="K1732" s="5">
        <f t="shared" si="80"/>
        <v>0.5</v>
      </c>
      <c r="L1732" s="4" t="s">
        <v>735</v>
      </c>
    </row>
    <row r="1733" spans="1:12" hidden="1" x14ac:dyDescent="0.25">
      <c r="A1733" s="4" t="s">
        <v>119</v>
      </c>
      <c r="B1733" s="4" t="s">
        <v>152</v>
      </c>
      <c r="C1733" s="4" t="s">
        <v>154</v>
      </c>
      <c r="D1733" s="4" t="s">
        <v>21</v>
      </c>
      <c r="E1733" s="4">
        <v>48</v>
      </c>
      <c r="F1733" s="7" t="s">
        <v>11</v>
      </c>
      <c r="G1733" s="4" t="s">
        <v>12</v>
      </c>
      <c r="H1733" s="4">
        <v>8</v>
      </c>
      <c r="I1733" s="5">
        <f t="shared" si="82"/>
        <v>8</v>
      </c>
      <c r="J1733" s="5">
        <f t="shared" si="81"/>
        <v>16</v>
      </c>
      <c r="K1733" s="5">
        <f t="shared" si="80"/>
        <v>1.3333333333333333</v>
      </c>
      <c r="L1733" s="4" t="s">
        <v>735</v>
      </c>
    </row>
    <row r="1734" spans="1:12" ht="30" hidden="1" x14ac:dyDescent="0.25">
      <c r="A1734" s="4" t="s">
        <v>119</v>
      </c>
      <c r="B1734" s="4" t="s">
        <v>152</v>
      </c>
      <c r="C1734" s="4" t="s">
        <v>155</v>
      </c>
      <c r="D1734" s="4" t="s">
        <v>18</v>
      </c>
      <c r="E1734" s="4">
        <v>21</v>
      </c>
      <c r="F1734" s="7" t="s">
        <v>11</v>
      </c>
      <c r="G1734" s="4" t="s">
        <v>12</v>
      </c>
      <c r="H1734" s="4">
        <v>1</v>
      </c>
      <c r="I1734" s="5">
        <f t="shared" si="82"/>
        <v>1</v>
      </c>
      <c r="J1734" s="5">
        <f t="shared" si="81"/>
        <v>2</v>
      </c>
      <c r="K1734" s="5">
        <f t="shared" si="80"/>
        <v>0.16666666666666666</v>
      </c>
      <c r="L1734" s="4" t="s">
        <v>735</v>
      </c>
    </row>
    <row r="1735" spans="1:12" ht="30" hidden="1" x14ac:dyDescent="0.25">
      <c r="A1735" s="4" t="s">
        <v>119</v>
      </c>
      <c r="B1735" s="4" t="s">
        <v>152</v>
      </c>
      <c r="C1735" s="4" t="s">
        <v>155</v>
      </c>
      <c r="D1735" s="4" t="s">
        <v>21</v>
      </c>
      <c r="E1735" s="4">
        <v>21</v>
      </c>
      <c r="F1735" s="7" t="s">
        <v>11</v>
      </c>
      <c r="G1735" s="4" t="s">
        <v>12</v>
      </c>
      <c r="H1735" s="4">
        <v>12</v>
      </c>
      <c r="I1735" s="5">
        <f t="shared" si="82"/>
        <v>12</v>
      </c>
      <c r="J1735" s="5">
        <f t="shared" si="81"/>
        <v>24</v>
      </c>
      <c r="K1735" s="5">
        <f t="shared" si="80"/>
        <v>2</v>
      </c>
      <c r="L1735" s="4" t="s">
        <v>735</v>
      </c>
    </row>
    <row r="1736" spans="1:12" hidden="1" x14ac:dyDescent="0.25">
      <c r="A1736" s="4" t="s">
        <v>119</v>
      </c>
      <c r="B1736" s="4" t="s">
        <v>152</v>
      </c>
      <c r="C1736" s="4" t="s">
        <v>156</v>
      </c>
      <c r="D1736" s="4" t="s">
        <v>30</v>
      </c>
      <c r="E1736" s="4">
        <v>35</v>
      </c>
      <c r="F1736" s="7" t="s">
        <v>11</v>
      </c>
      <c r="G1736" s="4" t="s">
        <v>12</v>
      </c>
      <c r="H1736" s="4">
        <v>1</v>
      </c>
      <c r="I1736" s="5">
        <f t="shared" si="82"/>
        <v>1</v>
      </c>
      <c r="J1736" s="5">
        <f t="shared" si="81"/>
        <v>2</v>
      </c>
      <c r="K1736" s="5">
        <f t="shared" si="80"/>
        <v>0.16666666666666666</v>
      </c>
      <c r="L1736" s="4" t="s">
        <v>735</v>
      </c>
    </row>
    <row r="1737" spans="1:12" hidden="1" x14ac:dyDescent="0.25">
      <c r="A1737" s="4" t="s">
        <v>119</v>
      </c>
      <c r="B1737" s="4" t="s">
        <v>152</v>
      </c>
      <c r="C1737" s="4" t="s">
        <v>156</v>
      </c>
      <c r="D1737" s="4" t="s">
        <v>88</v>
      </c>
      <c r="E1737" s="4">
        <v>35</v>
      </c>
      <c r="F1737" s="7" t="s">
        <v>11</v>
      </c>
      <c r="G1737" s="4" t="s">
        <v>12</v>
      </c>
      <c r="H1737" s="4">
        <v>13</v>
      </c>
      <c r="I1737" s="5">
        <f t="shared" si="82"/>
        <v>13</v>
      </c>
      <c r="J1737" s="5">
        <f t="shared" si="81"/>
        <v>26</v>
      </c>
      <c r="K1737" s="5">
        <f t="shared" ref="K1737:K1800" si="83">J1737/12</f>
        <v>2.1666666666666665</v>
      </c>
      <c r="L1737" s="4" t="s">
        <v>735</v>
      </c>
    </row>
    <row r="1738" spans="1:12" hidden="1" x14ac:dyDescent="0.25">
      <c r="A1738" s="4" t="s">
        <v>119</v>
      </c>
      <c r="B1738" s="4" t="s">
        <v>152</v>
      </c>
      <c r="C1738" s="4" t="s">
        <v>156</v>
      </c>
      <c r="D1738" s="4" t="s">
        <v>18</v>
      </c>
      <c r="E1738" s="4">
        <v>35</v>
      </c>
      <c r="F1738" s="7" t="s">
        <v>11</v>
      </c>
      <c r="G1738" s="4" t="s">
        <v>12</v>
      </c>
      <c r="H1738" s="4">
        <v>1</v>
      </c>
      <c r="I1738" s="5">
        <f t="shared" si="82"/>
        <v>1</v>
      </c>
      <c r="J1738" s="5">
        <f t="shared" si="81"/>
        <v>2</v>
      </c>
      <c r="K1738" s="5">
        <f t="shared" si="83"/>
        <v>0.16666666666666666</v>
      </c>
      <c r="L1738" s="4" t="s">
        <v>735</v>
      </c>
    </row>
    <row r="1739" spans="1:12" hidden="1" x14ac:dyDescent="0.25">
      <c r="A1739" s="4" t="s">
        <v>119</v>
      </c>
      <c r="B1739" s="4" t="s">
        <v>152</v>
      </c>
      <c r="C1739" s="4" t="s">
        <v>156</v>
      </c>
      <c r="D1739" s="4" t="s">
        <v>21</v>
      </c>
      <c r="E1739" s="4">
        <v>35</v>
      </c>
      <c r="F1739" s="7" t="s">
        <v>11</v>
      </c>
      <c r="G1739" s="4" t="s">
        <v>12</v>
      </c>
      <c r="H1739" s="4">
        <v>26</v>
      </c>
      <c r="I1739" s="5">
        <f t="shared" si="82"/>
        <v>26</v>
      </c>
      <c r="J1739" s="5">
        <f t="shared" si="81"/>
        <v>52</v>
      </c>
      <c r="K1739" s="5">
        <f t="shared" si="83"/>
        <v>4.333333333333333</v>
      </c>
      <c r="L1739" s="4" t="s">
        <v>735</v>
      </c>
    </row>
    <row r="1740" spans="1:12" hidden="1" x14ac:dyDescent="0.25">
      <c r="A1740" s="4" t="s">
        <v>119</v>
      </c>
      <c r="B1740" s="4" t="s">
        <v>152</v>
      </c>
      <c r="C1740" s="4" t="s">
        <v>157</v>
      </c>
      <c r="D1740" s="4" t="s">
        <v>18</v>
      </c>
      <c r="E1740" s="4">
        <v>36</v>
      </c>
      <c r="F1740" s="7" t="s">
        <v>11</v>
      </c>
      <c r="G1740" s="4" t="s">
        <v>12</v>
      </c>
      <c r="H1740" s="4">
        <v>2</v>
      </c>
      <c r="I1740" s="5">
        <f t="shared" si="82"/>
        <v>2</v>
      </c>
      <c r="J1740" s="5">
        <f t="shared" si="81"/>
        <v>4</v>
      </c>
      <c r="K1740" s="5">
        <f t="shared" si="83"/>
        <v>0.33333333333333331</v>
      </c>
      <c r="L1740" s="4" t="s">
        <v>735</v>
      </c>
    </row>
    <row r="1741" spans="1:12" hidden="1" x14ac:dyDescent="0.25">
      <c r="A1741" s="4" t="s">
        <v>119</v>
      </c>
      <c r="B1741" s="4" t="s">
        <v>152</v>
      </c>
      <c r="C1741" s="4" t="s">
        <v>157</v>
      </c>
      <c r="D1741" s="4" t="s">
        <v>21</v>
      </c>
      <c r="E1741" s="4">
        <v>36</v>
      </c>
      <c r="F1741" s="7" t="s">
        <v>11</v>
      </c>
      <c r="G1741" s="4" t="s">
        <v>12</v>
      </c>
      <c r="H1741" s="4">
        <v>6</v>
      </c>
      <c r="I1741" s="5">
        <f t="shared" si="82"/>
        <v>6</v>
      </c>
      <c r="J1741" s="5">
        <f t="shared" si="81"/>
        <v>12</v>
      </c>
      <c r="K1741" s="5">
        <f t="shared" si="83"/>
        <v>1</v>
      </c>
      <c r="L1741" s="4" t="s">
        <v>735</v>
      </c>
    </row>
    <row r="1742" spans="1:12" hidden="1" x14ac:dyDescent="0.25">
      <c r="A1742" s="4" t="s">
        <v>119</v>
      </c>
      <c r="B1742" s="4" t="s">
        <v>152</v>
      </c>
      <c r="C1742" s="4" t="s">
        <v>158</v>
      </c>
      <c r="D1742" s="4" t="s">
        <v>469</v>
      </c>
      <c r="E1742" s="4">
        <v>52</v>
      </c>
      <c r="F1742" s="7">
        <v>50</v>
      </c>
      <c r="G1742" s="4" t="s">
        <v>105</v>
      </c>
      <c r="H1742" s="4">
        <v>1</v>
      </c>
      <c r="I1742" s="5">
        <f t="shared" si="82"/>
        <v>1</v>
      </c>
      <c r="J1742" s="5">
        <f t="shared" si="81"/>
        <v>2</v>
      </c>
      <c r="K1742" s="5">
        <f t="shared" si="83"/>
        <v>0.16666666666666666</v>
      </c>
      <c r="L1742" s="4" t="s">
        <v>735</v>
      </c>
    </row>
    <row r="1743" spans="1:12" hidden="1" x14ac:dyDescent="0.25">
      <c r="A1743" s="4" t="s">
        <v>119</v>
      </c>
      <c r="B1743" s="4" t="s">
        <v>152</v>
      </c>
      <c r="C1743" s="4" t="s">
        <v>158</v>
      </c>
      <c r="D1743" s="4" t="s">
        <v>14</v>
      </c>
      <c r="E1743" s="4">
        <v>52</v>
      </c>
      <c r="F1743" s="7">
        <v>50</v>
      </c>
      <c r="G1743" s="4" t="s">
        <v>105</v>
      </c>
      <c r="H1743" s="4">
        <v>2</v>
      </c>
      <c r="I1743" s="5">
        <f t="shared" si="82"/>
        <v>2</v>
      </c>
      <c r="J1743" s="5">
        <f t="shared" si="81"/>
        <v>4</v>
      </c>
      <c r="K1743" s="5">
        <f t="shared" si="83"/>
        <v>0.33333333333333331</v>
      </c>
      <c r="L1743" s="4" t="s">
        <v>735</v>
      </c>
    </row>
    <row r="1744" spans="1:12" hidden="1" x14ac:dyDescent="0.25">
      <c r="A1744" s="4" t="s">
        <v>119</v>
      </c>
      <c r="B1744" s="4" t="s">
        <v>152</v>
      </c>
      <c r="C1744" s="4" t="s">
        <v>158</v>
      </c>
      <c r="D1744" s="4" t="s">
        <v>18</v>
      </c>
      <c r="E1744" s="4">
        <v>52</v>
      </c>
      <c r="F1744" s="7">
        <v>50</v>
      </c>
      <c r="G1744" s="4" t="s">
        <v>105</v>
      </c>
      <c r="H1744" s="4">
        <v>5</v>
      </c>
      <c r="I1744" s="5">
        <f t="shared" si="82"/>
        <v>5</v>
      </c>
      <c r="J1744" s="5">
        <f t="shared" si="81"/>
        <v>10</v>
      </c>
      <c r="K1744" s="5">
        <f t="shared" si="83"/>
        <v>0.83333333333333337</v>
      </c>
      <c r="L1744" s="4" t="s">
        <v>735</v>
      </c>
    </row>
    <row r="1745" spans="1:12" hidden="1" x14ac:dyDescent="0.25">
      <c r="A1745" s="4" t="s">
        <v>119</v>
      </c>
      <c r="B1745" s="4" t="s">
        <v>152</v>
      </c>
      <c r="C1745" s="4" t="s">
        <v>158</v>
      </c>
      <c r="D1745" s="4" t="s">
        <v>21</v>
      </c>
      <c r="E1745" s="4">
        <v>52</v>
      </c>
      <c r="F1745" s="7">
        <v>50</v>
      </c>
      <c r="G1745" s="4" t="s">
        <v>105</v>
      </c>
      <c r="H1745" s="4">
        <v>24</v>
      </c>
      <c r="I1745" s="5">
        <f t="shared" si="82"/>
        <v>24</v>
      </c>
      <c r="J1745" s="5">
        <f t="shared" si="81"/>
        <v>48</v>
      </c>
      <c r="K1745" s="5">
        <f t="shared" si="83"/>
        <v>4</v>
      </c>
      <c r="L1745" s="4" t="s">
        <v>735</v>
      </c>
    </row>
    <row r="1746" spans="1:12" hidden="1" x14ac:dyDescent="0.25">
      <c r="A1746" s="4" t="s">
        <v>119</v>
      </c>
      <c r="B1746" s="4" t="s">
        <v>152</v>
      </c>
      <c r="C1746" s="4" t="s">
        <v>159</v>
      </c>
      <c r="D1746" s="4" t="s">
        <v>88</v>
      </c>
      <c r="E1746" s="4">
        <v>34</v>
      </c>
      <c r="F1746" s="7" t="s">
        <v>11</v>
      </c>
      <c r="G1746" s="4" t="s">
        <v>12</v>
      </c>
      <c r="H1746" s="4">
        <v>2</v>
      </c>
      <c r="I1746" s="5">
        <f t="shared" si="82"/>
        <v>2</v>
      </c>
      <c r="J1746" s="5">
        <f t="shared" si="81"/>
        <v>4</v>
      </c>
      <c r="K1746" s="5">
        <f t="shared" si="83"/>
        <v>0.33333333333333331</v>
      </c>
      <c r="L1746" s="4" t="s">
        <v>735</v>
      </c>
    </row>
    <row r="1747" spans="1:12" hidden="1" x14ac:dyDescent="0.25">
      <c r="A1747" s="4" t="s">
        <v>119</v>
      </c>
      <c r="B1747" s="4" t="s">
        <v>152</v>
      </c>
      <c r="C1747" s="4" t="s">
        <v>159</v>
      </c>
      <c r="D1747" s="4" t="s">
        <v>18</v>
      </c>
      <c r="E1747" s="4">
        <v>34</v>
      </c>
      <c r="F1747" s="7" t="s">
        <v>11</v>
      </c>
      <c r="G1747" s="4" t="s">
        <v>12</v>
      </c>
      <c r="H1747" s="4">
        <v>2</v>
      </c>
      <c r="I1747" s="5">
        <f t="shared" si="82"/>
        <v>2</v>
      </c>
      <c r="J1747" s="5">
        <f t="shared" si="81"/>
        <v>4</v>
      </c>
      <c r="K1747" s="5">
        <f t="shared" si="83"/>
        <v>0.33333333333333331</v>
      </c>
      <c r="L1747" s="4" t="s">
        <v>735</v>
      </c>
    </row>
    <row r="1748" spans="1:12" hidden="1" x14ac:dyDescent="0.25">
      <c r="A1748" s="4" t="s">
        <v>119</v>
      </c>
      <c r="B1748" s="4" t="s">
        <v>152</v>
      </c>
      <c r="C1748" s="4" t="s">
        <v>159</v>
      </c>
      <c r="D1748" s="4" t="s">
        <v>21</v>
      </c>
      <c r="E1748" s="4">
        <v>34</v>
      </c>
      <c r="F1748" s="7" t="s">
        <v>11</v>
      </c>
      <c r="G1748" s="4" t="s">
        <v>12</v>
      </c>
      <c r="H1748" s="4">
        <v>13</v>
      </c>
      <c r="I1748" s="5">
        <f t="shared" si="82"/>
        <v>13</v>
      </c>
      <c r="J1748" s="5">
        <f t="shared" si="81"/>
        <v>26</v>
      </c>
      <c r="K1748" s="5">
        <f t="shared" si="83"/>
        <v>2.1666666666666665</v>
      </c>
      <c r="L1748" s="4" t="s">
        <v>735</v>
      </c>
    </row>
    <row r="1749" spans="1:12" hidden="1" x14ac:dyDescent="0.25">
      <c r="A1749" s="4" t="s">
        <v>119</v>
      </c>
      <c r="B1749" s="4" t="s">
        <v>152</v>
      </c>
      <c r="C1749" s="4" t="s">
        <v>128</v>
      </c>
      <c r="D1749" s="4" t="s">
        <v>53</v>
      </c>
      <c r="E1749" s="4">
        <v>38</v>
      </c>
      <c r="F1749" s="7" t="s">
        <v>11</v>
      </c>
      <c r="G1749" s="4" t="s">
        <v>12</v>
      </c>
      <c r="H1749" s="4">
        <v>1</v>
      </c>
      <c r="I1749" s="5">
        <f t="shared" si="82"/>
        <v>1</v>
      </c>
      <c r="J1749" s="5">
        <f t="shared" si="81"/>
        <v>2</v>
      </c>
      <c r="K1749" s="5">
        <f t="shared" si="83"/>
        <v>0.16666666666666666</v>
      </c>
      <c r="L1749" s="4" t="s">
        <v>735</v>
      </c>
    </row>
    <row r="1750" spans="1:12" hidden="1" x14ac:dyDescent="0.25">
      <c r="A1750" s="4" t="s">
        <v>119</v>
      </c>
      <c r="B1750" s="4" t="s">
        <v>152</v>
      </c>
      <c r="C1750" s="4" t="s">
        <v>128</v>
      </c>
      <c r="D1750" s="4" t="s">
        <v>30</v>
      </c>
      <c r="E1750" s="4">
        <v>38</v>
      </c>
      <c r="F1750" s="7" t="s">
        <v>11</v>
      </c>
      <c r="G1750" s="4" t="s">
        <v>12</v>
      </c>
      <c r="H1750" s="4">
        <v>1</v>
      </c>
      <c r="I1750" s="5">
        <f t="shared" si="82"/>
        <v>1</v>
      </c>
      <c r="J1750" s="5">
        <f t="shared" si="81"/>
        <v>2</v>
      </c>
      <c r="K1750" s="5">
        <f t="shared" si="83"/>
        <v>0.16666666666666666</v>
      </c>
      <c r="L1750" s="4" t="s">
        <v>735</v>
      </c>
    </row>
    <row r="1751" spans="1:12" hidden="1" x14ac:dyDescent="0.25">
      <c r="A1751" s="4" t="s">
        <v>119</v>
      </c>
      <c r="B1751" s="4" t="s">
        <v>152</v>
      </c>
      <c r="C1751" s="4" t="s">
        <v>128</v>
      </c>
      <c r="D1751" s="4" t="s">
        <v>88</v>
      </c>
      <c r="E1751" s="4">
        <v>38</v>
      </c>
      <c r="F1751" s="7" t="s">
        <v>11</v>
      </c>
      <c r="G1751" s="4" t="s">
        <v>12</v>
      </c>
      <c r="H1751" s="4">
        <v>104</v>
      </c>
      <c r="I1751" s="5">
        <f t="shared" si="82"/>
        <v>104</v>
      </c>
      <c r="J1751" s="5">
        <f t="shared" si="81"/>
        <v>208</v>
      </c>
      <c r="K1751" s="5">
        <f t="shared" si="83"/>
        <v>17.333333333333332</v>
      </c>
      <c r="L1751" s="4" t="s">
        <v>735</v>
      </c>
    </row>
    <row r="1752" spans="1:12" hidden="1" x14ac:dyDescent="0.25">
      <c r="A1752" s="4" t="s">
        <v>119</v>
      </c>
      <c r="B1752" s="4" t="s">
        <v>152</v>
      </c>
      <c r="C1752" s="4" t="s">
        <v>128</v>
      </c>
      <c r="D1752" s="4" t="s">
        <v>18</v>
      </c>
      <c r="E1752" s="4">
        <v>38</v>
      </c>
      <c r="F1752" s="7" t="s">
        <v>11</v>
      </c>
      <c r="G1752" s="4" t="s">
        <v>12</v>
      </c>
      <c r="H1752" s="4">
        <v>13</v>
      </c>
      <c r="I1752" s="5">
        <f t="shared" si="82"/>
        <v>13</v>
      </c>
      <c r="J1752" s="5">
        <f t="shared" si="81"/>
        <v>26</v>
      </c>
      <c r="K1752" s="5">
        <f t="shared" si="83"/>
        <v>2.1666666666666665</v>
      </c>
      <c r="L1752" s="4" t="s">
        <v>735</v>
      </c>
    </row>
    <row r="1753" spans="1:12" hidden="1" x14ac:dyDescent="0.25">
      <c r="A1753" s="4" t="s">
        <v>119</v>
      </c>
      <c r="B1753" s="4" t="s">
        <v>152</v>
      </c>
      <c r="C1753" s="4" t="s">
        <v>128</v>
      </c>
      <c r="D1753" s="4" t="s">
        <v>21</v>
      </c>
      <c r="E1753" s="4">
        <v>38</v>
      </c>
      <c r="F1753" s="7" t="s">
        <v>11</v>
      </c>
      <c r="G1753" s="4" t="s">
        <v>12</v>
      </c>
      <c r="H1753" s="4">
        <v>24</v>
      </c>
      <c r="I1753" s="5">
        <f t="shared" si="82"/>
        <v>24</v>
      </c>
      <c r="J1753" s="5">
        <f t="shared" si="81"/>
        <v>48</v>
      </c>
      <c r="K1753" s="5">
        <f t="shared" si="83"/>
        <v>4</v>
      </c>
      <c r="L1753" s="4" t="s">
        <v>735</v>
      </c>
    </row>
    <row r="1754" spans="1:12" hidden="1" x14ac:dyDescent="0.25">
      <c r="A1754" s="4" t="s">
        <v>119</v>
      </c>
      <c r="B1754" s="4" t="s">
        <v>152</v>
      </c>
      <c r="C1754" s="4" t="s">
        <v>826</v>
      </c>
      <c r="D1754" s="4" t="s">
        <v>21</v>
      </c>
      <c r="E1754" s="4">
        <v>66</v>
      </c>
      <c r="F1754" s="7">
        <v>50</v>
      </c>
      <c r="G1754" s="4" t="s">
        <v>105</v>
      </c>
      <c r="H1754" s="4">
        <v>2</v>
      </c>
      <c r="I1754" s="5">
        <f t="shared" si="82"/>
        <v>2</v>
      </c>
      <c r="J1754" s="5">
        <f t="shared" si="81"/>
        <v>4</v>
      </c>
      <c r="K1754" s="5">
        <f t="shared" si="83"/>
        <v>0.33333333333333331</v>
      </c>
      <c r="L1754" s="4" t="s">
        <v>735</v>
      </c>
    </row>
    <row r="1755" spans="1:12" hidden="1" x14ac:dyDescent="0.25">
      <c r="A1755" s="4" t="s">
        <v>119</v>
      </c>
      <c r="B1755" s="4" t="s">
        <v>152</v>
      </c>
      <c r="C1755" s="4" t="s">
        <v>160</v>
      </c>
      <c r="D1755" s="4" t="s">
        <v>469</v>
      </c>
      <c r="E1755" s="4">
        <v>33</v>
      </c>
      <c r="F1755" s="7" t="s">
        <v>11</v>
      </c>
      <c r="G1755" s="4" t="s">
        <v>12</v>
      </c>
      <c r="H1755" s="4">
        <v>1</v>
      </c>
      <c r="I1755" s="5">
        <f t="shared" si="82"/>
        <v>1</v>
      </c>
      <c r="J1755" s="5">
        <f t="shared" si="81"/>
        <v>2</v>
      </c>
      <c r="K1755" s="5">
        <f t="shared" si="83"/>
        <v>0.16666666666666666</v>
      </c>
      <c r="L1755" s="4" t="s">
        <v>735</v>
      </c>
    </row>
    <row r="1756" spans="1:12" hidden="1" x14ac:dyDescent="0.25">
      <c r="A1756" s="4" t="s">
        <v>119</v>
      </c>
      <c r="B1756" s="4" t="s">
        <v>152</v>
      </c>
      <c r="C1756" s="4" t="s">
        <v>160</v>
      </c>
      <c r="D1756" s="4" t="s">
        <v>18</v>
      </c>
      <c r="E1756" s="4">
        <v>33</v>
      </c>
      <c r="F1756" s="7" t="s">
        <v>11</v>
      </c>
      <c r="G1756" s="4" t="s">
        <v>12</v>
      </c>
      <c r="H1756" s="4">
        <v>4</v>
      </c>
      <c r="I1756" s="5">
        <f t="shared" si="82"/>
        <v>4</v>
      </c>
      <c r="J1756" s="5">
        <f t="shared" si="81"/>
        <v>8</v>
      </c>
      <c r="K1756" s="5">
        <f t="shared" si="83"/>
        <v>0.66666666666666663</v>
      </c>
      <c r="L1756" s="4" t="s">
        <v>735</v>
      </c>
    </row>
    <row r="1757" spans="1:12" hidden="1" x14ac:dyDescent="0.25">
      <c r="A1757" s="4" t="s">
        <v>119</v>
      </c>
      <c r="B1757" s="4" t="s">
        <v>152</v>
      </c>
      <c r="C1757" s="4" t="s">
        <v>160</v>
      </c>
      <c r="D1757" s="4" t="s">
        <v>21</v>
      </c>
      <c r="E1757" s="4">
        <v>33</v>
      </c>
      <c r="F1757" s="7" t="s">
        <v>11</v>
      </c>
      <c r="G1757" s="4" t="s">
        <v>12</v>
      </c>
      <c r="H1757" s="4">
        <v>12</v>
      </c>
      <c r="I1757" s="5">
        <f t="shared" si="82"/>
        <v>12</v>
      </c>
      <c r="J1757" s="5">
        <f t="shared" si="81"/>
        <v>24</v>
      </c>
      <c r="K1757" s="5">
        <f t="shared" si="83"/>
        <v>2</v>
      </c>
      <c r="L1757" s="4" t="s">
        <v>735</v>
      </c>
    </row>
    <row r="1758" spans="1:12" hidden="1" x14ac:dyDescent="0.25">
      <c r="A1758" s="4" t="s">
        <v>119</v>
      </c>
      <c r="B1758" s="4" t="s">
        <v>152</v>
      </c>
      <c r="C1758" s="4" t="s">
        <v>161</v>
      </c>
      <c r="D1758" s="4" t="s">
        <v>469</v>
      </c>
      <c r="E1758" s="4">
        <v>37</v>
      </c>
      <c r="F1758" s="7" t="s">
        <v>11</v>
      </c>
      <c r="G1758" s="4" t="s">
        <v>12</v>
      </c>
      <c r="H1758" s="4">
        <v>1</v>
      </c>
      <c r="I1758" s="5">
        <f t="shared" si="82"/>
        <v>1</v>
      </c>
      <c r="J1758" s="5">
        <f t="shared" si="81"/>
        <v>2</v>
      </c>
      <c r="K1758" s="5">
        <f t="shared" si="83"/>
        <v>0.16666666666666666</v>
      </c>
      <c r="L1758" s="4" t="s">
        <v>735</v>
      </c>
    </row>
    <row r="1759" spans="1:12" hidden="1" x14ac:dyDescent="0.25">
      <c r="A1759" s="4" t="s">
        <v>119</v>
      </c>
      <c r="B1759" s="4" t="s">
        <v>152</v>
      </c>
      <c r="C1759" s="4" t="s">
        <v>161</v>
      </c>
      <c r="D1759" s="4" t="s">
        <v>88</v>
      </c>
      <c r="E1759" s="4">
        <v>37</v>
      </c>
      <c r="F1759" s="7" t="s">
        <v>11</v>
      </c>
      <c r="G1759" s="4" t="s">
        <v>12</v>
      </c>
      <c r="H1759" s="4">
        <v>2</v>
      </c>
      <c r="I1759" s="5">
        <f t="shared" si="82"/>
        <v>2</v>
      </c>
      <c r="J1759" s="5">
        <f t="shared" si="81"/>
        <v>4</v>
      </c>
      <c r="K1759" s="5">
        <f t="shared" si="83"/>
        <v>0.33333333333333331</v>
      </c>
      <c r="L1759" s="4" t="s">
        <v>735</v>
      </c>
    </row>
    <row r="1760" spans="1:12" hidden="1" x14ac:dyDescent="0.25">
      <c r="A1760" s="4" t="s">
        <v>119</v>
      </c>
      <c r="B1760" s="4" t="s">
        <v>152</v>
      </c>
      <c r="C1760" s="4" t="s">
        <v>161</v>
      </c>
      <c r="D1760" s="4" t="s">
        <v>18</v>
      </c>
      <c r="E1760" s="4">
        <v>37</v>
      </c>
      <c r="F1760" s="7" t="s">
        <v>11</v>
      </c>
      <c r="G1760" s="4" t="s">
        <v>12</v>
      </c>
      <c r="H1760" s="4">
        <v>6</v>
      </c>
      <c r="I1760" s="5">
        <f t="shared" si="82"/>
        <v>6</v>
      </c>
      <c r="J1760" s="5">
        <f t="shared" si="81"/>
        <v>12</v>
      </c>
      <c r="K1760" s="5">
        <f t="shared" si="83"/>
        <v>1</v>
      </c>
      <c r="L1760" s="4" t="s">
        <v>735</v>
      </c>
    </row>
    <row r="1761" spans="1:12" hidden="1" x14ac:dyDescent="0.25">
      <c r="A1761" s="4" t="s">
        <v>119</v>
      </c>
      <c r="B1761" s="4" t="s">
        <v>152</v>
      </c>
      <c r="C1761" s="4" t="s">
        <v>161</v>
      </c>
      <c r="D1761" s="4" t="s">
        <v>21</v>
      </c>
      <c r="E1761" s="4">
        <v>37</v>
      </c>
      <c r="F1761" s="7" t="s">
        <v>11</v>
      </c>
      <c r="G1761" s="4" t="s">
        <v>12</v>
      </c>
      <c r="H1761" s="4">
        <v>20</v>
      </c>
      <c r="I1761" s="5">
        <f t="shared" si="82"/>
        <v>20</v>
      </c>
      <c r="J1761" s="5">
        <f t="shared" si="81"/>
        <v>40</v>
      </c>
      <c r="K1761" s="5">
        <f t="shared" si="83"/>
        <v>3.3333333333333335</v>
      </c>
      <c r="L1761" s="4" t="s">
        <v>735</v>
      </c>
    </row>
    <row r="1762" spans="1:12" hidden="1" x14ac:dyDescent="0.25">
      <c r="A1762" s="4" t="s">
        <v>119</v>
      </c>
      <c r="B1762" s="4" t="s">
        <v>152</v>
      </c>
      <c r="C1762" s="4" t="s">
        <v>162</v>
      </c>
      <c r="D1762" s="4" t="s">
        <v>469</v>
      </c>
      <c r="E1762" s="4">
        <v>52</v>
      </c>
      <c r="F1762" s="7">
        <v>50</v>
      </c>
      <c r="G1762" s="4" t="s">
        <v>105</v>
      </c>
      <c r="H1762" s="4">
        <v>10</v>
      </c>
      <c r="I1762" s="5">
        <f t="shared" si="82"/>
        <v>10</v>
      </c>
      <c r="J1762" s="5">
        <f t="shared" si="81"/>
        <v>20</v>
      </c>
      <c r="K1762" s="5">
        <f t="shared" si="83"/>
        <v>1.6666666666666667</v>
      </c>
      <c r="L1762" s="4" t="s">
        <v>735</v>
      </c>
    </row>
    <row r="1763" spans="1:12" hidden="1" x14ac:dyDescent="0.25">
      <c r="A1763" s="4" t="s">
        <v>119</v>
      </c>
      <c r="B1763" s="4" t="s">
        <v>152</v>
      </c>
      <c r="C1763" s="4" t="s">
        <v>162</v>
      </c>
      <c r="D1763" s="4" t="s">
        <v>88</v>
      </c>
      <c r="E1763" s="4">
        <v>52</v>
      </c>
      <c r="F1763" s="7">
        <v>50</v>
      </c>
      <c r="G1763" s="4" t="s">
        <v>105</v>
      </c>
      <c r="H1763" s="4">
        <v>2</v>
      </c>
      <c r="I1763" s="5">
        <f t="shared" si="82"/>
        <v>2</v>
      </c>
      <c r="J1763" s="5">
        <f t="shared" si="81"/>
        <v>4</v>
      </c>
      <c r="K1763" s="5">
        <f t="shared" si="83"/>
        <v>0.33333333333333331</v>
      </c>
      <c r="L1763" s="4" t="s">
        <v>735</v>
      </c>
    </row>
    <row r="1764" spans="1:12" hidden="1" x14ac:dyDescent="0.25">
      <c r="A1764" s="4" t="s">
        <v>119</v>
      </c>
      <c r="B1764" s="4" t="s">
        <v>152</v>
      </c>
      <c r="C1764" s="4" t="s">
        <v>162</v>
      </c>
      <c r="D1764" s="4" t="s">
        <v>18</v>
      </c>
      <c r="E1764" s="4">
        <v>52</v>
      </c>
      <c r="F1764" s="7">
        <v>50</v>
      </c>
      <c r="G1764" s="4" t="s">
        <v>105</v>
      </c>
      <c r="H1764" s="4">
        <v>1</v>
      </c>
      <c r="I1764" s="5">
        <f t="shared" si="82"/>
        <v>1</v>
      </c>
      <c r="J1764" s="5">
        <f t="shared" si="81"/>
        <v>2</v>
      </c>
      <c r="K1764" s="5">
        <f t="shared" si="83"/>
        <v>0.16666666666666666</v>
      </c>
      <c r="L1764" s="4" t="s">
        <v>735</v>
      </c>
    </row>
    <row r="1765" spans="1:12" hidden="1" x14ac:dyDescent="0.25">
      <c r="A1765" s="4" t="s">
        <v>119</v>
      </c>
      <c r="B1765" s="4" t="s">
        <v>152</v>
      </c>
      <c r="C1765" s="4" t="s">
        <v>162</v>
      </c>
      <c r="D1765" s="4" t="s">
        <v>21</v>
      </c>
      <c r="E1765" s="4">
        <v>52</v>
      </c>
      <c r="F1765" s="7">
        <v>50</v>
      </c>
      <c r="G1765" s="4" t="s">
        <v>105</v>
      </c>
      <c r="H1765" s="4">
        <v>10</v>
      </c>
      <c r="I1765" s="5">
        <f t="shared" si="82"/>
        <v>10</v>
      </c>
      <c r="J1765" s="5">
        <f t="shared" si="81"/>
        <v>20</v>
      </c>
      <c r="K1765" s="5">
        <f t="shared" si="83"/>
        <v>1.6666666666666667</v>
      </c>
      <c r="L1765" s="4" t="s">
        <v>735</v>
      </c>
    </row>
    <row r="1766" spans="1:12" hidden="1" x14ac:dyDescent="0.25">
      <c r="A1766" s="4" t="s">
        <v>119</v>
      </c>
      <c r="B1766" s="4" t="s">
        <v>152</v>
      </c>
      <c r="C1766" s="4" t="s">
        <v>163</v>
      </c>
      <c r="D1766" s="4" t="s">
        <v>88</v>
      </c>
      <c r="E1766" s="4">
        <v>32</v>
      </c>
      <c r="F1766" s="7" t="s">
        <v>11</v>
      </c>
      <c r="G1766" s="4" t="s">
        <v>12</v>
      </c>
      <c r="H1766" s="4">
        <v>15</v>
      </c>
      <c r="I1766" s="5">
        <f t="shared" si="82"/>
        <v>15</v>
      </c>
      <c r="J1766" s="5">
        <f t="shared" si="81"/>
        <v>30</v>
      </c>
      <c r="K1766" s="5">
        <f t="shared" si="83"/>
        <v>2.5</v>
      </c>
      <c r="L1766" s="4" t="s">
        <v>735</v>
      </c>
    </row>
    <row r="1767" spans="1:12" hidden="1" x14ac:dyDescent="0.25">
      <c r="A1767" s="4" t="s">
        <v>119</v>
      </c>
      <c r="B1767" s="4" t="s">
        <v>152</v>
      </c>
      <c r="C1767" s="4" t="s">
        <v>163</v>
      </c>
      <c r="D1767" s="4" t="s">
        <v>21</v>
      </c>
      <c r="E1767" s="4">
        <v>32</v>
      </c>
      <c r="F1767" s="7" t="s">
        <v>11</v>
      </c>
      <c r="G1767" s="4" t="s">
        <v>12</v>
      </c>
      <c r="H1767" s="4">
        <v>2</v>
      </c>
      <c r="I1767" s="5">
        <f t="shared" si="82"/>
        <v>2</v>
      </c>
      <c r="J1767" s="5">
        <f t="shared" si="81"/>
        <v>4</v>
      </c>
      <c r="K1767" s="5">
        <f t="shared" si="83"/>
        <v>0.33333333333333331</v>
      </c>
      <c r="L1767" s="4" t="s">
        <v>735</v>
      </c>
    </row>
    <row r="1768" spans="1:12" hidden="1" x14ac:dyDescent="0.25">
      <c r="A1768" s="4" t="s">
        <v>119</v>
      </c>
      <c r="B1768" s="4" t="s">
        <v>152</v>
      </c>
      <c r="C1768" s="4" t="s">
        <v>164</v>
      </c>
      <c r="D1768" s="4" t="s">
        <v>469</v>
      </c>
      <c r="E1768" s="4">
        <v>43</v>
      </c>
      <c r="F1768" s="7" t="s">
        <v>11</v>
      </c>
      <c r="G1768" s="4" t="s">
        <v>12</v>
      </c>
      <c r="H1768" s="4">
        <v>2</v>
      </c>
      <c r="I1768" s="5">
        <f t="shared" si="82"/>
        <v>2</v>
      </c>
      <c r="J1768" s="5">
        <f t="shared" si="81"/>
        <v>4</v>
      </c>
      <c r="K1768" s="5">
        <f t="shared" si="83"/>
        <v>0.33333333333333331</v>
      </c>
      <c r="L1768" s="4" t="s">
        <v>735</v>
      </c>
    </row>
    <row r="1769" spans="1:12" hidden="1" x14ac:dyDescent="0.25">
      <c r="A1769" s="4" t="s">
        <v>119</v>
      </c>
      <c r="B1769" s="4" t="s">
        <v>152</v>
      </c>
      <c r="C1769" s="4" t="s">
        <v>164</v>
      </c>
      <c r="D1769" s="4" t="s">
        <v>53</v>
      </c>
      <c r="E1769" s="4">
        <v>43</v>
      </c>
      <c r="F1769" s="7" t="s">
        <v>11</v>
      </c>
      <c r="G1769" s="4" t="s">
        <v>12</v>
      </c>
      <c r="H1769" s="4">
        <v>4</v>
      </c>
      <c r="I1769" s="5">
        <f t="shared" si="82"/>
        <v>4</v>
      </c>
      <c r="J1769" s="5">
        <f t="shared" si="81"/>
        <v>8</v>
      </c>
      <c r="K1769" s="5">
        <f t="shared" si="83"/>
        <v>0.66666666666666663</v>
      </c>
      <c r="L1769" s="4" t="s">
        <v>735</v>
      </c>
    </row>
    <row r="1770" spans="1:12" hidden="1" x14ac:dyDescent="0.25">
      <c r="A1770" s="4" t="s">
        <v>119</v>
      </c>
      <c r="B1770" s="4" t="s">
        <v>152</v>
      </c>
      <c r="C1770" s="4" t="s">
        <v>164</v>
      </c>
      <c r="D1770" s="4" t="s">
        <v>88</v>
      </c>
      <c r="E1770" s="4">
        <v>43</v>
      </c>
      <c r="F1770" s="7" t="s">
        <v>11</v>
      </c>
      <c r="G1770" s="4" t="s">
        <v>12</v>
      </c>
      <c r="H1770" s="4">
        <v>63</v>
      </c>
      <c r="I1770" s="5">
        <f t="shared" si="82"/>
        <v>63</v>
      </c>
      <c r="J1770" s="5">
        <f t="shared" si="81"/>
        <v>126</v>
      </c>
      <c r="K1770" s="5">
        <f t="shared" si="83"/>
        <v>10.5</v>
      </c>
      <c r="L1770" s="4" t="s">
        <v>735</v>
      </c>
    </row>
    <row r="1771" spans="1:12" hidden="1" x14ac:dyDescent="0.25">
      <c r="A1771" s="4" t="s">
        <v>119</v>
      </c>
      <c r="B1771" s="4" t="s">
        <v>152</v>
      </c>
      <c r="C1771" s="4" t="s">
        <v>164</v>
      </c>
      <c r="D1771" s="4" t="s">
        <v>18</v>
      </c>
      <c r="E1771" s="4">
        <v>43</v>
      </c>
      <c r="F1771" s="7" t="s">
        <v>11</v>
      </c>
      <c r="G1771" s="4" t="s">
        <v>12</v>
      </c>
      <c r="H1771" s="4">
        <v>4</v>
      </c>
      <c r="I1771" s="5">
        <f t="shared" si="82"/>
        <v>4</v>
      </c>
      <c r="J1771" s="5">
        <f t="shared" si="81"/>
        <v>8</v>
      </c>
      <c r="K1771" s="5">
        <f t="shared" si="83"/>
        <v>0.66666666666666663</v>
      </c>
      <c r="L1771" s="4" t="s">
        <v>735</v>
      </c>
    </row>
    <row r="1772" spans="1:12" hidden="1" x14ac:dyDescent="0.25">
      <c r="A1772" s="4" t="s">
        <v>119</v>
      </c>
      <c r="B1772" s="4" t="s">
        <v>152</v>
      </c>
      <c r="C1772" s="4" t="s">
        <v>164</v>
      </c>
      <c r="D1772" s="4" t="s">
        <v>21</v>
      </c>
      <c r="E1772" s="4">
        <v>43</v>
      </c>
      <c r="F1772" s="7" t="s">
        <v>11</v>
      </c>
      <c r="G1772" s="4" t="s">
        <v>12</v>
      </c>
      <c r="H1772" s="4">
        <v>15</v>
      </c>
      <c r="I1772" s="5">
        <f t="shared" si="82"/>
        <v>15</v>
      </c>
      <c r="J1772" s="5">
        <f t="shared" si="81"/>
        <v>30</v>
      </c>
      <c r="K1772" s="5">
        <f t="shared" si="83"/>
        <v>2.5</v>
      </c>
      <c r="L1772" s="4" t="s">
        <v>735</v>
      </c>
    </row>
    <row r="1773" spans="1:12" hidden="1" x14ac:dyDescent="0.25">
      <c r="A1773" s="4" t="s">
        <v>119</v>
      </c>
      <c r="B1773" s="4" t="s">
        <v>152</v>
      </c>
      <c r="C1773" s="4" t="s">
        <v>166</v>
      </c>
      <c r="D1773" s="4" t="s">
        <v>469</v>
      </c>
      <c r="E1773" s="4">
        <v>25</v>
      </c>
      <c r="F1773" s="7" t="s">
        <v>11</v>
      </c>
      <c r="G1773" s="4" t="s">
        <v>12</v>
      </c>
      <c r="H1773" s="4">
        <v>1</v>
      </c>
      <c r="I1773" s="5">
        <f t="shared" si="82"/>
        <v>1</v>
      </c>
      <c r="J1773" s="5">
        <f t="shared" si="81"/>
        <v>2</v>
      </c>
      <c r="K1773" s="5">
        <f t="shared" si="83"/>
        <v>0.16666666666666666</v>
      </c>
      <c r="L1773" s="4" t="s">
        <v>735</v>
      </c>
    </row>
    <row r="1774" spans="1:12" hidden="1" x14ac:dyDescent="0.25">
      <c r="A1774" s="4" t="s">
        <v>119</v>
      </c>
      <c r="B1774" s="4" t="s">
        <v>152</v>
      </c>
      <c r="C1774" s="4" t="s">
        <v>166</v>
      </c>
      <c r="D1774" s="4" t="s">
        <v>30</v>
      </c>
      <c r="E1774" s="4">
        <v>25</v>
      </c>
      <c r="F1774" s="7" t="s">
        <v>11</v>
      </c>
      <c r="G1774" s="4" t="s">
        <v>12</v>
      </c>
      <c r="H1774" s="4">
        <v>1</v>
      </c>
      <c r="I1774" s="5">
        <f t="shared" si="82"/>
        <v>1</v>
      </c>
      <c r="J1774" s="5">
        <f t="shared" si="81"/>
        <v>2</v>
      </c>
      <c r="K1774" s="5">
        <f t="shared" si="83"/>
        <v>0.16666666666666666</v>
      </c>
      <c r="L1774" s="4" t="s">
        <v>735</v>
      </c>
    </row>
    <row r="1775" spans="1:12" hidden="1" x14ac:dyDescent="0.25">
      <c r="A1775" s="4" t="s">
        <v>119</v>
      </c>
      <c r="B1775" s="4" t="s">
        <v>152</v>
      </c>
      <c r="C1775" s="4" t="s">
        <v>166</v>
      </c>
      <c r="D1775" s="4" t="s">
        <v>18</v>
      </c>
      <c r="E1775" s="4">
        <v>25</v>
      </c>
      <c r="F1775" s="7" t="s">
        <v>11</v>
      </c>
      <c r="G1775" s="4" t="s">
        <v>12</v>
      </c>
      <c r="H1775" s="4">
        <v>3</v>
      </c>
      <c r="I1775" s="5">
        <f t="shared" si="82"/>
        <v>3</v>
      </c>
      <c r="J1775" s="5">
        <f t="shared" si="81"/>
        <v>6</v>
      </c>
      <c r="K1775" s="5">
        <f t="shared" si="83"/>
        <v>0.5</v>
      </c>
      <c r="L1775" s="4" t="s">
        <v>735</v>
      </c>
    </row>
    <row r="1776" spans="1:12" hidden="1" x14ac:dyDescent="0.25">
      <c r="A1776" s="4" t="s">
        <v>119</v>
      </c>
      <c r="B1776" s="4" t="s">
        <v>152</v>
      </c>
      <c r="C1776" s="4" t="s">
        <v>166</v>
      </c>
      <c r="D1776" s="4" t="s">
        <v>21</v>
      </c>
      <c r="E1776" s="4">
        <v>25</v>
      </c>
      <c r="F1776" s="7" t="s">
        <v>11</v>
      </c>
      <c r="G1776" s="4" t="s">
        <v>12</v>
      </c>
      <c r="H1776" s="4">
        <v>17</v>
      </c>
      <c r="I1776" s="5">
        <f t="shared" si="82"/>
        <v>17</v>
      </c>
      <c r="J1776" s="5">
        <f t="shared" si="81"/>
        <v>34</v>
      </c>
      <c r="K1776" s="5">
        <f t="shared" si="83"/>
        <v>2.8333333333333335</v>
      </c>
      <c r="L1776" s="4" t="s">
        <v>735</v>
      </c>
    </row>
    <row r="1777" spans="1:12" hidden="1" x14ac:dyDescent="0.25">
      <c r="A1777" s="4" t="s">
        <v>119</v>
      </c>
      <c r="B1777" s="4" t="s">
        <v>152</v>
      </c>
      <c r="C1777" s="4" t="s">
        <v>167</v>
      </c>
      <c r="D1777" s="4" t="s">
        <v>469</v>
      </c>
      <c r="E1777" s="4">
        <v>41</v>
      </c>
      <c r="F1777" s="7" t="s">
        <v>11</v>
      </c>
      <c r="G1777" s="4" t="s">
        <v>12</v>
      </c>
      <c r="H1777" s="4">
        <v>1</v>
      </c>
      <c r="I1777" s="5">
        <f t="shared" si="82"/>
        <v>1</v>
      </c>
      <c r="J1777" s="5">
        <f t="shared" si="81"/>
        <v>2</v>
      </c>
      <c r="K1777" s="5">
        <f t="shared" si="83"/>
        <v>0.16666666666666666</v>
      </c>
      <c r="L1777" s="4" t="s">
        <v>735</v>
      </c>
    </row>
    <row r="1778" spans="1:12" hidden="1" x14ac:dyDescent="0.25">
      <c r="A1778" s="4" t="s">
        <v>119</v>
      </c>
      <c r="B1778" s="4" t="s">
        <v>152</v>
      </c>
      <c r="C1778" s="4" t="s">
        <v>167</v>
      </c>
      <c r="D1778" s="4" t="s">
        <v>53</v>
      </c>
      <c r="E1778" s="4">
        <v>41</v>
      </c>
      <c r="F1778" s="7" t="s">
        <v>11</v>
      </c>
      <c r="G1778" s="4" t="s">
        <v>12</v>
      </c>
      <c r="H1778" s="4">
        <v>1</v>
      </c>
      <c r="I1778" s="5">
        <f t="shared" si="82"/>
        <v>1</v>
      </c>
      <c r="J1778" s="5">
        <f t="shared" si="81"/>
        <v>2</v>
      </c>
      <c r="K1778" s="5">
        <f t="shared" si="83"/>
        <v>0.16666666666666666</v>
      </c>
      <c r="L1778" s="4" t="s">
        <v>735</v>
      </c>
    </row>
    <row r="1779" spans="1:12" hidden="1" x14ac:dyDescent="0.25">
      <c r="A1779" s="4" t="s">
        <v>119</v>
      </c>
      <c r="B1779" s="4" t="s">
        <v>152</v>
      </c>
      <c r="C1779" s="4" t="s">
        <v>167</v>
      </c>
      <c r="D1779" s="4" t="s">
        <v>30</v>
      </c>
      <c r="E1779" s="4">
        <v>41</v>
      </c>
      <c r="F1779" s="7" t="s">
        <v>11</v>
      </c>
      <c r="G1779" s="4" t="s">
        <v>12</v>
      </c>
      <c r="H1779" s="4">
        <v>1</v>
      </c>
      <c r="I1779" s="5">
        <f t="shared" si="82"/>
        <v>1</v>
      </c>
      <c r="J1779" s="5">
        <f t="shared" si="81"/>
        <v>2</v>
      </c>
      <c r="K1779" s="5">
        <f t="shared" si="83"/>
        <v>0.16666666666666666</v>
      </c>
      <c r="L1779" s="4" t="s">
        <v>735</v>
      </c>
    </row>
    <row r="1780" spans="1:12" hidden="1" x14ac:dyDescent="0.25">
      <c r="A1780" s="4" t="s">
        <v>119</v>
      </c>
      <c r="B1780" s="4" t="s">
        <v>152</v>
      </c>
      <c r="C1780" s="4" t="s">
        <v>167</v>
      </c>
      <c r="D1780" s="4" t="s">
        <v>18</v>
      </c>
      <c r="E1780" s="4">
        <v>41</v>
      </c>
      <c r="F1780" s="7" t="s">
        <v>11</v>
      </c>
      <c r="G1780" s="4" t="s">
        <v>12</v>
      </c>
      <c r="H1780" s="4">
        <v>17</v>
      </c>
      <c r="I1780" s="5">
        <f t="shared" si="82"/>
        <v>17</v>
      </c>
      <c r="J1780" s="5">
        <f t="shared" si="81"/>
        <v>34</v>
      </c>
      <c r="K1780" s="5">
        <f t="shared" si="83"/>
        <v>2.8333333333333335</v>
      </c>
      <c r="L1780" s="4" t="s">
        <v>735</v>
      </c>
    </row>
    <row r="1781" spans="1:12" hidden="1" x14ac:dyDescent="0.25">
      <c r="A1781" s="4" t="s">
        <v>119</v>
      </c>
      <c r="B1781" s="4" t="s">
        <v>152</v>
      </c>
      <c r="C1781" s="4" t="s">
        <v>167</v>
      </c>
      <c r="D1781" s="4" t="s">
        <v>21</v>
      </c>
      <c r="E1781" s="4">
        <v>41</v>
      </c>
      <c r="F1781" s="7" t="s">
        <v>11</v>
      </c>
      <c r="G1781" s="4" t="s">
        <v>12</v>
      </c>
      <c r="H1781" s="4">
        <v>26</v>
      </c>
      <c r="I1781" s="5">
        <f t="shared" si="82"/>
        <v>26</v>
      </c>
      <c r="J1781" s="5">
        <f t="shared" si="81"/>
        <v>52</v>
      </c>
      <c r="K1781" s="5">
        <f t="shared" si="83"/>
        <v>4.333333333333333</v>
      </c>
      <c r="L1781" s="4" t="s">
        <v>735</v>
      </c>
    </row>
    <row r="1782" spans="1:12" hidden="1" x14ac:dyDescent="0.25">
      <c r="A1782" s="4" t="s">
        <v>119</v>
      </c>
      <c r="B1782" s="4" t="s">
        <v>152</v>
      </c>
      <c r="C1782" s="4" t="s">
        <v>21</v>
      </c>
      <c r="D1782" s="4" t="s">
        <v>469</v>
      </c>
      <c r="E1782" s="4">
        <v>0</v>
      </c>
      <c r="F1782" s="7" t="s">
        <v>11</v>
      </c>
      <c r="G1782" s="4" t="s">
        <v>12</v>
      </c>
      <c r="H1782" s="4">
        <v>2</v>
      </c>
      <c r="I1782" s="5">
        <f t="shared" si="82"/>
        <v>2</v>
      </c>
      <c r="J1782" s="5">
        <f t="shared" si="81"/>
        <v>4</v>
      </c>
      <c r="K1782" s="5">
        <f t="shared" si="83"/>
        <v>0.33333333333333331</v>
      </c>
      <c r="L1782" s="4" t="s">
        <v>735</v>
      </c>
    </row>
    <row r="1783" spans="1:12" hidden="1" x14ac:dyDescent="0.25">
      <c r="A1783" s="4" t="s">
        <v>119</v>
      </c>
      <c r="B1783" s="4" t="s">
        <v>152</v>
      </c>
      <c r="C1783" s="4" t="s">
        <v>21</v>
      </c>
      <c r="D1783" s="4" t="s">
        <v>30</v>
      </c>
      <c r="E1783" s="4">
        <v>0</v>
      </c>
      <c r="F1783" s="7" t="s">
        <v>11</v>
      </c>
      <c r="G1783" s="4" t="s">
        <v>12</v>
      </c>
      <c r="H1783" s="4">
        <v>2</v>
      </c>
      <c r="I1783" s="5">
        <f t="shared" si="82"/>
        <v>2</v>
      </c>
      <c r="J1783" s="5">
        <f t="shared" si="81"/>
        <v>4</v>
      </c>
      <c r="K1783" s="5">
        <f t="shared" si="83"/>
        <v>0.33333333333333331</v>
      </c>
      <c r="L1783" s="4" t="s">
        <v>735</v>
      </c>
    </row>
    <row r="1784" spans="1:12" hidden="1" x14ac:dyDescent="0.25">
      <c r="A1784" s="4" t="s">
        <v>119</v>
      </c>
      <c r="B1784" s="4" t="s">
        <v>152</v>
      </c>
      <c r="C1784" s="4" t="s">
        <v>21</v>
      </c>
      <c r="D1784" s="4" t="s">
        <v>88</v>
      </c>
      <c r="E1784" s="4">
        <v>0</v>
      </c>
      <c r="F1784" s="7" t="s">
        <v>11</v>
      </c>
      <c r="G1784" s="4" t="s">
        <v>12</v>
      </c>
      <c r="H1784" s="4">
        <v>2</v>
      </c>
      <c r="I1784" s="5">
        <f t="shared" si="82"/>
        <v>2</v>
      </c>
      <c r="J1784" s="5">
        <f t="shared" ref="J1784:J1847" si="84">I1784*100%+I1784</f>
        <v>4</v>
      </c>
      <c r="K1784" s="5">
        <f t="shared" si="83"/>
        <v>0.33333333333333331</v>
      </c>
      <c r="L1784" s="4" t="s">
        <v>735</v>
      </c>
    </row>
    <row r="1785" spans="1:12" hidden="1" x14ac:dyDescent="0.25">
      <c r="A1785" s="4" t="s">
        <v>119</v>
      </c>
      <c r="B1785" s="4" t="s">
        <v>152</v>
      </c>
      <c r="C1785" s="4" t="s">
        <v>21</v>
      </c>
      <c r="D1785" s="4" t="s">
        <v>18</v>
      </c>
      <c r="E1785" s="4">
        <v>0</v>
      </c>
      <c r="F1785" s="7" t="s">
        <v>11</v>
      </c>
      <c r="G1785" s="4" t="s">
        <v>12</v>
      </c>
      <c r="H1785" s="4">
        <v>46</v>
      </c>
      <c r="I1785" s="5">
        <f t="shared" ref="I1785:I1848" si="85">H1785</f>
        <v>46</v>
      </c>
      <c r="J1785" s="5">
        <f t="shared" si="84"/>
        <v>92</v>
      </c>
      <c r="K1785" s="5">
        <f t="shared" si="83"/>
        <v>7.666666666666667</v>
      </c>
      <c r="L1785" s="4" t="s">
        <v>735</v>
      </c>
    </row>
    <row r="1786" spans="1:12" hidden="1" x14ac:dyDescent="0.25">
      <c r="A1786" s="4" t="s">
        <v>119</v>
      </c>
      <c r="B1786" s="4" t="s">
        <v>152</v>
      </c>
      <c r="C1786" s="4" t="s">
        <v>21</v>
      </c>
      <c r="D1786" s="4" t="s">
        <v>21</v>
      </c>
      <c r="E1786" s="4">
        <v>0</v>
      </c>
      <c r="F1786" s="7" t="s">
        <v>11</v>
      </c>
      <c r="G1786" s="4" t="s">
        <v>12</v>
      </c>
      <c r="H1786" s="4">
        <v>318</v>
      </c>
      <c r="I1786" s="5">
        <f t="shared" si="85"/>
        <v>318</v>
      </c>
      <c r="J1786" s="5">
        <f t="shared" si="84"/>
        <v>636</v>
      </c>
      <c r="K1786" s="5">
        <f t="shared" si="83"/>
        <v>53</v>
      </c>
      <c r="L1786" s="4" t="s">
        <v>735</v>
      </c>
    </row>
    <row r="1787" spans="1:12" hidden="1" x14ac:dyDescent="0.25">
      <c r="A1787" s="4" t="s">
        <v>119</v>
      </c>
      <c r="B1787" s="4" t="s">
        <v>152</v>
      </c>
      <c r="C1787" s="4" t="s">
        <v>168</v>
      </c>
      <c r="D1787" s="4" t="s">
        <v>88</v>
      </c>
      <c r="E1787" s="4">
        <v>68</v>
      </c>
      <c r="F1787" s="7">
        <v>50</v>
      </c>
      <c r="G1787" s="4" t="s">
        <v>105</v>
      </c>
      <c r="H1787" s="4">
        <v>1</v>
      </c>
      <c r="I1787" s="5">
        <f t="shared" si="85"/>
        <v>1</v>
      </c>
      <c r="J1787" s="5">
        <f t="shared" si="84"/>
        <v>2</v>
      </c>
      <c r="K1787" s="5">
        <f t="shared" si="83"/>
        <v>0.16666666666666666</v>
      </c>
      <c r="L1787" s="4" t="s">
        <v>735</v>
      </c>
    </row>
    <row r="1788" spans="1:12" hidden="1" x14ac:dyDescent="0.25">
      <c r="A1788" s="4" t="s">
        <v>119</v>
      </c>
      <c r="B1788" s="4" t="s">
        <v>152</v>
      </c>
      <c r="C1788" s="4" t="s">
        <v>168</v>
      </c>
      <c r="D1788" s="4" t="s">
        <v>14</v>
      </c>
      <c r="E1788" s="4">
        <v>68</v>
      </c>
      <c r="F1788" s="7">
        <v>50</v>
      </c>
      <c r="G1788" s="4" t="s">
        <v>105</v>
      </c>
      <c r="H1788" s="4">
        <v>1</v>
      </c>
      <c r="I1788" s="5">
        <f t="shared" si="85"/>
        <v>1</v>
      </c>
      <c r="J1788" s="5">
        <f t="shared" si="84"/>
        <v>2</v>
      </c>
      <c r="K1788" s="5">
        <f t="shared" si="83"/>
        <v>0.16666666666666666</v>
      </c>
      <c r="L1788" s="4" t="s">
        <v>735</v>
      </c>
    </row>
    <row r="1789" spans="1:12" hidden="1" x14ac:dyDescent="0.25">
      <c r="A1789" s="4" t="s">
        <v>119</v>
      </c>
      <c r="B1789" s="4" t="s">
        <v>152</v>
      </c>
      <c r="C1789" s="4" t="s">
        <v>168</v>
      </c>
      <c r="D1789" s="4" t="s">
        <v>18</v>
      </c>
      <c r="E1789" s="4">
        <v>68</v>
      </c>
      <c r="F1789" s="7">
        <v>50</v>
      </c>
      <c r="G1789" s="4" t="s">
        <v>105</v>
      </c>
      <c r="H1789" s="4">
        <v>1</v>
      </c>
      <c r="I1789" s="5">
        <f t="shared" si="85"/>
        <v>1</v>
      </c>
      <c r="J1789" s="5">
        <f t="shared" si="84"/>
        <v>2</v>
      </c>
      <c r="K1789" s="5">
        <f t="shared" si="83"/>
        <v>0.16666666666666666</v>
      </c>
      <c r="L1789" s="4" t="s">
        <v>735</v>
      </c>
    </row>
    <row r="1790" spans="1:12" hidden="1" x14ac:dyDescent="0.25">
      <c r="A1790" s="4" t="s">
        <v>119</v>
      </c>
      <c r="B1790" s="4" t="s">
        <v>152</v>
      </c>
      <c r="C1790" s="4" t="s">
        <v>168</v>
      </c>
      <c r="D1790" s="4" t="s">
        <v>21</v>
      </c>
      <c r="E1790" s="4">
        <v>68</v>
      </c>
      <c r="F1790" s="7">
        <v>50</v>
      </c>
      <c r="G1790" s="4" t="s">
        <v>105</v>
      </c>
      <c r="H1790" s="4">
        <v>2</v>
      </c>
      <c r="I1790" s="5">
        <f t="shared" si="85"/>
        <v>2</v>
      </c>
      <c r="J1790" s="5">
        <f t="shared" si="84"/>
        <v>4</v>
      </c>
      <c r="K1790" s="5">
        <f t="shared" si="83"/>
        <v>0.33333333333333331</v>
      </c>
      <c r="L1790" s="4" t="s">
        <v>735</v>
      </c>
    </row>
    <row r="1791" spans="1:12" hidden="1" x14ac:dyDescent="0.25">
      <c r="A1791" s="4" t="s">
        <v>119</v>
      </c>
      <c r="B1791" s="4" t="s">
        <v>152</v>
      </c>
      <c r="C1791" s="4" t="s">
        <v>169</v>
      </c>
      <c r="D1791" s="4" t="s">
        <v>88</v>
      </c>
      <c r="E1791" s="4">
        <v>58</v>
      </c>
      <c r="F1791" s="7">
        <v>50</v>
      </c>
      <c r="G1791" s="4" t="s">
        <v>105</v>
      </c>
      <c r="H1791" s="4">
        <v>15</v>
      </c>
      <c r="I1791" s="5">
        <f t="shared" si="85"/>
        <v>15</v>
      </c>
      <c r="J1791" s="5">
        <f t="shared" si="84"/>
        <v>30</v>
      </c>
      <c r="K1791" s="5">
        <f t="shared" si="83"/>
        <v>2.5</v>
      </c>
      <c r="L1791" s="4" t="s">
        <v>735</v>
      </c>
    </row>
    <row r="1792" spans="1:12" hidden="1" x14ac:dyDescent="0.25">
      <c r="A1792" s="4" t="s">
        <v>119</v>
      </c>
      <c r="B1792" s="4" t="s">
        <v>152</v>
      </c>
      <c r="C1792" s="4" t="s">
        <v>169</v>
      </c>
      <c r="D1792" s="4" t="s">
        <v>18</v>
      </c>
      <c r="E1792" s="4">
        <v>58</v>
      </c>
      <c r="F1792" s="7">
        <v>50</v>
      </c>
      <c r="G1792" s="4" t="s">
        <v>105</v>
      </c>
      <c r="H1792" s="4">
        <v>5</v>
      </c>
      <c r="I1792" s="5">
        <f t="shared" si="85"/>
        <v>5</v>
      </c>
      <c r="J1792" s="5">
        <f t="shared" si="84"/>
        <v>10</v>
      </c>
      <c r="K1792" s="5">
        <f t="shared" si="83"/>
        <v>0.83333333333333337</v>
      </c>
      <c r="L1792" s="4" t="s">
        <v>735</v>
      </c>
    </row>
    <row r="1793" spans="1:12" hidden="1" x14ac:dyDescent="0.25">
      <c r="A1793" s="4" t="s">
        <v>119</v>
      </c>
      <c r="B1793" s="4" t="s">
        <v>152</v>
      </c>
      <c r="C1793" s="4" t="s">
        <v>169</v>
      </c>
      <c r="D1793" s="4" t="s">
        <v>21</v>
      </c>
      <c r="E1793" s="4">
        <v>58</v>
      </c>
      <c r="F1793" s="7">
        <v>50</v>
      </c>
      <c r="G1793" s="4" t="s">
        <v>105</v>
      </c>
      <c r="H1793" s="4">
        <v>9</v>
      </c>
      <c r="I1793" s="5">
        <f t="shared" si="85"/>
        <v>9</v>
      </c>
      <c r="J1793" s="5">
        <f t="shared" si="84"/>
        <v>18</v>
      </c>
      <c r="K1793" s="5">
        <f t="shared" si="83"/>
        <v>1.5</v>
      </c>
      <c r="L1793" s="4" t="s">
        <v>735</v>
      </c>
    </row>
    <row r="1794" spans="1:12" hidden="1" x14ac:dyDescent="0.25">
      <c r="A1794" s="4" t="s">
        <v>119</v>
      </c>
      <c r="B1794" s="4" t="s">
        <v>152</v>
      </c>
      <c r="C1794" s="4" t="s">
        <v>170</v>
      </c>
      <c r="D1794" s="4" t="s">
        <v>18</v>
      </c>
      <c r="E1794" s="4">
        <v>8</v>
      </c>
      <c r="F1794" s="7" t="s">
        <v>11</v>
      </c>
      <c r="G1794" s="4" t="s">
        <v>12</v>
      </c>
      <c r="H1794" s="4">
        <v>11</v>
      </c>
      <c r="I1794" s="5">
        <f t="shared" si="85"/>
        <v>11</v>
      </c>
      <c r="J1794" s="5">
        <f t="shared" si="84"/>
        <v>22</v>
      </c>
      <c r="K1794" s="5">
        <f t="shared" si="83"/>
        <v>1.8333333333333333</v>
      </c>
      <c r="L1794" s="4" t="s">
        <v>735</v>
      </c>
    </row>
    <row r="1795" spans="1:12" hidden="1" x14ac:dyDescent="0.25">
      <c r="A1795" s="4" t="s">
        <v>119</v>
      </c>
      <c r="B1795" s="4" t="s">
        <v>152</v>
      </c>
      <c r="C1795" s="4" t="s">
        <v>170</v>
      </c>
      <c r="D1795" s="4" t="s">
        <v>21</v>
      </c>
      <c r="E1795" s="4">
        <v>8</v>
      </c>
      <c r="F1795" s="7" t="s">
        <v>11</v>
      </c>
      <c r="G1795" s="4" t="s">
        <v>12</v>
      </c>
      <c r="H1795" s="4">
        <v>43</v>
      </c>
      <c r="I1795" s="5">
        <f t="shared" si="85"/>
        <v>43</v>
      </c>
      <c r="J1795" s="5">
        <f t="shared" si="84"/>
        <v>86</v>
      </c>
      <c r="K1795" s="5">
        <f t="shared" si="83"/>
        <v>7.166666666666667</v>
      </c>
      <c r="L1795" s="4" t="s">
        <v>735</v>
      </c>
    </row>
    <row r="1796" spans="1:12" ht="30" hidden="1" x14ac:dyDescent="0.25">
      <c r="A1796" s="4" t="s">
        <v>171</v>
      </c>
      <c r="B1796" s="4" t="s">
        <v>172</v>
      </c>
      <c r="C1796" s="4" t="s">
        <v>173</v>
      </c>
      <c r="D1796" s="4" t="s">
        <v>127</v>
      </c>
      <c r="E1796" s="4">
        <v>107</v>
      </c>
      <c r="F1796" s="7">
        <v>50</v>
      </c>
      <c r="G1796" s="4" t="s">
        <v>105</v>
      </c>
      <c r="H1796" s="4">
        <v>12</v>
      </c>
      <c r="I1796" s="5">
        <f t="shared" si="85"/>
        <v>12</v>
      </c>
      <c r="J1796" s="5">
        <f t="shared" si="84"/>
        <v>24</v>
      </c>
      <c r="K1796" s="5">
        <f t="shared" si="83"/>
        <v>2</v>
      </c>
      <c r="L1796" s="4" t="s">
        <v>735</v>
      </c>
    </row>
    <row r="1797" spans="1:12" ht="30" hidden="1" x14ac:dyDescent="0.25">
      <c r="A1797" s="4" t="s">
        <v>171</v>
      </c>
      <c r="B1797" s="4" t="s">
        <v>172</v>
      </c>
      <c r="C1797" s="4" t="s">
        <v>173</v>
      </c>
      <c r="D1797" s="4" t="s">
        <v>88</v>
      </c>
      <c r="E1797" s="4">
        <v>107</v>
      </c>
      <c r="F1797" s="7">
        <v>50</v>
      </c>
      <c r="G1797" s="4" t="s">
        <v>105</v>
      </c>
      <c r="H1797" s="4">
        <v>7</v>
      </c>
      <c r="I1797" s="5">
        <f t="shared" si="85"/>
        <v>7</v>
      </c>
      <c r="J1797" s="5">
        <f t="shared" si="84"/>
        <v>14</v>
      </c>
      <c r="K1797" s="5">
        <f t="shared" si="83"/>
        <v>1.1666666666666667</v>
      </c>
      <c r="L1797" s="4" t="s">
        <v>735</v>
      </c>
    </row>
    <row r="1798" spans="1:12" ht="30" hidden="1" x14ac:dyDescent="0.25">
      <c r="A1798" s="4" t="s">
        <v>171</v>
      </c>
      <c r="B1798" s="4" t="s">
        <v>172</v>
      </c>
      <c r="C1798" s="4" t="s">
        <v>174</v>
      </c>
      <c r="D1798" s="4" t="s">
        <v>127</v>
      </c>
      <c r="E1798" s="4">
        <v>89</v>
      </c>
      <c r="F1798" s="7">
        <v>50</v>
      </c>
      <c r="G1798" s="4" t="s">
        <v>105</v>
      </c>
      <c r="H1798" s="4">
        <v>7</v>
      </c>
      <c r="I1798" s="5">
        <f t="shared" si="85"/>
        <v>7</v>
      </c>
      <c r="J1798" s="5">
        <f t="shared" si="84"/>
        <v>14</v>
      </c>
      <c r="K1798" s="5">
        <f t="shared" si="83"/>
        <v>1.1666666666666667</v>
      </c>
      <c r="L1798" s="4" t="s">
        <v>735</v>
      </c>
    </row>
    <row r="1799" spans="1:12" ht="30" hidden="1" x14ac:dyDescent="0.25">
      <c r="A1799" s="4" t="s">
        <v>171</v>
      </c>
      <c r="B1799" s="4" t="s">
        <v>172</v>
      </c>
      <c r="C1799" s="4" t="s">
        <v>82</v>
      </c>
      <c r="D1799" s="4" t="s">
        <v>127</v>
      </c>
      <c r="E1799" s="4">
        <v>73</v>
      </c>
      <c r="F1799" s="7">
        <v>50</v>
      </c>
      <c r="G1799" s="4" t="s">
        <v>105</v>
      </c>
      <c r="H1799" s="4">
        <v>64</v>
      </c>
      <c r="I1799" s="5">
        <f t="shared" si="85"/>
        <v>64</v>
      </c>
      <c r="J1799" s="5">
        <f t="shared" si="84"/>
        <v>128</v>
      </c>
      <c r="K1799" s="5">
        <f t="shared" si="83"/>
        <v>10.666666666666666</v>
      </c>
      <c r="L1799" s="4" t="s">
        <v>735</v>
      </c>
    </row>
    <row r="1800" spans="1:12" ht="30" hidden="1" x14ac:dyDescent="0.25">
      <c r="A1800" s="4" t="s">
        <v>171</v>
      </c>
      <c r="B1800" s="4" t="s">
        <v>172</v>
      </c>
      <c r="C1800" s="4" t="s">
        <v>82</v>
      </c>
      <c r="D1800" s="4" t="s">
        <v>88</v>
      </c>
      <c r="E1800" s="4">
        <v>73</v>
      </c>
      <c r="F1800" s="7">
        <v>50</v>
      </c>
      <c r="G1800" s="4" t="s">
        <v>105</v>
      </c>
      <c r="H1800" s="4">
        <v>59</v>
      </c>
      <c r="I1800" s="5">
        <f t="shared" si="85"/>
        <v>59</v>
      </c>
      <c r="J1800" s="5">
        <f t="shared" si="84"/>
        <v>118</v>
      </c>
      <c r="K1800" s="5">
        <f t="shared" si="83"/>
        <v>9.8333333333333339</v>
      </c>
      <c r="L1800" s="4" t="s">
        <v>735</v>
      </c>
    </row>
    <row r="1801" spans="1:12" ht="30" hidden="1" x14ac:dyDescent="0.25">
      <c r="A1801" s="4" t="s">
        <v>171</v>
      </c>
      <c r="B1801" s="4" t="s">
        <v>172</v>
      </c>
      <c r="C1801" s="4" t="s">
        <v>82</v>
      </c>
      <c r="D1801" s="4" t="s">
        <v>18</v>
      </c>
      <c r="E1801" s="4">
        <v>73</v>
      </c>
      <c r="F1801" s="7">
        <v>50</v>
      </c>
      <c r="G1801" s="4" t="s">
        <v>105</v>
      </c>
      <c r="H1801" s="4">
        <v>1</v>
      </c>
      <c r="I1801" s="5">
        <f t="shared" si="85"/>
        <v>1</v>
      </c>
      <c r="J1801" s="5">
        <f t="shared" si="84"/>
        <v>2</v>
      </c>
      <c r="K1801" s="5">
        <f t="shared" ref="K1801:K1864" si="86">J1801/12</f>
        <v>0.16666666666666666</v>
      </c>
      <c r="L1801" s="4" t="s">
        <v>735</v>
      </c>
    </row>
    <row r="1802" spans="1:12" ht="30" hidden="1" x14ac:dyDescent="0.25">
      <c r="A1802" s="4" t="s">
        <v>171</v>
      </c>
      <c r="B1802" s="4" t="s">
        <v>172</v>
      </c>
      <c r="C1802" s="4" t="s">
        <v>175</v>
      </c>
      <c r="D1802" s="4" t="s">
        <v>127</v>
      </c>
      <c r="E1802" s="4">
        <v>191</v>
      </c>
      <c r="F1802" s="7">
        <v>50</v>
      </c>
      <c r="G1802" s="4" t="s">
        <v>105</v>
      </c>
      <c r="H1802" s="4">
        <v>1</v>
      </c>
      <c r="I1802" s="5">
        <f t="shared" si="85"/>
        <v>1</v>
      </c>
      <c r="J1802" s="5">
        <f t="shared" si="84"/>
        <v>2</v>
      </c>
      <c r="K1802" s="5">
        <f t="shared" si="86"/>
        <v>0.16666666666666666</v>
      </c>
      <c r="L1802" s="4" t="s">
        <v>735</v>
      </c>
    </row>
    <row r="1803" spans="1:12" ht="30" hidden="1" x14ac:dyDescent="0.25">
      <c r="A1803" s="4" t="s">
        <v>171</v>
      </c>
      <c r="B1803" s="4" t="s">
        <v>172</v>
      </c>
      <c r="C1803" s="4" t="s">
        <v>175</v>
      </c>
      <c r="D1803" s="4" t="s">
        <v>88</v>
      </c>
      <c r="E1803" s="4">
        <v>191</v>
      </c>
      <c r="F1803" s="7">
        <v>50</v>
      </c>
      <c r="G1803" s="4" t="s">
        <v>105</v>
      </c>
      <c r="H1803" s="4">
        <v>1</v>
      </c>
      <c r="I1803" s="5">
        <f t="shared" si="85"/>
        <v>1</v>
      </c>
      <c r="J1803" s="5">
        <f t="shared" si="84"/>
        <v>2</v>
      </c>
      <c r="K1803" s="5">
        <f t="shared" si="86"/>
        <v>0.16666666666666666</v>
      </c>
      <c r="L1803" s="4" t="s">
        <v>735</v>
      </c>
    </row>
    <row r="1804" spans="1:12" ht="30" hidden="1" x14ac:dyDescent="0.25">
      <c r="A1804" s="4" t="s">
        <v>171</v>
      </c>
      <c r="B1804" s="4" t="s">
        <v>172</v>
      </c>
      <c r="C1804" s="4" t="s">
        <v>176</v>
      </c>
      <c r="D1804" s="4" t="s">
        <v>127</v>
      </c>
      <c r="E1804" s="4">
        <v>100</v>
      </c>
      <c r="F1804" s="7">
        <v>50</v>
      </c>
      <c r="G1804" s="4" t="s">
        <v>105</v>
      </c>
      <c r="H1804" s="4">
        <v>12</v>
      </c>
      <c r="I1804" s="5">
        <f t="shared" si="85"/>
        <v>12</v>
      </c>
      <c r="J1804" s="5">
        <f t="shared" si="84"/>
        <v>24</v>
      </c>
      <c r="K1804" s="5">
        <f t="shared" si="86"/>
        <v>2</v>
      </c>
      <c r="L1804" s="4" t="s">
        <v>735</v>
      </c>
    </row>
    <row r="1805" spans="1:12" ht="30" hidden="1" x14ac:dyDescent="0.25">
      <c r="A1805" s="4" t="s">
        <v>171</v>
      </c>
      <c r="B1805" s="4" t="s">
        <v>172</v>
      </c>
      <c r="C1805" s="4" t="s">
        <v>176</v>
      </c>
      <c r="D1805" s="4" t="s">
        <v>88</v>
      </c>
      <c r="E1805" s="4">
        <v>100</v>
      </c>
      <c r="F1805" s="7">
        <v>50</v>
      </c>
      <c r="G1805" s="4" t="s">
        <v>105</v>
      </c>
      <c r="H1805" s="4">
        <v>10</v>
      </c>
      <c r="I1805" s="5">
        <f t="shared" si="85"/>
        <v>10</v>
      </c>
      <c r="J1805" s="5">
        <f t="shared" si="84"/>
        <v>20</v>
      </c>
      <c r="K1805" s="5">
        <f t="shared" si="86"/>
        <v>1.6666666666666667</v>
      </c>
      <c r="L1805" s="4" t="s">
        <v>735</v>
      </c>
    </row>
    <row r="1806" spans="1:12" ht="30" hidden="1" x14ac:dyDescent="0.25">
      <c r="A1806" s="4" t="s">
        <v>171</v>
      </c>
      <c r="B1806" s="4" t="s">
        <v>172</v>
      </c>
      <c r="C1806" s="4" t="s">
        <v>177</v>
      </c>
      <c r="D1806" s="4" t="s">
        <v>127</v>
      </c>
      <c r="E1806" s="4">
        <v>155</v>
      </c>
      <c r="F1806" s="7">
        <v>50</v>
      </c>
      <c r="G1806" s="4" t="s">
        <v>105</v>
      </c>
      <c r="H1806" s="4">
        <v>0</v>
      </c>
      <c r="I1806" s="5">
        <f t="shared" si="85"/>
        <v>0</v>
      </c>
      <c r="J1806" s="5">
        <f t="shared" si="84"/>
        <v>0</v>
      </c>
      <c r="K1806" s="5">
        <f t="shared" si="86"/>
        <v>0</v>
      </c>
      <c r="L1806" s="4" t="s">
        <v>735</v>
      </c>
    </row>
    <row r="1807" spans="1:12" ht="30" hidden="1" x14ac:dyDescent="0.25">
      <c r="A1807" s="4" t="s">
        <v>171</v>
      </c>
      <c r="B1807" s="4" t="s">
        <v>172</v>
      </c>
      <c r="C1807" s="4" t="s">
        <v>177</v>
      </c>
      <c r="D1807" s="4" t="s">
        <v>88</v>
      </c>
      <c r="E1807" s="4">
        <v>155</v>
      </c>
      <c r="F1807" s="7">
        <v>50</v>
      </c>
      <c r="G1807" s="4" t="s">
        <v>105</v>
      </c>
      <c r="H1807" s="4">
        <v>4</v>
      </c>
      <c r="I1807" s="5">
        <f t="shared" si="85"/>
        <v>4</v>
      </c>
      <c r="J1807" s="5">
        <f t="shared" si="84"/>
        <v>8</v>
      </c>
      <c r="K1807" s="5">
        <f t="shared" si="86"/>
        <v>0.66666666666666663</v>
      </c>
      <c r="L1807" s="4" t="s">
        <v>735</v>
      </c>
    </row>
    <row r="1808" spans="1:12" ht="30" hidden="1" x14ac:dyDescent="0.25">
      <c r="A1808" s="4" t="s">
        <v>171</v>
      </c>
      <c r="B1808" s="4" t="s">
        <v>172</v>
      </c>
      <c r="C1808" s="4" t="s">
        <v>178</v>
      </c>
      <c r="D1808" s="4" t="s">
        <v>127</v>
      </c>
      <c r="E1808" s="4">
        <v>171</v>
      </c>
      <c r="F1808" s="7">
        <v>50</v>
      </c>
      <c r="G1808" s="4" t="s">
        <v>105</v>
      </c>
      <c r="H1808" s="4">
        <v>16</v>
      </c>
      <c r="I1808" s="5">
        <f t="shared" si="85"/>
        <v>16</v>
      </c>
      <c r="J1808" s="5">
        <f t="shared" si="84"/>
        <v>32</v>
      </c>
      <c r="K1808" s="5">
        <f t="shared" si="86"/>
        <v>2.6666666666666665</v>
      </c>
      <c r="L1808" s="4" t="s">
        <v>735</v>
      </c>
    </row>
    <row r="1809" spans="1:12" ht="30" hidden="1" x14ac:dyDescent="0.25">
      <c r="A1809" s="4" t="s">
        <v>171</v>
      </c>
      <c r="B1809" s="4" t="s">
        <v>172</v>
      </c>
      <c r="C1809" s="4" t="s">
        <v>178</v>
      </c>
      <c r="D1809" s="4" t="s">
        <v>88</v>
      </c>
      <c r="E1809" s="4">
        <v>171</v>
      </c>
      <c r="F1809" s="7">
        <v>50</v>
      </c>
      <c r="G1809" s="4" t="s">
        <v>105</v>
      </c>
      <c r="H1809" s="4">
        <v>14</v>
      </c>
      <c r="I1809" s="5">
        <f t="shared" si="85"/>
        <v>14</v>
      </c>
      <c r="J1809" s="5">
        <f t="shared" si="84"/>
        <v>28</v>
      </c>
      <c r="K1809" s="5">
        <f t="shared" si="86"/>
        <v>2.3333333333333335</v>
      </c>
      <c r="L1809" s="4" t="s">
        <v>735</v>
      </c>
    </row>
    <row r="1810" spans="1:12" ht="30" hidden="1" x14ac:dyDescent="0.25">
      <c r="A1810" s="4" t="s">
        <v>171</v>
      </c>
      <c r="B1810" s="4" t="s">
        <v>172</v>
      </c>
      <c r="C1810" s="4" t="s">
        <v>179</v>
      </c>
      <c r="D1810" s="4" t="s">
        <v>127</v>
      </c>
      <c r="E1810" s="4">
        <v>94</v>
      </c>
      <c r="F1810" s="7">
        <v>50</v>
      </c>
      <c r="G1810" s="4" t="s">
        <v>105</v>
      </c>
      <c r="H1810" s="4">
        <v>8</v>
      </c>
      <c r="I1810" s="5">
        <f t="shared" si="85"/>
        <v>8</v>
      </c>
      <c r="J1810" s="5">
        <f t="shared" si="84"/>
        <v>16</v>
      </c>
      <c r="K1810" s="5">
        <f t="shared" si="86"/>
        <v>1.3333333333333333</v>
      </c>
      <c r="L1810" s="4" t="s">
        <v>735</v>
      </c>
    </row>
    <row r="1811" spans="1:12" ht="30" hidden="1" x14ac:dyDescent="0.25">
      <c r="A1811" s="4" t="s">
        <v>171</v>
      </c>
      <c r="B1811" s="4" t="s">
        <v>172</v>
      </c>
      <c r="C1811" s="4" t="s">
        <v>179</v>
      </c>
      <c r="D1811" s="4" t="s">
        <v>88</v>
      </c>
      <c r="E1811" s="4">
        <v>94</v>
      </c>
      <c r="F1811" s="7">
        <v>50</v>
      </c>
      <c r="G1811" s="4" t="s">
        <v>105</v>
      </c>
      <c r="H1811" s="4">
        <v>3</v>
      </c>
      <c r="I1811" s="5">
        <f t="shared" si="85"/>
        <v>3</v>
      </c>
      <c r="J1811" s="5">
        <f t="shared" si="84"/>
        <v>6</v>
      </c>
      <c r="K1811" s="5">
        <f t="shared" si="86"/>
        <v>0.5</v>
      </c>
      <c r="L1811" s="4" t="s">
        <v>735</v>
      </c>
    </row>
    <row r="1812" spans="1:12" ht="30" hidden="1" x14ac:dyDescent="0.25">
      <c r="A1812" s="4" t="s">
        <v>171</v>
      </c>
      <c r="B1812" s="4" t="s">
        <v>172</v>
      </c>
      <c r="C1812" s="4" t="s">
        <v>180</v>
      </c>
      <c r="D1812" s="4" t="s">
        <v>127</v>
      </c>
      <c r="E1812" s="4">
        <v>117</v>
      </c>
      <c r="F1812" s="7">
        <v>50</v>
      </c>
      <c r="G1812" s="4" t="s">
        <v>105</v>
      </c>
      <c r="H1812" s="4">
        <v>19</v>
      </c>
      <c r="I1812" s="5">
        <f t="shared" si="85"/>
        <v>19</v>
      </c>
      <c r="J1812" s="5">
        <f t="shared" si="84"/>
        <v>38</v>
      </c>
      <c r="K1812" s="5">
        <f t="shared" si="86"/>
        <v>3.1666666666666665</v>
      </c>
      <c r="L1812" s="4" t="s">
        <v>735</v>
      </c>
    </row>
    <row r="1813" spans="1:12" ht="30" hidden="1" x14ac:dyDescent="0.25">
      <c r="A1813" s="4" t="s">
        <v>171</v>
      </c>
      <c r="B1813" s="4" t="s">
        <v>172</v>
      </c>
      <c r="C1813" s="4" t="s">
        <v>180</v>
      </c>
      <c r="D1813" s="4" t="s">
        <v>88</v>
      </c>
      <c r="E1813" s="4">
        <v>117</v>
      </c>
      <c r="F1813" s="7">
        <v>50</v>
      </c>
      <c r="G1813" s="4" t="s">
        <v>105</v>
      </c>
      <c r="H1813" s="4">
        <v>21</v>
      </c>
      <c r="I1813" s="5">
        <f t="shared" si="85"/>
        <v>21</v>
      </c>
      <c r="J1813" s="5">
        <f t="shared" si="84"/>
        <v>42</v>
      </c>
      <c r="K1813" s="5">
        <f t="shared" si="86"/>
        <v>3.5</v>
      </c>
      <c r="L1813" s="4" t="s">
        <v>735</v>
      </c>
    </row>
    <row r="1814" spans="1:12" ht="30" hidden="1" x14ac:dyDescent="0.25">
      <c r="A1814" s="4" t="s">
        <v>171</v>
      </c>
      <c r="B1814" s="4" t="s">
        <v>172</v>
      </c>
      <c r="C1814" s="4" t="s">
        <v>181</v>
      </c>
      <c r="D1814" s="4" t="s">
        <v>127</v>
      </c>
      <c r="E1814" s="4">
        <v>175</v>
      </c>
      <c r="F1814" s="7">
        <v>50</v>
      </c>
      <c r="G1814" s="4" t="s">
        <v>105</v>
      </c>
      <c r="H1814" s="4">
        <v>5</v>
      </c>
      <c r="I1814" s="5">
        <f t="shared" si="85"/>
        <v>5</v>
      </c>
      <c r="J1814" s="5">
        <f t="shared" si="84"/>
        <v>10</v>
      </c>
      <c r="K1814" s="5">
        <f t="shared" si="86"/>
        <v>0.83333333333333337</v>
      </c>
      <c r="L1814" s="4" t="s">
        <v>735</v>
      </c>
    </row>
    <row r="1815" spans="1:12" ht="30" hidden="1" x14ac:dyDescent="0.25">
      <c r="A1815" s="4" t="s">
        <v>171</v>
      </c>
      <c r="B1815" s="4" t="s">
        <v>172</v>
      </c>
      <c r="C1815" s="4" t="s">
        <v>181</v>
      </c>
      <c r="D1815" s="4" t="s">
        <v>88</v>
      </c>
      <c r="E1815" s="4">
        <v>175</v>
      </c>
      <c r="F1815" s="7">
        <v>50</v>
      </c>
      <c r="G1815" s="4" t="s">
        <v>105</v>
      </c>
      <c r="H1815" s="4">
        <v>12</v>
      </c>
      <c r="I1815" s="5">
        <f t="shared" si="85"/>
        <v>12</v>
      </c>
      <c r="J1815" s="5">
        <f t="shared" si="84"/>
        <v>24</v>
      </c>
      <c r="K1815" s="5">
        <f t="shared" si="86"/>
        <v>2</v>
      </c>
      <c r="L1815" s="4" t="s">
        <v>735</v>
      </c>
    </row>
    <row r="1816" spans="1:12" ht="30" hidden="1" x14ac:dyDescent="0.25">
      <c r="A1816" s="4" t="s">
        <v>171</v>
      </c>
      <c r="B1816" s="4" t="s">
        <v>172</v>
      </c>
      <c r="C1816" s="4" t="s">
        <v>182</v>
      </c>
      <c r="D1816" s="4" t="s">
        <v>127</v>
      </c>
      <c r="E1816" s="4">
        <v>117</v>
      </c>
      <c r="F1816" s="7">
        <v>50</v>
      </c>
      <c r="G1816" s="4" t="s">
        <v>105</v>
      </c>
      <c r="H1816" s="4">
        <v>7</v>
      </c>
      <c r="I1816" s="5">
        <f t="shared" si="85"/>
        <v>7</v>
      </c>
      <c r="J1816" s="5">
        <f t="shared" si="84"/>
        <v>14</v>
      </c>
      <c r="K1816" s="5">
        <f t="shared" si="86"/>
        <v>1.1666666666666667</v>
      </c>
      <c r="L1816" s="4" t="s">
        <v>735</v>
      </c>
    </row>
    <row r="1817" spans="1:12" ht="30" hidden="1" x14ac:dyDescent="0.25">
      <c r="A1817" s="4" t="s">
        <v>171</v>
      </c>
      <c r="B1817" s="4" t="s">
        <v>172</v>
      </c>
      <c r="C1817" s="4" t="s">
        <v>182</v>
      </c>
      <c r="D1817" s="4" t="s">
        <v>88</v>
      </c>
      <c r="E1817" s="4">
        <v>117</v>
      </c>
      <c r="F1817" s="7">
        <v>50</v>
      </c>
      <c r="G1817" s="4" t="s">
        <v>105</v>
      </c>
      <c r="H1817" s="4">
        <v>6</v>
      </c>
      <c r="I1817" s="5">
        <f t="shared" si="85"/>
        <v>6</v>
      </c>
      <c r="J1817" s="5">
        <f t="shared" si="84"/>
        <v>12</v>
      </c>
      <c r="K1817" s="5">
        <f t="shared" si="86"/>
        <v>1</v>
      </c>
      <c r="L1817" s="4" t="s">
        <v>735</v>
      </c>
    </row>
    <row r="1818" spans="1:12" ht="30" hidden="1" x14ac:dyDescent="0.25">
      <c r="A1818" s="4" t="s">
        <v>171</v>
      </c>
      <c r="B1818" s="4" t="s">
        <v>172</v>
      </c>
      <c r="C1818" s="4" t="s">
        <v>182</v>
      </c>
      <c r="D1818" s="4" t="s">
        <v>205</v>
      </c>
      <c r="E1818" s="4">
        <v>117</v>
      </c>
      <c r="F1818" s="7">
        <v>50</v>
      </c>
      <c r="G1818" s="4" t="s">
        <v>105</v>
      </c>
      <c r="H1818" s="4">
        <v>1</v>
      </c>
      <c r="I1818" s="5">
        <f t="shared" si="85"/>
        <v>1</v>
      </c>
      <c r="J1818" s="5">
        <f t="shared" si="84"/>
        <v>2</v>
      </c>
      <c r="K1818" s="5">
        <f t="shared" si="86"/>
        <v>0.16666666666666666</v>
      </c>
      <c r="L1818" s="4" t="s">
        <v>735</v>
      </c>
    </row>
    <row r="1819" spans="1:12" ht="30" hidden="1" x14ac:dyDescent="0.25">
      <c r="A1819" s="4" t="s">
        <v>171</v>
      </c>
      <c r="B1819" s="4" t="s">
        <v>172</v>
      </c>
      <c r="C1819" s="4" t="s">
        <v>183</v>
      </c>
      <c r="D1819" s="4" t="s">
        <v>469</v>
      </c>
      <c r="E1819" s="4">
        <v>80</v>
      </c>
      <c r="F1819" s="7">
        <v>50</v>
      </c>
      <c r="G1819" s="4" t="s">
        <v>105</v>
      </c>
      <c r="H1819" s="4">
        <v>1</v>
      </c>
      <c r="I1819" s="5">
        <f t="shared" si="85"/>
        <v>1</v>
      </c>
      <c r="J1819" s="5">
        <f t="shared" si="84"/>
        <v>2</v>
      </c>
      <c r="K1819" s="5">
        <f t="shared" si="86"/>
        <v>0.16666666666666666</v>
      </c>
      <c r="L1819" s="4" t="s">
        <v>735</v>
      </c>
    </row>
    <row r="1820" spans="1:12" ht="30" hidden="1" x14ac:dyDescent="0.25">
      <c r="A1820" s="4" t="s">
        <v>171</v>
      </c>
      <c r="B1820" s="4" t="s">
        <v>172</v>
      </c>
      <c r="C1820" s="4" t="s">
        <v>183</v>
      </c>
      <c r="D1820" s="4" t="s">
        <v>127</v>
      </c>
      <c r="E1820" s="4">
        <v>80</v>
      </c>
      <c r="F1820" s="7">
        <v>50</v>
      </c>
      <c r="G1820" s="4" t="s">
        <v>105</v>
      </c>
      <c r="H1820" s="4">
        <v>8</v>
      </c>
      <c r="I1820" s="5">
        <f t="shared" si="85"/>
        <v>8</v>
      </c>
      <c r="J1820" s="5">
        <f t="shared" si="84"/>
        <v>16</v>
      </c>
      <c r="K1820" s="5">
        <f t="shared" si="86"/>
        <v>1.3333333333333333</v>
      </c>
      <c r="L1820" s="4" t="s">
        <v>735</v>
      </c>
    </row>
    <row r="1821" spans="1:12" ht="30" hidden="1" x14ac:dyDescent="0.25">
      <c r="A1821" s="4" t="s">
        <v>171</v>
      </c>
      <c r="B1821" s="4" t="s">
        <v>172</v>
      </c>
      <c r="C1821" s="4" t="s">
        <v>183</v>
      </c>
      <c r="D1821" s="4" t="s">
        <v>88</v>
      </c>
      <c r="E1821" s="4">
        <v>80</v>
      </c>
      <c r="F1821" s="7">
        <v>50</v>
      </c>
      <c r="G1821" s="4" t="s">
        <v>105</v>
      </c>
      <c r="H1821" s="4">
        <v>12</v>
      </c>
      <c r="I1821" s="5">
        <f t="shared" si="85"/>
        <v>12</v>
      </c>
      <c r="J1821" s="5">
        <f t="shared" si="84"/>
        <v>24</v>
      </c>
      <c r="K1821" s="5">
        <f t="shared" si="86"/>
        <v>2</v>
      </c>
      <c r="L1821" s="4" t="s">
        <v>735</v>
      </c>
    </row>
    <row r="1822" spans="1:12" ht="30" hidden="1" x14ac:dyDescent="0.25">
      <c r="A1822" s="4" t="s">
        <v>171</v>
      </c>
      <c r="B1822" s="4" t="s">
        <v>172</v>
      </c>
      <c r="C1822" s="4" t="s">
        <v>184</v>
      </c>
      <c r="D1822" s="4" t="s">
        <v>127</v>
      </c>
      <c r="E1822" s="4">
        <v>143</v>
      </c>
      <c r="F1822" s="7">
        <v>50</v>
      </c>
      <c r="G1822" s="4" t="s">
        <v>105</v>
      </c>
      <c r="H1822" s="4">
        <v>15</v>
      </c>
      <c r="I1822" s="5">
        <f t="shared" si="85"/>
        <v>15</v>
      </c>
      <c r="J1822" s="5">
        <f t="shared" si="84"/>
        <v>30</v>
      </c>
      <c r="K1822" s="5">
        <f t="shared" si="86"/>
        <v>2.5</v>
      </c>
      <c r="L1822" s="4" t="s">
        <v>735</v>
      </c>
    </row>
    <row r="1823" spans="1:12" ht="30" hidden="1" x14ac:dyDescent="0.25">
      <c r="A1823" s="4" t="s">
        <v>171</v>
      </c>
      <c r="B1823" s="4" t="s">
        <v>172</v>
      </c>
      <c r="C1823" s="4" t="s">
        <v>184</v>
      </c>
      <c r="D1823" s="4" t="s">
        <v>88</v>
      </c>
      <c r="E1823" s="4">
        <v>143</v>
      </c>
      <c r="F1823" s="7">
        <v>50</v>
      </c>
      <c r="G1823" s="4" t="s">
        <v>105</v>
      </c>
      <c r="H1823" s="4">
        <v>39</v>
      </c>
      <c r="I1823" s="5">
        <f t="shared" si="85"/>
        <v>39</v>
      </c>
      <c r="J1823" s="5">
        <f t="shared" si="84"/>
        <v>78</v>
      </c>
      <c r="K1823" s="5">
        <f t="shared" si="86"/>
        <v>6.5</v>
      </c>
      <c r="L1823" s="4" t="s">
        <v>735</v>
      </c>
    </row>
    <row r="1824" spans="1:12" ht="30" hidden="1" x14ac:dyDescent="0.25">
      <c r="A1824" s="4" t="s">
        <v>171</v>
      </c>
      <c r="B1824" s="4" t="s">
        <v>172</v>
      </c>
      <c r="C1824" s="4" t="s">
        <v>185</v>
      </c>
      <c r="D1824" s="4" t="s">
        <v>127</v>
      </c>
      <c r="E1824" s="4">
        <v>158</v>
      </c>
      <c r="F1824" s="7">
        <v>50</v>
      </c>
      <c r="G1824" s="4" t="s">
        <v>105</v>
      </c>
      <c r="H1824" s="4">
        <v>1</v>
      </c>
      <c r="I1824" s="5">
        <f t="shared" si="85"/>
        <v>1</v>
      </c>
      <c r="J1824" s="5">
        <f t="shared" si="84"/>
        <v>2</v>
      </c>
      <c r="K1824" s="5">
        <f t="shared" si="86"/>
        <v>0.16666666666666666</v>
      </c>
      <c r="L1824" s="4" t="s">
        <v>735</v>
      </c>
    </row>
    <row r="1825" spans="1:12" ht="30" hidden="1" x14ac:dyDescent="0.25">
      <c r="A1825" s="4" t="s">
        <v>171</v>
      </c>
      <c r="B1825" s="4" t="s">
        <v>172</v>
      </c>
      <c r="C1825" s="4" t="s">
        <v>185</v>
      </c>
      <c r="D1825" s="4" t="s">
        <v>88</v>
      </c>
      <c r="E1825" s="4">
        <v>158</v>
      </c>
      <c r="F1825" s="7">
        <v>50</v>
      </c>
      <c r="G1825" s="4" t="s">
        <v>105</v>
      </c>
      <c r="H1825" s="4">
        <v>3</v>
      </c>
      <c r="I1825" s="5">
        <f t="shared" si="85"/>
        <v>3</v>
      </c>
      <c r="J1825" s="5">
        <f t="shared" si="84"/>
        <v>6</v>
      </c>
      <c r="K1825" s="5">
        <f t="shared" si="86"/>
        <v>0.5</v>
      </c>
      <c r="L1825" s="4" t="s">
        <v>735</v>
      </c>
    </row>
    <row r="1826" spans="1:12" ht="30" hidden="1" x14ac:dyDescent="0.25">
      <c r="A1826" s="4" t="s">
        <v>171</v>
      </c>
      <c r="B1826" s="4" t="s">
        <v>172</v>
      </c>
      <c r="C1826" s="4" t="s">
        <v>186</v>
      </c>
      <c r="D1826" s="4" t="s">
        <v>127</v>
      </c>
      <c r="E1826" s="4">
        <v>157</v>
      </c>
      <c r="F1826" s="7">
        <v>50</v>
      </c>
      <c r="G1826" s="4" t="s">
        <v>105</v>
      </c>
      <c r="H1826" s="4">
        <v>5</v>
      </c>
      <c r="I1826" s="5">
        <f t="shared" si="85"/>
        <v>5</v>
      </c>
      <c r="J1826" s="5">
        <f t="shared" si="84"/>
        <v>10</v>
      </c>
      <c r="K1826" s="5">
        <f t="shared" si="86"/>
        <v>0.83333333333333337</v>
      </c>
      <c r="L1826" s="4" t="s">
        <v>735</v>
      </c>
    </row>
    <row r="1827" spans="1:12" ht="30" hidden="1" x14ac:dyDescent="0.25">
      <c r="A1827" s="4" t="s">
        <v>171</v>
      </c>
      <c r="B1827" s="4" t="s">
        <v>172</v>
      </c>
      <c r="C1827" s="4" t="s">
        <v>186</v>
      </c>
      <c r="D1827" s="4" t="s">
        <v>88</v>
      </c>
      <c r="E1827" s="4">
        <v>157</v>
      </c>
      <c r="F1827" s="7">
        <v>50</v>
      </c>
      <c r="G1827" s="4" t="s">
        <v>105</v>
      </c>
      <c r="H1827" s="4">
        <v>20</v>
      </c>
      <c r="I1827" s="5">
        <f t="shared" si="85"/>
        <v>20</v>
      </c>
      <c r="J1827" s="5">
        <f t="shared" si="84"/>
        <v>40</v>
      </c>
      <c r="K1827" s="5">
        <f t="shared" si="86"/>
        <v>3.3333333333333335</v>
      </c>
      <c r="L1827" s="4" t="s">
        <v>735</v>
      </c>
    </row>
    <row r="1828" spans="1:12" ht="30" hidden="1" x14ac:dyDescent="0.25">
      <c r="A1828" s="4" t="s">
        <v>171</v>
      </c>
      <c r="B1828" s="4" t="s">
        <v>172</v>
      </c>
      <c r="C1828" s="4" t="s">
        <v>188</v>
      </c>
      <c r="D1828" s="4" t="s">
        <v>127</v>
      </c>
      <c r="E1828" s="4">
        <v>137</v>
      </c>
      <c r="F1828" s="7">
        <v>50</v>
      </c>
      <c r="G1828" s="4" t="s">
        <v>105</v>
      </c>
      <c r="H1828" s="4">
        <v>13</v>
      </c>
      <c r="I1828" s="5">
        <f t="shared" si="85"/>
        <v>13</v>
      </c>
      <c r="J1828" s="5">
        <f t="shared" si="84"/>
        <v>26</v>
      </c>
      <c r="K1828" s="5">
        <f t="shared" si="86"/>
        <v>2.1666666666666665</v>
      </c>
      <c r="L1828" s="4" t="s">
        <v>735</v>
      </c>
    </row>
    <row r="1829" spans="1:12" ht="30" hidden="1" x14ac:dyDescent="0.25">
      <c r="A1829" s="4" t="s">
        <v>171</v>
      </c>
      <c r="B1829" s="4" t="s">
        <v>172</v>
      </c>
      <c r="C1829" s="4" t="s">
        <v>188</v>
      </c>
      <c r="D1829" s="4" t="s">
        <v>88</v>
      </c>
      <c r="E1829" s="4">
        <v>137</v>
      </c>
      <c r="F1829" s="7">
        <v>50</v>
      </c>
      <c r="G1829" s="4" t="s">
        <v>105</v>
      </c>
      <c r="H1829" s="4">
        <v>21</v>
      </c>
      <c r="I1829" s="5">
        <f t="shared" si="85"/>
        <v>21</v>
      </c>
      <c r="J1829" s="5">
        <f t="shared" si="84"/>
        <v>42</v>
      </c>
      <c r="K1829" s="5">
        <f t="shared" si="86"/>
        <v>3.5</v>
      </c>
      <c r="L1829" s="4" t="s">
        <v>735</v>
      </c>
    </row>
    <row r="1830" spans="1:12" ht="30" hidden="1" x14ac:dyDescent="0.25">
      <c r="A1830" s="4" t="s">
        <v>171</v>
      </c>
      <c r="B1830" s="4" t="s">
        <v>172</v>
      </c>
      <c r="C1830" s="4" t="s">
        <v>189</v>
      </c>
      <c r="D1830" s="4" t="s">
        <v>127</v>
      </c>
      <c r="E1830" s="4">
        <v>160</v>
      </c>
      <c r="F1830" s="7">
        <v>50</v>
      </c>
      <c r="G1830" s="4" t="s">
        <v>105</v>
      </c>
      <c r="H1830" s="4">
        <v>2</v>
      </c>
      <c r="I1830" s="5">
        <f t="shared" si="85"/>
        <v>2</v>
      </c>
      <c r="J1830" s="5">
        <f t="shared" si="84"/>
        <v>4</v>
      </c>
      <c r="K1830" s="5">
        <f t="shared" si="86"/>
        <v>0.33333333333333331</v>
      </c>
      <c r="L1830" s="4" t="s">
        <v>735</v>
      </c>
    </row>
    <row r="1831" spans="1:12" ht="30" hidden="1" x14ac:dyDescent="0.25">
      <c r="A1831" s="4" t="s">
        <v>171</v>
      </c>
      <c r="B1831" s="4" t="s">
        <v>172</v>
      </c>
      <c r="C1831" s="4" t="s">
        <v>189</v>
      </c>
      <c r="D1831" s="4" t="s">
        <v>88</v>
      </c>
      <c r="E1831" s="4">
        <v>160</v>
      </c>
      <c r="F1831" s="7">
        <v>50</v>
      </c>
      <c r="G1831" s="4" t="s">
        <v>105</v>
      </c>
      <c r="H1831" s="4">
        <v>3</v>
      </c>
      <c r="I1831" s="5">
        <f t="shared" si="85"/>
        <v>3</v>
      </c>
      <c r="J1831" s="5">
        <f t="shared" si="84"/>
        <v>6</v>
      </c>
      <c r="K1831" s="5">
        <f t="shared" si="86"/>
        <v>0.5</v>
      </c>
      <c r="L1831" s="4" t="s">
        <v>735</v>
      </c>
    </row>
    <row r="1832" spans="1:12" hidden="1" x14ac:dyDescent="0.25">
      <c r="A1832" s="4" t="s">
        <v>171</v>
      </c>
      <c r="B1832" s="4" t="s">
        <v>190</v>
      </c>
      <c r="C1832" s="4" t="s">
        <v>191</v>
      </c>
      <c r="D1832" s="4" t="s">
        <v>187</v>
      </c>
      <c r="E1832" s="4">
        <v>66</v>
      </c>
      <c r="F1832" s="7">
        <v>50</v>
      </c>
      <c r="G1832" s="4" t="s">
        <v>105</v>
      </c>
      <c r="H1832" s="4">
        <v>3</v>
      </c>
      <c r="I1832" s="5">
        <f t="shared" si="85"/>
        <v>3</v>
      </c>
      <c r="J1832" s="5">
        <f t="shared" si="84"/>
        <v>6</v>
      </c>
      <c r="K1832" s="5">
        <f t="shared" si="86"/>
        <v>0.5</v>
      </c>
      <c r="L1832" s="4" t="s">
        <v>735</v>
      </c>
    </row>
    <row r="1833" spans="1:12" hidden="1" x14ac:dyDescent="0.25">
      <c r="A1833" s="4" t="s">
        <v>171</v>
      </c>
      <c r="B1833" s="4" t="s">
        <v>190</v>
      </c>
      <c r="C1833" s="4" t="s">
        <v>191</v>
      </c>
      <c r="D1833" s="4" t="s">
        <v>88</v>
      </c>
      <c r="E1833" s="4">
        <v>66</v>
      </c>
      <c r="F1833" s="7">
        <v>50</v>
      </c>
      <c r="G1833" s="4" t="s">
        <v>105</v>
      </c>
      <c r="H1833" s="4">
        <v>42</v>
      </c>
      <c r="I1833" s="5">
        <f t="shared" si="85"/>
        <v>42</v>
      </c>
      <c r="J1833" s="5">
        <f t="shared" si="84"/>
        <v>84</v>
      </c>
      <c r="K1833" s="5">
        <f t="shared" si="86"/>
        <v>7</v>
      </c>
      <c r="L1833" s="4" t="s">
        <v>735</v>
      </c>
    </row>
    <row r="1834" spans="1:12" hidden="1" x14ac:dyDescent="0.25">
      <c r="A1834" s="4" t="s">
        <v>171</v>
      </c>
      <c r="B1834" s="4" t="s">
        <v>190</v>
      </c>
      <c r="C1834" s="4" t="s">
        <v>192</v>
      </c>
      <c r="D1834" s="4" t="s">
        <v>187</v>
      </c>
      <c r="E1834" s="4">
        <v>62</v>
      </c>
      <c r="F1834" s="7">
        <v>50</v>
      </c>
      <c r="G1834" s="4" t="s">
        <v>105</v>
      </c>
      <c r="H1834" s="4">
        <v>1</v>
      </c>
      <c r="I1834" s="5">
        <f t="shared" si="85"/>
        <v>1</v>
      </c>
      <c r="J1834" s="5">
        <f t="shared" si="84"/>
        <v>2</v>
      </c>
      <c r="K1834" s="5">
        <f t="shared" si="86"/>
        <v>0.16666666666666666</v>
      </c>
      <c r="L1834" s="4" t="s">
        <v>735</v>
      </c>
    </row>
    <row r="1835" spans="1:12" hidden="1" x14ac:dyDescent="0.25">
      <c r="A1835" s="4" t="s">
        <v>171</v>
      </c>
      <c r="B1835" s="4" t="s">
        <v>190</v>
      </c>
      <c r="C1835" s="4" t="s">
        <v>192</v>
      </c>
      <c r="D1835" s="4" t="s">
        <v>127</v>
      </c>
      <c r="E1835" s="4">
        <v>62</v>
      </c>
      <c r="F1835" s="7">
        <v>50</v>
      </c>
      <c r="G1835" s="4" t="s">
        <v>105</v>
      </c>
      <c r="H1835" s="4">
        <v>1</v>
      </c>
      <c r="I1835" s="5">
        <f t="shared" si="85"/>
        <v>1</v>
      </c>
      <c r="J1835" s="5">
        <f t="shared" si="84"/>
        <v>2</v>
      </c>
      <c r="K1835" s="5">
        <f t="shared" si="86"/>
        <v>0.16666666666666666</v>
      </c>
      <c r="L1835" s="4" t="s">
        <v>735</v>
      </c>
    </row>
    <row r="1836" spans="1:12" hidden="1" x14ac:dyDescent="0.25">
      <c r="A1836" s="4" t="s">
        <v>171</v>
      </c>
      <c r="B1836" s="4" t="s">
        <v>190</v>
      </c>
      <c r="C1836" s="4" t="s">
        <v>192</v>
      </c>
      <c r="D1836" s="4" t="s">
        <v>88</v>
      </c>
      <c r="E1836" s="4">
        <v>62</v>
      </c>
      <c r="F1836" s="7">
        <v>50</v>
      </c>
      <c r="G1836" s="4" t="s">
        <v>105</v>
      </c>
      <c r="H1836" s="4">
        <v>13</v>
      </c>
      <c r="I1836" s="5">
        <f t="shared" si="85"/>
        <v>13</v>
      </c>
      <c r="J1836" s="5">
        <f t="shared" si="84"/>
        <v>26</v>
      </c>
      <c r="K1836" s="5">
        <f t="shared" si="86"/>
        <v>2.1666666666666665</v>
      </c>
      <c r="L1836" s="4" t="s">
        <v>735</v>
      </c>
    </row>
    <row r="1837" spans="1:12" hidden="1" x14ac:dyDescent="0.25">
      <c r="A1837" s="4" t="s">
        <v>171</v>
      </c>
      <c r="B1837" s="4" t="s">
        <v>190</v>
      </c>
      <c r="C1837" s="4" t="s">
        <v>193</v>
      </c>
      <c r="D1837" s="4" t="s">
        <v>127</v>
      </c>
      <c r="E1837" s="4">
        <v>97</v>
      </c>
      <c r="F1837" s="7">
        <v>50</v>
      </c>
      <c r="G1837" s="4" t="s">
        <v>105</v>
      </c>
      <c r="H1837" s="4">
        <v>1</v>
      </c>
      <c r="I1837" s="5">
        <f t="shared" si="85"/>
        <v>1</v>
      </c>
      <c r="J1837" s="5">
        <f t="shared" si="84"/>
        <v>2</v>
      </c>
      <c r="K1837" s="5">
        <f t="shared" si="86"/>
        <v>0.16666666666666666</v>
      </c>
      <c r="L1837" s="4" t="s">
        <v>735</v>
      </c>
    </row>
    <row r="1838" spans="1:12" hidden="1" x14ac:dyDescent="0.25">
      <c r="A1838" s="4" t="s">
        <v>171</v>
      </c>
      <c r="B1838" s="4" t="s">
        <v>190</v>
      </c>
      <c r="C1838" s="4" t="s">
        <v>193</v>
      </c>
      <c r="D1838" s="4" t="s">
        <v>88</v>
      </c>
      <c r="E1838" s="4">
        <v>97</v>
      </c>
      <c r="F1838" s="7">
        <v>50</v>
      </c>
      <c r="G1838" s="4" t="s">
        <v>105</v>
      </c>
      <c r="H1838" s="4">
        <v>2</v>
      </c>
      <c r="I1838" s="5">
        <f t="shared" si="85"/>
        <v>2</v>
      </c>
      <c r="J1838" s="5">
        <f t="shared" si="84"/>
        <v>4</v>
      </c>
      <c r="K1838" s="5">
        <f t="shared" si="86"/>
        <v>0.33333333333333331</v>
      </c>
      <c r="L1838" s="4" t="s">
        <v>735</v>
      </c>
    </row>
    <row r="1839" spans="1:12" hidden="1" x14ac:dyDescent="0.25">
      <c r="A1839" s="4" t="s">
        <v>171</v>
      </c>
      <c r="B1839" s="4" t="s">
        <v>190</v>
      </c>
      <c r="C1839" s="4" t="s">
        <v>194</v>
      </c>
      <c r="D1839" s="4" t="s">
        <v>88</v>
      </c>
      <c r="E1839" s="4">
        <v>130</v>
      </c>
      <c r="F1839" s="7">
        <v>50</v>
      </c>
      <c r="G1839" s="4" t="s">
        <v>105</v>
      </c>
      <c r="H1839" s="4">
        <v>2</v>
      </c>
      <c r="I1839" s="5">
        <f t="shared" si="85"/>
        <v>2</v>
      </c>
      <c r="J1839" s="5">
        <f t="shared" si="84"/>
        <v>4</v>
      </c>
      <c r="K1839" s="5">
        <f t="shared" si="86"/>
        <v>0.33333333333333331</v>
      </c>
      <c r="L1839" s="4" t="s">
        <v>735</v>
      </c>
    </row>
    <row r="1840" spans="1:12" hidden="1" x14ac:dyDescent="0.25">
      <c r="A1840" s="4" t="s">
        <v>171</v>
      </c>
      <c r="B1840" s="4" t="s">
        <v>190</v>
      </c>
      <c r="C1840" s="4" t="s">
        <v>187</v>
      </c>
      <c r="D1840" s="4" t="s">
        <v>469</v>
      </c>
      <c r="E1840" s="4">
        <v>54</v>
      </c>
      <c r="F1840" s="7">
        <v>50</v>
      </c>
      <c r="G1840" s="4" t="s">
        <v>105</v>
      </c>
      <c r="H1840" s="4">
        <v>2</v>
      </c>
      <c r="I1840" s="5">
        <f t="shared" si="85"/>
        <v>2</v>
      </c>
      <c r="J1840" s="5">
        <f t="shared" si="84"/>
        <v>4</v>
      </c>
      <c r="K1840" s="5">
        <f t="shared" si="86"/>
        <v>0.33333333333333331</v>
      </c>
      <c r="L1840" s="4" t="s">
        <v>735</v>
      </c>
    </row>
    <row r="1841" spans="1:12" hidden="1" x14ac:dyDescent="0.25">
      <c r="A1841" s="4" t="s">
        <v>171</v>
      </c>
      <c r="B1841" s="4" t="s">
        <v>190</v>
      </c>
      <c r="C1841" s="4" t="s">
        <v>187</v>
      </c>
      <c r="D1841" s="4" t="s">
        <v>187</v>
      </c>
      <c r="E1841" s="4">
        <v>54</v>
      </c>
      <c r="F1841" s="7">
        <v>50</v>
      </c>
      <c r="G1841" s="4" t="s">
        <v>105</v>
      </c>
      <c r="H1841" s="4">
        <v>121</v>
      </c>
      <c r="I1841" s="5">
        <f t="shared" si="85"/>
        <v>121</v>
      </c>
      <c r="J1841" s="5">
        <f t="shared" si="84"/>
        <v>242</v>
      </c>
      <c r="K1841" s="5">
        <f t="shared" si="86"/>
        <v>20.166666666666668</v>
      </c>
      <c r="L1841" s="4" t="s">
        <v>735</v>
      </c>
    </row>
    <row r="1842" spans="1:12" hidden="1" x14ac:dyDescent="0.25">
      <c r="A1842" s="4" t="s">
        <v>171</v>
      </c>
      <c r="B1842" s="4" t="s">
        <v>190</v>
      </c>
      <c r="C1842" s="4" t="s">
        <v>187</v>
      </c>
      <c r="D1842" s="4" t="s">
        <v>127</v>
      </c>
      <c r="E1842" s="4">
        <v>54</v>
      </c>
      <c r="F1842" s="7">
        <v>50</v>
      </c>
      <c r="G1842" s="4" t="s">
        <v>105</v>
      </c>
      <c r="H1842" s="4">
        <v>3</v>
      </c>
      <c r="I1842" s="5">
        <f t="shared" si="85"/>
        <v>3</v>
      </c>
      <c r="J1842" s="5">
        <f t="shared" si="84"/>
        <v>6</v>
      </c>
      <c r="K1842" s="5">
        <f t="shared" si="86"/>
        <v>0.5</v>
      </c>
      <c r="L1842" s="4" t="s">
        <v>735</v>
      </c>
    </row>
    <row r="1843" spans="1:12" hidden="1" x14ac:dyDescent="0.25">
      <c r="A1843" s="4" t="s">
        <v>171</v>
      </c>
      <c r="B1843" s="4" t="s">
        <v>190</v>
      </c>
      <c r="C1843" s="4" t="s">
        <v>187</v>
      </c>
      <c r="D1843" s="4" t="s">
        <v>30</v>
      </c>
      <c r="E1843" s="4">
        <v>54</v>
      </c>
      <c r="F1843" s="7">
        <v>50</v>
      </c>
      <c r="G1843" s="4" t="s">
        <v>105</v>
      </c>
      <c r="H1843" s="4">
        <v>1</v>
      </c>
      <c r="I1843" s="5">
        <f t="shared" si="85"/>
        <v>1</v>
      </c>
      <c r="J1843" s="5">
        <f t="shared" si="84"/>
        <v>2</v>
      </c>
      <c r="K1843" s="5">
        <f t="shared" si="86"/>
        <v>0.16666666666666666</v>
      </c>
      <c r="L1843" s="4" t="s">
        <v>735</v>
      </c>
    </row>
    <row r="1844" spans="1:12" hidden="1" x14ac:dyDescent="0.25">
      <c r="A1844" s="4" t="s">
        <v>171</v>
      </c>
      <c r="B1844" s="4" t="s">
        <v>190</v>
      </c>
      <c r="C1844" s="4" t="s">
        <v>187</v>
      </c>
      <c r="D1844" s="4" t="s">
        <v>88</v>
      </c>
      <c r="E1844" s="4">
        <v>54</v>
      </c>
      <c r="F1844" s="7">
        <v>50</v>
      </c>
      <c r="G1844" s="4" t="s">
        <v>105</v>
      </c>
      <c r="H1844" s="4">
        <v>53</v>
      </c>
      <c r="I1844" s="5">
        <f t="shared" si="85"/>
        <v>53</v>
      </c>
      <c r="J1844" s="5">
        <f t="shared" si="84"/>
        <v>106</v>
      </c>
      <c r="K1844" s="5">
        <f t="shared" si="86"/>
        <v>8.8333333333333339</v>
      </c>
      <c r="L1844" s="4" t="s">
        <v>735</v>
      </c>
    </row>
    <row r="1845" spans="1:12" hidden="1" x14ac:dyDescent="0.25">
      <c r="A1845" s="4" t="s">
        <v>171</v>
      </c>
      <c r="B1845" s="4" t="s">
        <v>190</v>
      </c>
      <c r="C1845" s="4" t="s">
        <v>187</v>
      </c>
      <c r="D1845" s="4" t="s">
        <v>198</v>
      </c>
      <c r="E1845" s="4">
        <v>54</v>
      </c>
      <c r="F1845" s="7">
        <v>50</v>
      </c>
      <c r="G1845" s="4" t="s">
        <v>105</v>
      </c>
      <c r="H1845" s="4">
        <v>1</v>
      </c>
      <c r="I1845" s="5">
        <f t="shared" si="85"/>
        <v>1</v>
      </c>
      <c r="J1845" s="5">
        <f t="shared" si="84"/>
        <v>2</v>
      </c>
      <c r="K1845" s="5">
        <f t="shared" si="86"/>
        <v>0.16666666666666666</v>
      </c>
      <c r="L1845" s="4" t="s">
        <v>735</v>
      </c>
    </row>
    <row r="1846" spans="1:12" hidden="1" x14ac:dyDescent="0.25">
      <c r="A1846" s="4" t="s">
        <v>171</v>
      </c>
      <c r="B1846" s="4" t="s">
        <v>190</v>
      </c>
      <c r="C1846" s="4" t="s">
        <v>195</v>
      </c>
      <c r="D1846" s="4" t="s">
        <v>187</v>
      </c>
      <c r="E1846" s="4">
        <v>61</v>
      </c>
      <c r="F1846" s="7">
        <v>50</v>
      </c>
      <c r="G1846" s="4" t="s">
        <v>105</v>
      </c>
      <c r="H1846" s="4">
        <v>1</v>
      </c>
      <c r="I1846" s="5">
        <f t="shared" si="85"/>
        <v>1</v>
      </c>
      <c r="J1846" s="5">
        <f t="shared" si="84"/>
        <v>2</v>
      </c>
      <c r="K1846" s="5">
        <f t="shared" si="86"/>
        <v>0.16666666666666666</v>
      </c>
      <c r="L1846" s="4" t="s">
        <v>735</v>
      </c>
    </row>
    <row r="1847" spans="1:12" hidden="1" x14ac:dyDescent="0.25">
      <c r="A1847" s="4" t="s">
        <v>171</v>
      </c>
      <c r="B1847" s="4" t="s">
        <v>190</v>
      </c>
      <c r="C1847" s="4" t="s">
        <v>195</v>
      </c>
      <c r="D1847" s="4" t="s">
        <v>88</v>
      </c>
      <c r="E1847" s="4">
        <v>61</v>
      </c>
      <c r="F1847" s="7">
        <v>50</v>
      </c>
      <c r="G1847" s="4" t="s">
        <v>105</v>
      </c>
      <c r="H1847" s="4">
        <v>4</v>
      </c>
      <c r="I1847" s="5">
        <f t="shared" si="85"/>
        <v>4</v>
      </c>
      <c r="J1847" s="5">
        <f t="shared" si="84"/>
        <v>8</v>
      </c>
      <c r="K1847" s="5">
        <f t="shared" si="86"/>
        <v>0.66666666666666663</v>
      </c>
      <c r="L1847" s="4" t="s">
        <v>735</v>
      </c>
    </row>
    <row r="1848" spans="1:12" hidden="1" x14ac:dyDescent="0.25">
      <c r="A1848" s="4" t="s">
        <v>171</v>
      </c>
      <c r="B1848" s="4" t="s">
        <v>190</v>
      </c>
      <c r="C1848" s="4" t="s">
        <v>196</v>
      </c>
      <c r="D1848" s="4" t="s">
        <v>127</v>
      </c>
      <c r="E1848" s="4">
        <v>128</v>
      </c>
      <c r="F1848" s="7">
        <v>50</v>
      </c>
      <c r="G1848" s="4" t="s">
        <v>105</v>
      </c>
      <c r="H1848" s="4">
        <v>2</v>
      </c>
      <c r="I1848" s="5">
        <f t="shared" si="85"/>
        <v>2</v>
      </c>
      <c r="J1848" s="5">
        <f t="shared" ref="J1848:J1911" si="87">I1848*100%+I1848</f>
        <v>4</v>
      </c>
      <c r="K1848" s="5">
        <f t="shared" si="86"/>
        <v>0.33333333333333331</v>
      </c>
      <c r="L1848" s="4" t="s">
        <v>735</v>
      </c>
    </row>
    <row r="1849" spans="1:12" hidden="1" x14ac:dyDescent="0.25">
      <c r="A1849" s="4" t="s">
        <v>171</v>
      </c>
      <c r="B1849" s="4" t="s">
        <v>190</v>
      </c>
      <c r="C1849" s="4" t="s">
        <v>196</v>
      </c>
      <c r="D1849" s="4" t="s">
        <v>88</v>
      </c>
      <c r="E1849" s="4">
        <v>128</v>
      </c>
      <c r="F1849" s="7">
        <v>50</v>
      </c>
      <c r="G1849" s="4" t="s">
        <v>105</v>
      </c>
      <c r="H1849" s="4">
        <v>4</v>
      </c>
      <c r="I1849" s="5">
        <f t="shared" ref="I1849:I1912" si="88">H1849</f>
        <v>4</v>
      </c>
      <c r="J1849" s="5">
        <f t="shared" si="87"/>
        <v>8</v>
      </c>
      <c r="K1849" s="5">
        <f t="shared" si="86"/>
        <v>0.66666666666666663</v>
      </c>
      <c r="L1849" s="4" t="s">
        <v>735</v>
      </c>
    </row>
    <row r="1850" spans="1:12" hidden="1" x14ac:dyDescent="0.25">
      <c r="A1850" s="4" t="s">
        <v>171</v>
      </c>
      <c r="B1850" s="4" t="s">
        <v>190</v>
      </c>
      <c r="C1850" s="4" t="s">
        <v>196</v>
      </c>
      <c r="D1850" s="4" t="s">
        <v>39</v>
      </c>
      <c r="E1850" s="4">
        <v>128</v>
      </c>
      <c r="F1850" s="7">
        <v>50</v>
      </c>
      <c r="G1850" s="4" t="s">
        <v>105</v>
      </c>
      <c r="H1850" s="4">
        <v>1</v>
      </c>
      <c r="I1850" s="5">
        <f t="shared" si="88"/>
        <v>1</v>
      </c>
      <c r="J1850" s="5">
        <f t="shared" si="87"/>
        <v>2</v>
      </c>
      <c r="K1850" s="5">
        <f t="shared" si="86"/>
        <v>0.16666666666666666</v>
      </c>
      <c r="L1850" s="4" t="s">
        <v>735</v>
      </c>
    </row>
    <row r="1851" spans="1:12" hidden="1" x14ac:dyDescent="0.25">
      <c r="A1851" s="4" t="s">
        <v>171</v>
      </c>
      <c r="B1851" s="4" t="s">
        <v>190</v>
      </c>
      <c r="C1851" s="4" t="s">
        <v>197</v>
      </c>
      <c r="D1851" s="4" t="s">
        <v>187</v>
      </c>
      <c r="E1851" s="4">
        <v>108</v>
      </c>
      <c r="F1851" s="7">
        <v>50</v>
      </c>
      <c r="G1851" s="4" t="s">
        <v>105</v>
      </c>
      <c r="H1851" s="4">
        <v>1</v>
      </c>
      <c r="I1851" s="5">
        <f t="shared" si="88"/>
        <v>1</v>
      </c>
      <c r="J1851" s="5">
        <f t="shared" si="87"/>
        <v>2</v>
      </c>
      <c r="K1851" s="5">
        <f t="shared" si="86"/>
        <v>0.16666666666666666</v>
      </c>
      <c r="L1851" s="4" t="s">
        <v>735</v>
      </c>
    </row>
    <row r="1852" spans="1:12" hidden="1" x14ac:dyDescent="0.25">
      <c r="A1852" s="4" t="s">
        <v>171</v>
      </c>
      <c r="B1852" s="4" t="s">
        <v>190</v>
      </c>
      <c r="C1852" s="4" t="s">
        <v>197</v>
      </c>
      <c r="D1852" s="4" t="s">
        <v>88</v>
      </c>
      <c r="E1852" s="4">
        <v>108</v>
      </c>
      <c r="F1852" s="7">
        <v>50</v>
      </c>
      <c r="G1852" s="4" t="s">
        <v>105</v>
      </c>
      <c r="H1852" s="4">
        <v>13</v>
      </c>
      <c r="I1852" s="5">
        <f t="shared" si="88"/>
        <v>13</v>
      </c>
      <c r="J1852" s="5">
        <f t="shared" si="87"/>
        <v>26</v>
      </c>
      <c r="K1852" s="5">
        <f t="shared" si="86"/>
        <v>2.1666666666666665</v>
      </c>
      <c r="L1852" s="4" t="s">
        <v>735</v>
      </c>
    </row>
    <row r="1853" spans="1:12" hidden="1" x14ac:dyDescent="0.25">
      <c r="A1853" s="4" t="s">
        <v>171</v>
      </c>
      <c r="B1853" s="4" t="s">
        <v>190</v>
      </c>
      <c r="C1853" s="4" t="s">
        <v>199</v>
      </c>
      <c r="D1853" s="4" t="s">
        <v>88</v>
      </c>
      <c r="E1853" s="4">
        <v>104</v>
      </c>
      <c r="F1853" s="7">
        <v>50</v>
      </c>
      <c r="G1853" s="4" t="s">
        <v>105</v>
      </c>
      <c r="H1853" s="4">
        <v>11</v>
      </c>
      <c r="I1853" s="5">
        <f t="shared" si="88"/>
        <v>11</v>
      </c>
      <c r="J1853" s="5">
        <f t="shared" si="87"/>
        <v>22</v>
      </c>
      <c r="K1853" s="5">
        <f t="shared" si="86"/>
        <v>1.8333333333333333</v>
      </c>
      <c r="L1853" s="4" t="s">
        <v>735</v>
      </c>
    </row>
    <row r="1854" spans="1:12" hidden="1" x14ac:dyDescent="0.25">
      <c r="A1854" s="4" t="s">
        <v>171</v>
      </c>
      <c r="B1854" s="4" t="s">
        <v>190</v>
      </c>
      <c r="C1854" s="4" t="s">
        <v>199</v>
      </c>
      <c r="D1854" s="4" t="s">
        <v>39</v>
      </c>
      <c r="E1854" s="4">
        <v>104</v>
      </c>
      <c r="F1854" s="7">
        <v>50</v>
      </c>
      <c r="G1854" s="4" t="s">
        <v>105</v>
      </c>
      <c r="H1854" s="4">
        <v>1</v>
      </c>
      <c r="I1854" s="5">
        <f t="shared" si="88"/>
        <v>1</v>
      </c>
      <c r="J1854" s="5">
        <f t="shared" si="87"/>
        <v>2</v>
      </c>
      <c r="K1854" s="5">
        <f t="shared" si="86"/>
        <v>0.16666666666666666</v>
      </c>
      <c r="L1854" s="4" t="s">
        <v>735</v>
      </c>
    </row>
    <row r="1855" spans="1:12" hidden="1" x14ac:dyDescent="0.25">
      <c r="A1855" s="4" t="s">
        <v>171</v>
      </c>
      <c r="B1855" s="4" t="s">
        <v>190</v>
      </c>
      <c r="C1855" s="4" t="s">
        <v>201</v>
      </c>
      <c r="D1855" s="4" t="s">
        <v>469</v>
      </c>
      <c r="E1855" s="4">
        <v>58</v>
      </c>
      <c r="F1855" s="7">
        <v>50</v>
      </c>
      <c r="G1855" s="4" t="s">
        <v>105</v>
      </c>
      <c r="H1855" s="4">
        <v>1</v>
      </c>
      <c r="I1855" s="5">
        <f t="shared" si="88"/>
        <v>1</v>
      </c>
      <c r="J1855" s="5">
        <f t="shared" si="87"/>
        <v>2</v>
      </c>
      <c r="K1855" s="5">
        <f t="shared" si="86"/>
        <v>0.16666666666666666</v>
      </c>
      <c r="L1855" s="4" t="s">
        <v>735</v>
      </c>
    </row>
    <row r="1856" spans="1:12" hidden="1" x14ac:dyDescent="0.25">
      <c r="A1856" s="4" t="s">
        <v>171</v>
      </c>
      <c r="B1856" s="4" t="s">
        <v>190</v>
      </c>
      <c r="C1856" s="4" t="s">
        <v>201</v>
      </c>
      <c r="D1856" s="4" t="s">
        <v>127</v>
      </c>
      <c r="E1856" s="4">
        <v>58</v>
      </c>
      <c r="F1856" s="7">
        <v>50</v>
      </c>
      <c r="G1856" s="4" t="s">
        <v>105</v>
      </c>
      <c r="H1856" s="4">
        <v>3</v>
      </c>
      <c r="I1856" s="5">
        <f t="shared" si="88"/>
        <v>3</v>
      </c>
      <c r="J1856" s="5">
        <f t="shared" si="87"/>
        <v>6</v>
      </c>
      <c r="K1856" s="5">
        <f t="shared" si="86"/>
        <v>0.5</v>
      </c>
      <c r="L1856" s="4" t="s">
        <v>735</v>
      </c>
    </row>
    <row r="1857" spans="1:12" hidden="1" x14ac:dyDescent="0.25">
      <c r="A1857" s="4" t="s">
        <v>171</v>
      </c>
      <c r="B1857" s="4" t="s">
        <v>190</v>
      </c>
      <c r="C1857" s="4" t="s">
        <v>201</v>
      </c>
      <c r="D1857" s="4" t="s">
        <v>88</v>
      </c>
      <c r="E1857" s="4">
        <v>58</v>
      </c>
      <c r="F1857" s="7">
        <v>50</v>
      </c>
      <c r="G1857" s="4" t="s">
        <v>105</v>
      </c>
      <c r="H1857" s="4">
        <v>82</v>
      </c>
      <c r="I1857" s="5">
        <f t="shared" si="88"/>
        <v>82</v>
      </c>
      <c r="J1857" s="5">
        <f t="shared" si="87"/>
        <v>164</v>
      </c>
      <c r="K1857" s="5">
        <f t="shared" si="86"/>
        <v>13.666666666666666</v>
      </c>
      <c r="L1857" s="4" t="s">
        <v>735</v>
      </c>
    </row>
    <row r="1858" spans="1:12" hidden="1" x14ac:dyDescent="0.25">
      <c r="A1858" s="4" t="s">
        <v>171</v>
      </c>
      <c r="B1858" s="4" t="s">
        <v>190</v>
      </c>
      <c r="C1858" s="4" t="s">
        <v>201</v>
      </c>
      <c r="D1858" s="4" t="s">
        <v>89</v>
      </c>
      <c r="E1858" s="4">
        <v>58</v>
      </c>
      <c r="F1858" s="7">
        <v>50</v>
      </c>
      <c r="G1858" s="4" t="s">
        <v>105</v>
      </c>
      <c r="H1858" s="4">
        <v>1</v>
      </c>
      <c r="I1858" s="5">
        <f t="shared" si="88"/>
        <v>1</v>
      </c>
      <c r="J1858" s="5">
        <f t="shared" si="87"/>
        <v>2</v>
      </c>
      <c r="K1858" s="5">
        <f t="shared" si="86"/>
        <v>0.16666666666666666</v>
      </c>
      <c r="L1858" s="4" t="s">
        <v>735</v>
      </c>
    </row>
    <row r="1859" spans="1:12" hidden="1" x14ac:dyDescent="0.25">
      <c r="A1859" s="4" t="s">
        <v>171</v>
      </c>
      <c r="B1859" s="4" t="s">
        <v>190</v>
      </c>
      <c r="C1859" s="4" t="s">
        <v>201</v>
      </c>
      <c r="D1859" s="4" t="s">
        <v>39</v>
      </c>
      <c r="E1859" s="4">
        <v>58</v>
      </c>
      <c r="F1859" s="7">
        <v>50</v>
      </c>
      <c r="G1859" s="4" t="s">
        <v>105</v>
      </c>
      <c r="H1859" s="4">
        <v>1</v>
      </c>
      <c r="I1859" s="5">
        <f t="shared" si="88"/>
        <v>1</v>
      </c>
      <c r="J1859" s="5">
        <f t="shared" si="87"/>
        <v>2</v>
      </c>
      <c r="K1859" s="5">
        <f t="shared" si="86"/>
        <v>0.16666666666666666</v>
      </c>
      <c r="L1859" s="4" t="s">
        <v>735</v>
      </c>
    </row>
    <row r="1860" spans="1:12" hidden="1" x14ac:dyDescent="0.25">
      <c r="A1860" s="4" t="s">
        <v>171</v>
      </c>
      <c r="B1860" s="4" t="s">
        <v>190</v>
      </c>
      <c r="C1860" s="4" t="s">
        <v>202</v>
      </c>
      <c r="D1860" s="4" t="s">
        <v>127</v>
      </c>
      <c r="E1860" s="4">
        <v>119</v>
      </c>
      <c r="F1860" s="7">
        <v>50</v>
      </c>
      <c r="G1860" s="4" t="s">
        <v>105</v>
      </c>
      <c r="H1860" s="4">
        <v>1</v>
      </c>
      <c r="I1860" s="5">
        <f t="shared" si="88"/>
        <v>1</v>
      </c>
      <c r="J1860" s="5">
        <f t="shared" si="87"/>
        <v>2</v>
      </c>
      <c r="K1860" s="5">
        <f t="shared" si="86"/>
        <v>0.16666666666666666</v>
      </c>
      <c r="L1860" s="4" t="s">
        <v>735</v>
      </c>
    </row>
    <row r="1861" spans="1:12" hidden="1" x14ac:dyDescent="0.25">
      <c r="A1861" s="4" t="s">
        <v>171</v>
      </c>
      <c r="B1861" s="4" t="s">
        <v>190</v>
      </c>
      <c r="C1861" s="4" t="s">
        <v>202</v>
      </c>
      <c r="D1861" s="4" t="s">
        <v>88</v>
      </c>
      <c r="E1861" s="4">
        <v>119</v>
      </c>
      <c r="F1861" s="7">
        <v>50</v>
      </c>
      <c r="G1861" s="4" t="s">
        <v>105</v>
      </c>
      <c r="H1861" s="4">
        <v>7</v>
      </c>
      <c r="I1861" s="5">
        <f t="shared" si="88"/>
        <v>7</v>
      </c>
      <c r="J1861" s="5">
        <f t="shared" si="87"/>
        <v>14</v>
      </c>
      <c r="K1861" s="5">
        <f t="shared" si="86"/>
        <v>1.1666666666666667</v>
      </c>
      <c r="L1861" s="4" t="s">
        <v>735</v>
      </c>
    </row>
    <row r="1862" spans="1:12" hidden="1" x14ac:dyDescent="0.25">
      <c r="A1862" s="4" t="s">
        <v>171</v>
      </c>
      <c r="B1862" s="4" t="s">
        <v>190</v>
      </c>
      <c r="C1862" s="4" t="s">
        <v>203</v>
      </c>
      <c r="D1862" s="4" t="s">
        <v>88</v>
      </c>
      <c r="E1862" s="4">
        <v>40</v>
      </c>
      <c r="F1862" s="7" t="s">
        <v>11</v>
      </c>
      <c r="G1862" s="4" t="s">
        <v>12</v>
      </c>
      <c r="H1862" s="4">
        <v>21</v>
      </c>
      <c r="I1862" s="5">
        <f t="shared" si="88"/>
        <v>21</v>
      </c>
      <c r="J1862" s="5">
        <f t="shared" si="87"/>
        <v>42</v>
      </c>
      <c r="K1862" s="5">
        <f t="shared" si="86"/>
        <v>3.5</v>
      </c>
      <c r="L1862" s="4" t="s">
        <v>735</v>
      </c>
    </row>
    <row r="1863" spans="1:12" hidden="1" x14ac:dyDescent="0.25">
      <c r="A1863" s="4" t="s">
        <v>171</v>
      </c>
      <c r="B1863" s="4" t="s">
        <v>190</v>
      </c>
      <c r="C1863" s="4" t="s">
        <v>204</v>
      </c>
      <c r="D1863" s="4" t="s">
        <v>88</v>
      </c>
      <c r="E1863" s="4">
        <v>135</v>
      </c>
      <c r="F1863" s="7">
        <v>50</v>
      </c>
      <c r="G1863" s="4" t="s">
        <v>105</v>
      </c>
      <c r="H1863" s="4">
        <v>4</v>
      </c>
      <c r="I1863" s="5">
        <f t="shared" si="88"/>
        <v>4</v>
      </c>
      <c r="J1863" s="5">
        <f t="shared" si="87"/>
        <v>8</v>
      </c>
      <c r="K1863" s="5">
        <f t="shared" si="86"/>
        <v>0.66666666666666663</v>
      </c>
      <c r="L1863" s="4" t="s">
        <v>735</v>
      </c>
    </row>
    <row r="1864" spans="1:12" hidden="1" x14ac:dyDescent="0.25">
      <c r="A1864" s="4" t="s">
        <v>171</v>
      </c>
      <c r="B1864" s="4" t="s">
        <v>190</v>
      </c>
      <c r="C1864" s="4" t="s">
        <v>206</v>
      </c>
      <c r="D1864" s="4" t="s">
        <v>187</v>
      </c>
      <c r="E1864" s="4">
        <v>25</v>
      </c>
      <c r="F1864" s="7" t="s">
        <v>11</v>
      </c>
      <c r="G1864" s="4" t="s">
        <v>12</v>
      </c>
      <c r="H1864" s="4">
        <v>1</v>
      </c>
      <c r="I1864" s="5">
        <f t="shared" si="88"/>
        <v>1</v>
      </c>
      <c r="J1864" s="5">
        <f t="shared" si="87"/>
        <v>2</v>
      </c>
      <c r="K1864" s="5">
        <f t="shared" si="86"/>
        <v>0.16666666666666666</v>
      </c>
      <c r="L1864" s="4" t="s">
        <v>735</v>
      </c>
    </row>
    <row r="1865" spans="1:12" hidden="1" x14ac:dyDescent="0.25">
      <c r="A1865" s="4" t="s">
        <v>171</v>
      </c>
      <c r="B1865" s="4" t="s">
        <v>190</v>
      </c>
      <c r="C1865" s="4" t="s">
        <v>206</v>
      </c>
      <c r="D1865" s="4" t="s">
        <v>88</v>
      </c>
      <c r="E1865" s="4">
        <v>25</v>
      </c>
      <c r="F1865" s="7" t="s">
        <v>11</v>
      </c>
      <c r="G1865" s="4" t="s">
        <v>12</v>
      </c>
      <c r="H1865" s="4">
        <v>63</v>
      </c>
      <c r="I1865" s="5">
        <f t="shared" si="88"/>
        <v>63</v>
      </c>
      <c r="J1865" s="5">
        <f t="shared" si="87"/>
        <v>126</v>
      </c>
      <c r="K1865" s="5">
        <f t="shared" ref="K1865:K1928" si="89">J1865/12</f>
        <v>10.5</v>
      </c>
      <c r="L1865" s="4" t="s">
        <v>735</v>
      </c>
    </row>
    <row r="1866" spans="1:12" hidden="1" x14ac:dyDescent="0.25">
      <c r="A1866" s="4" t="s">
        <v>171</v>
      </c>
      <c r="B1866" s="4" t="s">
        <v>190</v>
      </c>
      <c r="C1866" s="4" t="s">
        <v>207</v>
      </c>
      <c r="D1866" s="4" t="s">
        <v>187</v>
      </c>
      <c r="E1866" s="4">
        <v>113</v>
      </c>
      <c r="F1866" s="7">
        <v>50</v>
      </c>
      <c r="G1866" s="4" t="s">
        <v>105</v>
      </c>
      <c r="H1866" s="4">
        <v>1</v>
      </c>
      <c r="I1866" s="5">
        <f t="shared" si="88"/>
        <v>1</v>
      </c>
      <c r="J1866" s="5">
        <f t="shared" si="87"/>
        <v>2</v>
      </c>
      <c r="K1866" s="5">
        <f t="shared" si="89"/>
        <v>0.16666666666666666</v>
      </c>
      <c r="L1866" s="4" t="s">
        <v>735</v>
      </c>
    </row>
    <row r="1867" spans="1:12" hidden="1" x14ac:dyDescent="0.25">
      <c r="A1867" s="4" t="s">
        <v>171</v>
      </c>
      <c r="B1867" s="4" t="s">
        <v>190</v>
      </c>
      <c r="C1867" s="4" t="s">
        <v>207</v>
      </c>
      <c r="D1867" s="4" t="s">
        <v>127</v>
      </c>
      <c r="E1867" s="4">
        <v>113</v>
      </c>
      <c r="F1867" s="7">
        <v>50</v>
      </c>
      <c r="G1867" s="4" t="s">
        <v>105</v>
      </c>
      <c r="H1867" s="4">
        <v>3</v>
      </c>
      <c r="I1867" s="5">
        <f t="shared" si="88"/>
        <v>3</v>
      </c>
      <c r="J1867" s="5">
        <f t="shared" si="87"/>
        <v>6</v>
      </c>
      <c r="K1867" s="5">
        <f t="shared" si="89"/>
        <v>0.5</v>
      </c>
      <c r="L1867" s="4" t="s">
        <v>735</v>
      </c>
    </row>
    <row r="1868" spans="1:12" hidden="1" x14ac:dyDescent="0.25">
      <c r="A1868" s="4" t="s">
        <v>171</v>
      </c>
      <c r="B1868" s="4" t="s">
        <v>190</v>
      </c>
      <c r="C1868" s="4" t="s">
        <v>207</v>
      </c>
      <c r="D1868" s="4" t="s">
        <v>88</v>
      </c>
      <c r="E1868" s="4">
        <v>113</v>
      </c>
      <c r="F1868" s="7">
        <v>50</v>
      </c>
      <c r="G1868" s="4" t="s">
        <v>105</v>
      </c>
      <c r="H1868" s="4">
        <v>24</v>
      </c>
      <c r="I1868" s="5">
        <f t="shared" si="88"/>
        <v>24</v>
      </c>
      <c r="J1868" s="5">
        <f t="shared" si="87"/>
        <v>48</v>
      </c>
      <c r="K1868" s="5">
        <f t="shared" si="89"/>
        <v>4</v>
      </c>
      <c r="L1868" s="4" t="s">
        <v>735</v>
      </c>
    </row>
    <row r="1869" spans="1:12" hidden="1" x14ac:dyDescent="0.25">
      <c r="A1869" s="4" t="s">
        <v>171</v>
      </c>
      <c r="B1869" s="4" t="s">
        <v>190</v>
      </c>
      <c r="C1869" s="4" t="s">
        <v>208</v>
      </c>
      <c r="D1869" s="4" t="s">
        <v>187</v>
      </c>
      <c r="E1869" s="4">
        <v>65</v>
      </c>
      <c r="F1869" s="7">
        <v>50</v>
      </c>
      <c r="G1869" s="4" t="s">
        <v>105</v>
      </c>
      <c r="H1869" s="4">
        <v>3</v>
      </c>
      <c r="I1869" s="5">
        <f t="shared" si="88"/>
        <v>3</v>
      </c>
      <c r="J1869" s="5">
        <f t="shared" si="87"/>
        <v>6</v>
      </c>
      <c r="K1869" s="5">
        <f t="shared" si="89"/>
        <v>0.5</v>
      </c>
      <c r="L1869" s="4" t="s">
        <v>735</v>
      </c>
    </row>
    <row r="1870" spans="1:12" hidden="1" x14ac:dyDescent="0.25">
      <c r="A1870" s="4" t="s">
        <v>171</v>
      </c>
      <c r="B1870" s="4" t="s">
        <v>190</v>
      </c>
      <c r="C1870" s="4" t="s">
        <v>208</v>
      </c>
      <c r="D1870" s="4" t="s">
        <v>88</v>
      </c>
      <c r="E1870" s="4">
        <v>65</v>
      </c>
      <c r="F1870" s="7">
        <v>50</v>
      </c>
      <c r="G1870" s="4" t="s">
        <v>105</v>
      </c>
      <c r="H1870" s="4">
        <v>12</v>
      </c>
      <c r="I1870" s="5">
        <f t="shared" si="88"/>
        <v>12</v>
      </c>
      <c r="J1870" s="5">
        <f t="shared" si="87"/>
        <v>24</v>
      </c>
      <c r="K1870" s="5">
        <f t="shared" si="89"/>
        <v>2</v>
      </c>
      <c r="L1870" s="4" t="s">
        <v>735</v>
      </c>
    </row>
    <row r="1871" spans="1:12" hidden="1" x14ac:dyDescent="0.25">
      <c r="A1871" s="4" t="s">
        <v>171</v>
      </c>
      <c r="B1871" s="4" t="s">
        <v>190</v>
      </c>
      <c r="C1871" s="4" t="s">
        <v>209</v>
      </c>
      <c r="D1871" s="4" t="s">
        <v>127</v>
      </c>
      <c r="E1871" s="4">
        <v>112</v>
      </c>
      <c r="F1871" s="7">
        <v>50</v>
      </c>
      <c r="G1871" s="4" t="s">
        <v>105</v>
      </c>
      <c r="H1871" s="4">
        <v>1</v>
      </c>
      <c r="I1871" s="5">
        <f t="shared" si="88"/>
        <v>1</v>
      </c>
      <c r="J1871" s="5">
        <f t="shared" si="87"/>
        <v>2</v>
      </c>
      <c r="K1871" s="5">
        <f t="shared" si="89"/>
        <v>0.16666666666666666</v>
      </c>
      <c r="L1871" s="4" t="s">
        <v>735</v>
      </c>
    </row>
    <row r="1872" spans="1:12" hidden="1" x14ac:dyDescent="0.25">
      <c r="A1872" s="4" t="s">
        <v>171</v>
      </c>
      <c r="B1872" s="4" t="s">
        <v>190</v>
      </c>
      <c r="C1872" s="4" t="s">
        <v>209</v>
      </c>
      <c r="D1872" s="4" t="s">
        <v>88</v>
      </c>
      <c r="E1872" s="4">
        <v>112</v>
      </c>
      <c r="F1872" s="7">
        <v>50</v>
      </c>
      <c r="G1872" s="4" t="s">
        <v>105</v>
      </c>
      <c r="H1872" s="4">
        <v>5</v>
      </c>
      <c r="I1872" s="5">
        <f t="shared" si="88"/>
        <v>5</v>
      </c>
      <c r="J1872" s="5">
        <f t="shared" si="87"/>
        <v>10</v>
      </c>
      <c r="K1872" s="5">
        <f t="shared" si="89"/>
        <v>0.83333333333333337</v>
      </c>
      <c r="L1872" s="4" t="s">
        <v>735</v>
      </c>
    </row>
    <row r="1873" spans="1:12" hidden="1" x14ac:dyDescent="0.25">
      <c r="A1873" s="4" t="s">
        <v>171</v>
      </c>
      <c r="B1873" s="4" t="s">
        <v>190</v>
      </c>
      <c r="C1873" s="4" t="s">
        <v>210</v>
      </c>
      <c r="D1873" s="4" t="s">
        <v>187</v>
      </c>
      <c r="E1873" s="4">
        <v>127</v>
      </c>
      <c r="F1873" s="7">
        <v>50</v>
      </c>
      <c r="G1873" s="4" t="s">
        <v>105</v>
      </c>
      <c r="H1873" s="4">
        <v>1</v>
      </c>
      <c r="I1873" s="5">
        <f t="shared" si="88"/>
        <v>1</v>
      </c>
      <c r="J1873" s="5">
        <f t="shared" si="87"/>
        <v>2</v>
      </c>
      <c r="K1873" s="5">
        <f t="shared" si="89"/>
        <v>0.16666666666666666</v>
      </c>
      <c r="L1873" s="4" t="s">
        <v>735</v>
      </c>
    </row>
    <row r="1874" spans="1:12" hidden="1" x14ac:dyDescent="0.25">
      <c r="A1874" s="4" t="s">
        <v>171</v>
      </c>
      <c r="B1874" s="4" t="s">
        <v>190</v>
      </c>
      <c r="C1874" s="4" t="s">
        <v>210</v>
      </c>
      <c r="D1874" s="4" t="s">
        <v>88</v>
      </c>
      <c r="E1874" s="4">
        <v>127</v>
      </c>
      <c r="F1874" s="7">
        <v>50</v>
      </c>
      <c r="G1874" s="4" t="s">
        <v>105</v>
      </c>
      <c r="H1874" s="4">
        <v>6</v>
      </c>
      <c r="I1874" s="5">
        <f t="shared" si="88"/>
        <v>6</v>
      </c>
      <c r="J1874" s="5">
        <f t="shared" si="87"/>
        <v>12</v>
      </c>
      <c r="K1874" s="5">
        <f t="shared" si="89"/>
        <v>1</v>
      </c>
      <c r="L1874" s="4" t="s">
        <v>735</v>
      </c>
    </row>
    <row r="1875" spans="1:12" hidden="1" x14ac:dyDescent="0.25">
      <c r="A1875" s="4" t="s">
        <v>171</v>
      </c>
      <c r="B1875" s="4" t="s">
        <v>211</v>
      </c>
      <c r="C1875" s="4" t="s">
        <v>212</v>
      </c>
      <c r="D1875" s="4" t="s">
        <v>127</v>
      </c>
      <c r="E1875" s="4">
        <v>53</v>
      </c>
      <c r="F1875" s="7">
        <v>50</v>
      </c>
      <c r="G1875" s="4" t="s">
        <v>105</v>
      </c>
      <c r="H1875" s="4">
        <v>17</v>
      </c>
      <c r="I1875" s="5">
        <f t="shared" si="88"/>
        <v>17</v>
      </c>
      <c r="J1875" s="5">
        <f t="shared" si="87"/>
        <v>34</v>
      </c>
      <c r="K1875" s="5">
        <f t="shared" si="89"/>
        <v>2.8333333333333335</v>
      </c>
      <c r="L1875" s="4" t="s">
        <v>735</v>
      </c>
    </row>
    <row r="1876" spans="1:12" hidden="1" x14ac:dyDescent="0.25">
      <c r="A1876" s="4" t="s">
        <v>171</v>
      </c>
      <c r="B1876" s="4" t="s">
        <v>211</v>
      </c>
      <c r="C1876" s="4" t="s">
        <v>212</v>
      </c>
      <c r="D1876" s="4" t="s">
        <v>88</v>
      </c>
      <c r="E1876" s="4">
        <v>53</v>
      </c>
      <c r="F1876" s="7">
        <v>50</v>
      </c>
      <c r="G1876" s="4" t="s">
        <v>105</v>
      </c>
      <c r="H1876" s="4">
        <v>1</v>
      </c>
      <c r="I1876" s="5">
        <f t="shared" si="88"/>
        <v>1</v>
      </c>
      <c r="J1876" s="5">
        <f t="shared" si="87"/>
        <v>2</v>
      </c>
      <c r="K1876" s="5">
        <f t="shared" si="89"/>
        <v>0.16666666666666666</v>
      </c>
      <c r="L1876" s="4" t="s">
        <v>735</v>
      </c>
    </row>
    <row r="1877" spans="1:12" hidden="1" x14ac:dyDescent="0.25">
      <c r="A1877" s="4" t="s">
        <v>171</v>
      </c>
      <c r="B1877" s="4" t="s">
        <v>211</v>
      </c>
      <c r="C1877" s="4" t="s">
        <v>214</v>
      </c>
      <c r="D1877" s="4" t="s">
        <v>127</v>
      </c>
      <c r="E1877" s="4">
        <v>37</v>
      </c>
      <c r="F1877" s="7" t="s">
        <v>11</v>
      </c>
      <c r="G1877" s="4" t="s">
        <v>12</v>
      </c>
      <c r="H1877" s="4">
        <v>8</v>
      </c>
      <c r="I1877" s="5">
        <f t="shared" si="88"/>
        <v>8</v>
      </c>
      <c r="J1877" s="5">
        <f t="shared" si="87"/>
        <v>16</v>
      </c>
      <c r="K1877" s="5">
        <f t="shared" si="89"/>
        <v>1.3333333333333333</v>
      </c>
      <c r="L1877" s="4" t="s">
        <v>735</v>
      </c>
    </row>
    <row r="1878" spans="1:12" hidden="1" x14ac:dyDescent="0.25">
      <c r="A1878" s="4" t="s">
        <v>171</v>
      </c>
      <c r="B1878" s="4" t="s">
        <v>211</v>
      </c>
      <c r="C1878" s="4" t="s">
        <v>215</v>
      </c>
      <c r="D1878" s="4" t="s">
        <v>127</v>
      </c>
      <c r="E1878" s="4">
        <v>46</v>
      </c>
      <c r="F1878" s="7" t="s">
        <v>11</v>
      </c>
      <c r="G1878" s="4" t="s">
        <v>12</v>
      </c>
      <c r="H1878" s="4">
        <v>25</v>
      </c>
      <c r="I1878" s="5">
        <f t="shared" si="88"/>
        <v>25</v>
      </c>
      <c r="J1878" s="5">
        <f t="shared" si="87"/>
        <v>50</v>
      </c>
      <c r="K1878" s="5">
        <f t="shared" si="89"/>
        <v>4.166666666666667</v>
      </c>
      <c r="L1878" s="4" t="s">
        <v>735</v>
      </c>
    </row>
    <row r="1879" spans="1:12" hidden="1" x14ac:dyDescent="0.25">
      <c r="A1879" s="4" t="s">
        <v>171</v>
      </c>
      <c r="B1879" s="4" t="s">
        <v>211</v>
      </c>
      <c r="C1879" s="4" t="s">
        <v>215</v>
      </c>
      <c r="D1879" s="4" t="s">
        <v>88</v>
      </c>
      <c r="E1879" s="4">
        <v>46</v>
      </c>
      <c r="F1879" s="7" t="s">
        <v>11</v>
      </c>
      <c r="G1879" s="4" t="s">
        <v>12</v>
      </c>
      <c r="H1879" s="4">
        <v>2</v>
      </c>
      <c r="I1879" s="5">
        <f t="shared" si="88"/>
        <v>2</v>
      </c>
      <c r="J1879" s="5">
        <f t="shared" si="87"/>
        <v>4</v>
      </c>
      <c r="K1879" s="5">
        <f t="shared" si="89"/>
        <v>0.33333333333333331</v>
      </c>
      <c r="L1879" s="4" t="s">
        <v>735</v>
      </c>
    </row>
    <row r="1880" spans="1:12" hidden="1" x14ac:dyDescent="0.25">
      <c r="A1880" s="4" t="s">
        <v>171</v>
      </c>
      <c r="B1880" s="4" t="s">
        <v>211</v>
      </c>
      <c r="C1880" s="4" t="s">
        <v>127</v>
      </c>
      <c r="D1880" s="4" t="s">
        <v>127</v>
      </c>
      <c r="E1880" s="4">
        <v>0</v>
      </c>
      <c r="F1880" s="7" t="s">
        <v>11</v>
      </c>
      <c r="G1880" s="4" t="s">
        <v>12</v>
      </c>
      <c r="H1880" s="4">
        <v>240</v>
      </c>
      <c r="I1880" s="5">
        <f t="shared" si="88"/>
        <v>240</v>
      </c>
      <c r="J1880" s="5">
        <f t="shared" si="87"/>
        <v>480</v>
      </c>
      <c r="K1880" s="5">
        <f t="shared" si="89"/>
        <v>40</v>
      </c>
      <c r="L1880" s="4" t="s">
        <v>735</v>
      </c>
    </row>
    <row r="1881" spans="1:12" hidden="1" x14ac:dyDescent="0.25">
      <c r="A1881" s="4" t="s">
        <v>171</v>
      </c>
      <c r="B1881" s="4" t="s">
        <v>211</v>
      </c>
      <c r="C1881" s="4" t="s">
        <v>127</v>
      </c>
      <c r="D1881" s="4" t="s">
        <v>88</v>
      </c>
      <c r="E1881" s="4">
        <v>0</v>
      </c>
      <c r="F1881" s="7" t="s">
        <v>11</v>
      </c>
      <c r="G1881" s="4" t="s">
        <v>12</v>
      </c>
      <c r="H1881" s="4">
        <v>10</v>
      </c>
      <c r="I1881" s="5">
        <f t="shared" si="88"/>
        <v>10</v>
      </c>
      <c r="J1881" s="5">
        <f t="shared" si="87"/>
        <v>20</v>
      </c>
      <c r="K1881" s="5">
        <f t="shared" si="89"/>
        <v>1.6666666666666667</v>
      </c>
      <c r="L1881" s="4" t="s">
        <v>735</v>
      </c>
    </row>
    <row r="1882" spans="1:12" hidden="1" x14ac:dyDescent="0.25">
      <c r="A1882" s="4" t="s">
        <v>171</v>
      </c>
      <c r="B1882" s="4" t="s">
        <v>211</v>
      </c>
      <c r="C1882" s="4" t="s">
        <v>127</v>
      </c>
      <c r="D1882" s="4" t="s">
        <v>18</v>
      </c>
      <c r="E1882" s="4">
        <v>0</v>
      </c>
      <c r="F1882" s="7" t="s">
        <v>11</v>
      </c>
      <c r="G1882" s="4" t="s">
        <v>12</v>
      </c>
      <c r="H1882" s="4">
        <v>2</v>
      </c>
      <c r="I1882" s="5">
        <f t="shared" si="88"/>
        <v>2</v>
      </c>
      <c r="J1882" s="5">
        <f t="shared" si="87"/>
        <v>4</v>
      </c>
      <c r="K1882" s="5">
        <f t="shared" si="89"/>
        <v>0.33333333333333331</v>
      </c>
      <c r="L1882" s="4" t="s">
        <v>735</v>
      </c>
    </row>
    <row r="1883" spans="1:12" hidden="1" x14ac:dyDescent="0.25">
      <c r="A1883" s="4" t="s">
        <v>171</v>
      </c>
      <c r="B1883" s="4" t="s">
        <v>211</v>
      </c>
      <c r="C1883" s="4" t="s">
        <v>216</v>
      </c>
      <c r="D1883" s="4" t="s">
        <v>127</v>
      </c>
      <c r="E1883" s="4">
        <v>58</v>
      </c>
      <c r="F1883" s="7">
        <v>50</v>
      </c>
      <c r="G1883" s="4" t="s">
        <v>105</v>
      </c>
      <c r="H1883" s="4">
        <v>18</v>
      </c>
      <c r="I1883" s="5">
        <f t="shared" si="88"/>
        <v>18</v>
      </c>
      <c r="J1883" s="5">
        <f t="shared" si="87"/>
        <v>36</v>
      </c>
      <c r="K1883" s="5">
        <f t="shared" si="89"/>
        <v>3</v>
      </c>
      <c r="L1883" s="4" t="s">
        <v>735</v>
      </c>
    </row>
    <row r="1884" spans="1:12" hidden="1" x14ac:dyDescent="0.25">
      <c r="A1884" s="4" t="s">
        <v>171</v>
      </c>
      <c r="B1884" s="4" t="s">
        <v>211</v>
      </c>
      <c r="C1884" s="4" t="s">
        <v>216</v>
      </c>
      <c r="D1884" s="4" t="s">
        <v>88</v>
      </c>
      <c r="E1884" s="4">
        <v>58</v>
      </c>
      <c r="F1884" s="7">
        <v>50</v>
      </c>
      <c r="G1884" s="4" t="s">
        <v>105</v>
      </c>
      <c r="H1884" s="4">
        <v>3</v>
      </c>
      <c r="I1884" s="5">
        <f t="shared" si="88"/>
        <v>3</v>
      </c>
      <c r="J1884" s="5">
        <f t="shared" si="87"/>
        <v>6</v>
      </c>
      <c r="K1884" s="5">
        <f t="shared" si="89"/>
        <v>0.5</v>
      </c>
      <c r="L1884" s="4" t="s">
        <v>735</v>
      </c>
    </row>
    <row r="1885" spans="1:12" hidden="1" x14ac:dyDescent="0.25">
      <c r="A1885" s="4" t="s">
        <v>171</v>
      </c>
      <c r="B1885" s="4" t="s">
        <v>211</v>
      </c>
      <c r="C1885" s="4" t="s">
        <v>217</v>
      </c>
      <c r="D1885" s="4" t="s">
        <v>127</v>
      </c>
      <c r="E1885" s="4">
        <v>36</v>
      </c>
      <c r="F1885" s="7" t="s">
        <v>11</v>
      </c>
      <c r="G1885" s="4" t="s">
        <v>12</v>
      </c>
      <c r="H1885" s="4">
        <v>25</v>
      </c>
      <c r="I1885" s="5">
        <f t="shared" si="88"/>
        <v>25</v>
      </c>
      <c r="J1885" s="5">
        <f t="shared" si="87"/>
        <v>50</v>
      </c>
      <c r="K1885" s="5">
        <f t="shared" si="89"/>
        <v>4.166666666666667</v>
      </c>
      <c r="L1885" s="4" t="s">
        <v>735</v>
      </c>
    </row>
    <row r="1886" spans="1:12" hidden="1" x14ac:dyDescent="0.25">
      <c r="A1886" s="4" t="s">
        <v>171</v>
      </c>
      <c r="B1886" s="4" t="s">
        <v>211</v>
      </c>
      <c r="C1886" s="4" t="s">
        <v>218</v>
      </c>
      <c r="D1886" s="4" t="s">
        <v>127</v>
      </c>
      <c r="E1886" s="4">
        <v>79</v>
      </c>
      <c r="F1886" s="7">
        <v>50</v>
      </c>
      <c r="G1886" s="4" t="s">
        <v>105</v>
      </c>
      <c r="H1886" s="4">
        <v>34</v>
      </c>
      <c r="I1886" s="5">
        <f t="shared" si="88"/>
        <v>34</v>
      </c>
      <c r="J1886" s="5">
        <f t="shared" si="87"/>
        <v>68</v>
      </c>
      <c r="K1886" s="5">
        <f t="shared" si="89"/>
        <v>5.666666666666667</v>
      </c>
      <c r="L1886" s="4" t="s">
        <v>735</v>
      </c>
    </row>
    <row r="1887" spans="1:12" hidden="1" x14ac:dyDescent="0.25">
      <c r="A1887" s="4" t="s">
        <v>171</v>
      </c>
      <c r="B1887" s="4" t="s">
        <v>211</v>
      </c>
      <c r="C1887" s="4" t="s">
        <v>218</v>
      </c>
      <c r="D1887" s="4" t="s">
        <v>88</v>
      </c>
      <c r="E1887" s="4">
        <v>79</v>
      </c>
      <c r="F1887" s="7">
        <v>50</v>
      </c>
      <c r="G1887" s="4" t="s">
        <v>105</v>
      </c>
      <c r="H1887" s="4">
        <v>5</v>
      </c>
      <c r="I1887" s="5">
        <f t="shared" si="88"/>
        <v>5</v>
      </c>
      <c r="J1887" s="5">
        <f t="shared" si="87"/>
        <v>10</v>
      </c>
      <c r="K1887" s="5">
        <f t="shared" si="89"/>
        <v>0.83333333333333337</v>
      </c>
      <c r="L1887" s="4" t="s">
        <v>735</v>
      </c>
    </row>
    <row r="1888" spans="1:12" hidden="1" x14ac:dyDescent="0.25">
      <c r="A1888" s="4" t="s">
        <v>171</v>
      </c>
      <c r="B1888" s="4" t="s">
        <v>211</v>
      </c>
      <c r="C1888" s="4" t="s">
        <v>219</v>
      </c>
      <c r="D1888" s="4" t="s">
        <v>127</v>
      </c>
      <c r="E1888" s="4">
        <v>30</v>
      </c>
      <c r="F1888" s="7" t="s">
        <v>11</v>
      </c>
      <c r="G1888" s="4" t="s">
        <v>12</v>
      </c>
      <c r="H1888" s="4">
        <v>13</v>
      </c>
      <c r="I1888" s="5">
        <f t="shared" si="88"/>
        <v>13</v>
      </c>
      <c r="J1888" s="5">
        <f t="shared" si="87"/>
        <v>26</v>
      </c>
      <c r="K1888" s="5">
        <f t="shared" si="89"/>
        <v>2.1666666666666665</v>
      </c>
      <c r="L1888" s="4" t="s">
        <v>735</v>
      </c>
    </row>
    <row r="1889" spans="1:12" hidden="1" x14ac:dyDescent="0.25">
      <c r="A1889" s="4" t="s">
        <v>171</v>
      </c>
      <c r="B1889" s="4" t="s">
        <v>211</v>
      </c>
      <c r="C1889" s="4" t="s">
        <v>220</v>
      </c>
      <c r="D1889" s="4" t="s">
        <v>127</v>
      </c>
      <c r="E1889" s="4">
        <v>69</v>
      </c>
      <c r="F1889" s="7">
        <v>50</v>
      </c>
      <c r="G1889" s="4" t="s">
        <v>105</v>
      </c>
      <c r="H1889" s="4">
        <v>11</v>
      </c>
      <c r="I1889" s="5">
        <f t="shared" si="88"/>
        <v>11</v>
      </c>
      <c r="J1889" s="5">
        <f t="shared" si="87"/>
        <v>22</v>
      </c>
      <c r="K1889" s="5">
        <f t="shared" si="89"/>
        <v>1.8333333333333333</v>
      </c>
      <c r="L1889" s="4" t="s">
        <v>735</v>
      </c>
    </row>
    <row r="1890" spans="1:12" hidden="1" x14ac:dyDescent="0.25">
      <c r="A1890" s="4" t="s">
        <v>171</v>
      </c>
      <c r="B1890" s="4" t="s">
        <v>211</v>
      </c>
      <c r="C1890" s="4" t="s">
        <v>220</v>
      </c>
      <c r="D1890" s="4" t="s">
        <v>88</v>
      </c>
      <c r="E1890" s="4">
        <v>69</v>
      </c>
      <c r="F1890" s="7">
        <v>50</v>
      </c>
      <c r="G1890" s="4" t="s">
        <v>105</v>
      </c>
      <c r="H1890" s="4">
        <v>1</v>
      </c>
      <c r="I1890" s="5">
        <f t="shared" si="88"/>
        <v>1</v>
      </c>
      <c r="J1890" s="5">
        <f t="shared" si="87"/>
        <v>2</v>
      </c>
      <c r="K1890" s="5">
        <f t="shared" si="89"/>
        <v>0.16666666666666666</v>
      </c>
      <c r="L1890" s="4" t="s">
        <v>735</v>
      </c>
    </row>
    <row r="1891" spans="1:12" hidden="1" x14ac:dyDescent="0.25">
      <c r="A1891" s="4" t="s">
        <v>171</v>
      </c>
      <c r="B1891" s="4" t="s">
        <v>211</v>
      </c>
      <c r="C1891" s="4" t="s">
        <v>222</v>
      </c>
      <c r="D1891" s="4" t="s">
        <v>127</v>
      </c>
      <c r="E1891" s="4">
        <v>65</v>
      </c>
      <c r="F1891" s="7">
        <v>50</v>
      </c>
      <c r="G1891" s="4" t="s">
        <v>105</v>
      </c>
      <c r="H1891" s="4">
        <v>14</v>
      </c>
      <c r="I1891" s="5">
        <f t="shared" si="88"/>
        <v>14</v>
      </c>
      <c r="J1891" s="5">
        <f t="shared" si="87"/>
        <v>28</v>
      </c>
      <c r="K1891" s="5">
        <f t="shared" si="89"/>
        <v>2.3333333333333335</v>
      </c>
      <c r="L1891" s="4" t="s">
        <v>735</v>
      </c>
    </row>
    <row r="1892" spans="1:12" hidden="1" x14ac:dyDescent="0.25">
      <c r="A1892" s="4" t="s">
        <v>171</v>
      </c>
      <c r="B1892" s="4" t="s">
        <v>211</v>
      </c>
      <c r="C1892" s="4" t="s">
        <v>222</v>
      </c>
      <c r="D1892" s="4" t="s">
        <v>88</v>
      </c>
      <c r="E1892" s="4">
        <v>65</v>
      </c>
      <c r="F1892" s="7">
        <v>50</v>
      </c>
      <c r="G1892" s="4" t="s">
        <v>105</v>
      </c>
      <c r="H1892" s="4">
        <v>1</v>
      </c>
      <c r="I1892" s="5">
        <f t="shared" si="88"/>
        <v>1</v>
      </c>
      <c r="J1892" s="5">
        <f t="shared" si="87"/>
        <v>2</v>
      </c>
      <c r="K1892" s="5">
        <f t="shared" si="89"/>
        <v>0.16666666666666666</v>
      </c>
      <c r="L1892" s="4" t="s">
        <v>735</v>
      </c>
    </row>
    <row r="1893" spans="1:12" hidden="1" x14ac:dyDescent="0.25">
      <c r="A1893" s="4" t="s">
        <v>171</v>
      </c>
      <c r="B1893" s="4" t="s">
        <v>211</v>
      </c>
      <c r="C1893" s="4" t="s">
        <v>223</v>
      </c>
      <c r="D1893" s="4" t="s">
        <v>127</v>
      </c>
      <c r="E1893" s="4">
        <v>36</v>
      </c>
      <c r="F1893" s="7" t="s">
        <v>11</v>
      </c>
      <c r="G1893" s="4" t="s">
        <v>12</v>
      </c>
      <c r="H1893" s="4">
        <v>5</v>
      </c>
      <c r="I1893" s="5">
        <f t="shared" si="88"/>
        <v>5</v>
      </c>
      <c r="J1893" s="5">
        <f t="shared" si="87"/>
        <v>10</v>
      </c>
      <c r="K1893" s="5">
        <f t="shared" si="89"/>
        <v>0.83333333333333337</v>
      </c>
      <c r="L1893" s="4" t="s">
        <v>735</v>
      </c>
    </row>
    <row r="1894" spans="1:12" hidden="1" x14ac:dyDescent="0.25">
      <c r="A1894" s="4" t="s">
        <v>171</v>
      </c>
      <c r="B1894" s="4" t="s">
        <v>211</v>
      </c>
      <c r="C1894" s="4" t="s">
        <v>223</v>
      </c>
      <c r="D1894" s="4" t="s">
        <v>88</v>
      </c>
      <c r="E1894" s="4">
        <v>36</v>
      </c>
      <c r="F1894" s="7" t="s">
        <v>11</v>
      </c>
      <c r="G1894" s="4" t="s">
        <v>12</v>
      </c>
      <c r="H1894" s="4">
        <v>1</v>
      </c>
      <c r="I1894" s="5">
        <f t="shared" si="88"/>
        <v>1</v>
      </c>
      <c r="J1894" s="5">
        <f t="shared" si="87"/>
        <v>2</v>
      </c>
      <c r="K1894" s="5">
        <f t="shared" si="89"/>
        <v>0.16666666666666666</v>
      </c>
      <c r="L1894" s="4" t="s">
        <v>735</v>
      </c>
    </row>
    <row r="1895" spans="1:12" hidden="1" x14ac:dyDescent="0.25">
      <c r="A1895" s="4" t="s">
        <v>171</v>
      </c>
      <c r="B1895" s="4" t="s">
        <v>211</v>
      </c>
      <c r="C1895" s="4" t="s">
        <v>224</v>
      </c>
      <c r="D1895" s="4" t="s">
        <v>127</v>
      </c>
      <c r="E1895" s="4">
        <v>25</v>
      </c>
      <c r="F1895" s="7" t="s">
        <v>11</v>
      </c>
      <c r="G1895" s="4" t="s">
        <v>12</v>
      </c>
      <c r="H1895" s="4">
        <v>52</v>
      </c>
      <c r="I1895" s="5">
        <f t="shared" si="88"/>
        <v>52</v>
      </c>
      <c r="J1895" s="5">
        <f t="shared" si="87"/>
        <v>104</v>
      </c>
      <c r="K1895" s="5">
        <f t="shared" si="89"/>
        <v>8.6666666666666661</v>
      </c>
      <c r="L1895" s="4" t="s">
        <v>735</v>
      </c>
    </row>
    <row r="1896" spans="1:12" hidden="1" x14ac:dyDescent="0.25">
      <c r="A1896" s="4" t="s">
        <v>171</v>
      </c>
      <c r="B1896" s="4" t="s">
        <v>211</v>
      </c>
      <c r="C1896" s="4" t="s">
        <v>224</v>
      </c>
      <c r="D1896" s="4" t="s">
        <v>88</v>
      </c>
      <c r="E1896" s="4">
        <v>25</v>
      </c>
      <c r="F1896" s="7" t="s">
        <v>11</v>
      </c>
      <c r="G1896" s="4" t="s">
        <v>12</v>
      </c>
      <c r="H1896" s="4">
        <v>5</v>
      </c>
      <c r="I1896" s="5">
        <f t="shared" si="88"/>
        <v>5</v>
      </c>
      <c r="J1896" s="5">
        <f t="shared" si="87"/>
        <v>10</v>
      </c>
      <c r="K1896" s="5">
        <f t="shared" si="89"/>
        <v>0.83333333333333337</v>
      </c>
      <c r="L1896" s="4" t="s">
        <v>735</v>
      </c>
    </row>
    <row r="1897" spans="1:12" hidden="1" x14ac:dyDescent="0.25">
      <c r="A1897" s="4" t="s">
        <v>171</v>
      </c>
      <c r="B1897" s="4" t="s">
        <v>211</v>
      </c>
      <c r="C1897" s="4" t="s">
        <v>225</v>
      </c>
      <c r="D1897" s="4" t="s">
        <v>127</v>
      </c>
      <c r="E1897" s="4">
        <v>69</v>
      </c>
      <c r="F1897" s="7">
        <v>50</v>
      </c>
      <c r="G1897" s="4" t="s">
        <v>105</v>
      </c>
      <c r="H1897" s="4">
        <v>8</v>
      </c>
      <c r="I1897" s="5">
        <f t="shared" si="88"/>
        <v>8</v>
      </c>
      <c r="J1897" s="5">
        <f t="shared" si="87"/>
        <v>16</v>
      </c>
      <c r="K1897" s="5">
        <f t="shared" si="89"/>
        <v>1.3333333333333333</v>
      </c>
      <c r="L1897" s="4" t="s">
        <v>735</v>
      </c>
    </row>
    <row r="1898" spans="1:12" hidden="1" x14ac:dyDescent="0.25">
      <c r="A1898" s="4" t="s">
        <v>171</v>
      </c>
      <c r="B1898" s="4" t="s">
        <v>211</v>
      </c>
      <c r="C1898" s="4" t="s">
        <v>225</v>
      </c>
      <c r="D1898" s="4" t="s">
        <v>88</v>
      </c>
      <c r="E1898" s="4">
        <v>69</v>
      </c>
      <c r="F1898" s="7">
        <v>50</v>
      </c>
      <c r="G1898" s="4" t="s">
        <v>105</v>
      </c>
      <c r="H1898" s="4">
        <v>1</v>
      </c>
      <c r="I1898" s="5">
        <f t="shared" si="88"/>
        <v>1</v>
      </c>
      <c r="J1898" s="5">
        <f t="shared" si="87"/>
        <v>2</v>
      </c>
      <c r="K1898" s="5">
        <f t="shared" si="89"/>
        <v>0.16666666666666666</v>
      </c>
      <c r="L1898" s="4" t="s">
        <v>735</v>
      </c>
    </row>
    <row r="1899" spans="1:12" hidden="1" x14ac:dyDescent="0.25">
      <c r="A1899" s="4" t="s">
        <v>171</v>
      </c>
      <c r="B1899" s="4" t="s">
        <v>226</v>
      </c>
      <c r="C1899" s="4" t="s">
        <v>227</v>
      </c>
      <c r="D1899" s="4" t="s">
        <v>88</v>
      </c>
      <c r="E1899" s="4">
        <v>36</v>
      </c>
      <c r="F1899" s="7" t="s">
        <v>11</v>
      </c>
      <c r="G1899" s="4" t="s">
        <v>12</v>
      </c>
      <c r="H1899" s="4">
        <v>52</v>
      </c>
      <c r="I1899" s="5">
        <f t="shared" si="88"/>
        <v>52</v>
      </c>
      <c r="J1899" s="5">
        <f t="shared" si="87"/>
        <v>104</v>
      </c>
      <c r="K1899" s="5">
        <f t="shared" si="89"/>
        <v>8.6666666666666661</v>
      </c>
      <c r="L1899" s="4" t="s">
        <v>735</v>
      </c>
    </row>
    <row r="1900" spans="1:12" hidden="1" x14ac:dyDescent="0.25">
      <c r="A1900" s="4" t="s">
        <v>171</v>
      </c>
      <c r="B1900" s="4" t="s">
        <v>226</v>
      </c>
      <c r="C1900" s="4" t="s">
        <v>228</v>
      </c>
      <c r="D1900" s="4" t="s">
        <v>127</v>
      </c>
      <c r="E1900" s="4">
        <v>22</v>
      </c>
      <c r="F1900" s="7" t="s">
        <v>11</v>
      </c>
      <c r="G1900" s="4" t="s">
        <v>12</v>
      </c>
      <c r="H1900" s="4">
        <v>2</v>
      </c>
      <c r="I1900" s="5">
        <f t="shared" si="88"/>
        <v>2</v>
      </c>
      <c r="J1900" s="5">
        <f t="shared" si="87"/>
        <v>4</v>
      </c>
      <c r="K1900" s="5">
        <f t="shared" si="89"/>
        <v>0.33333333333333331</v>
      </c>
      <c r="L1900" s="4" t="s">
        <v>735</v>
      </c>
    </row>
    <row r="1901" spans="1:12" hidden="1" x14ac:dyDescent="0.25">
      <c r="A1901" s="4" t="s">
        <v>171</v>
      </c>
      <c r="B1901" s="4" t="s">
        <v>226</v>
      </c>
      <c r="C1901" s="4" t="s">
        <v>228</v>
      </c>
      <c r="D1901" s="4" t="s">
        <v>88</v>
      </c>
      <c r="E1901" s="4">
        <v>22</v>
      </c>
      <c r="F1901" s="7" t="s">
        <v>11</v>
      </c>
      <c r="G1901" s="4" t="s">
        <v>12</v>
      </c>
      <c r="H1901" s="4">
        <v>64</v>
      </c>
      <c r="I1901" s="5">
        <f t="shared" si="88"/>
        <v>64</v>
      </c>
      <c r="J1901" s="5">
        <f t="shared" si="87"/>
        <v>128</v>
      </c>
      <c r="K1901" s="5">
        <f t="shared" si="89"/>
        <v>10.666666666666666</v>
      </c>
      <c r="L1901" s="4" t="s">
        <v>735</v>
      </c>
    </row>
    <row r="1902" spans="1:12" hidden="1" x14ac:dyDescent="0.25">
      <c r="A1902" s="4" t="s">
        <v>171</v>
      </c>
      <c r="B1902" s="4" t="s">
        <v>226</v>
      </c>
      <c r="C1902" s="4" t="s">
        <v>229</v>
      </c>
      <c r="D1902" s="4" t="s">
        <v>127</v>
      </c>
      <c r="E1902" s="4">
        <v>22</v>
      </c>
      <c r="F1902" s="7" t="s">
        <v>11</v>
      </c>
      <c r="G1902" s="4" t="s">
        <v>12</v>
      </c>
      <c r="H1902" s="4">
        <v>1</v>
      </c>
      <c r="I1902" s="5">
        <f t="shared" si="88"/>
        <v>1</v>
      </c>
      <c r="J1902" s="5">
        <f t="shared" si="87"/>
        <v>2</v>
      </c>
      <c r="K1902" s="5">
        <f t="shared" si="89"/>
        <v>0.16666666666666666</v>
      </c>
      <c r="L1902" s="4" t="s">
        <v>735</v>
      </c>
    </row>
    <row r="1903" spans="1:12" hidden="1" x14ac:dyDescent="0.25">
      <c r="A1903" s="4" t="s">
        <v>171</v>
      </c>
      <c r="B1903" s="4" t="s">
        <v>226</v>
      </c>
      <c r="C1903" s="4" t="s">
        <v>229</v>
      </c>
      <c r="D1903" s="4" t="s">
        <v>88</v>
      </c>
      <c r="E1903" s="4">
        <v>22</v>
      </c>
      <c r="F1903" s="7" t="s">
        <v>11</v>
      </c>
      <c r="G1903" s="4" t="s">
        <v>12</v>
      </c>
      <c r="H1903" s="4">
        <v>17</v>
      </c>
      <c r="I1903" s="5">
        <f t="shared" si="88"/>
        <v>17</v>
      </c>
      <c r="J1903" s="5">
        <f t="shared" si="87"/>
        <v>34</v>
      </c>
      <c r="K1903" s="5">
        <f t="shared" si="89"/>
        <v>2.8333333333333335</v>
      </c>
      <c r="L1903" s="4" t="s">
        <v>735</v>
      </c>
    </row>
    <row r="1904" spans="1:12" hidden="1" x14ac:dyDescent="0.25">
      <c r="A1904" s="4" t="s">
        <v>171</v>
      </c>
      <c r="B1904" s="4" t="s">
        <v>226</v>
      </c>
      <c r="C1904" s="4" t="s">
        <v>230</v>
      </c>
      <c r="D1904" s="4" t="s">
        <v>88</v>
      </c>
      <c r="E1904" s="4">
        <v>41</v>
      </c>
      <c r="F1904" s="7" t="s">
        <v>11</v>
      </c>
      <c r="G1904" s="4" t="s">
        <v>12</v>
      </c>
      <c r="H1904" s="4">
        <v>5</v>
      </c>
      <c r="I1904" s="5">
        <f t="shared" si="88"/>
        <v>5</v>
      </c>
      <c r="J1904" s="5">
        <f t="shared" si="87"/>
        <v>10</v>
      </c>
      <c r="K1904" s="5">
        <f t="shared" si="89"/>
        <v>0.83333333333333337</v>
      </c>
      <c r="L1904" s="4" t="s">
        <v>735</v>
      </c>
    </row>
    <row r="1905" spans="1:12" hidden="1" x14ac:dyDescent="0.25">
      <c r="A1905" s="4" t="s">
        <v>171</v>
      </c>
      <c r="B1905" s="4" t="s">
        <v>226</v>
      </c>
      <c r="C1905" s="4" t="s">
        <v>231</v>
      </c>
      <c r="D1905" s="4" t="s">
        <v>469</v>
      </c>
      <c r="E1905" s="4">
        <v>56</v>
      </c>
      <c r="F1905" s="7">
        <v>50</v>
      </c>
      <c r="G1905" s="4" t="s">
        <v>105</v>
      </c>
      <c r="H1905" s="4">
        <v>1</v>
      </c>
      <c r="I1905" s="5">
        <f t="shared" si="88"/>
        <v>1</v>
      </c>
      <c r="J1905" s="5">
        <f t="shared" si="87"/>
        <v>2</v>
      </c>
      <c r="K1905" s="5">
        <f t="shared" si="89"/>
        <v>0.16666666666666666</v>
      </c>
      <c r="L1905" s="4" t="s">
        <v>735</v>
      </c>
    </row>
    <row r="1906" spans="1:12" hidden="1" x14ac:dyDescent="0.25">
      <c r="A1906" s="4" t="s">
        <v>171</v>
      </c>
      <c r="B1906" s="4" t="s">
        <v>226</v>
      </c>
      <c r="C1906" s="4" t="s">
        <v>231</v>
      </c>
      <c r="D1906" s="4" t="s">
        <v>88</v>
      </c>
      <c r="E1906" s="4">
        <v>56</v>
      </c>
      <c r="F1906" s="7">
        <v>50</v>
      </c>
      <c r="G1906" s="4" t="s">
        <v>105</v>
      </c>
      <c r="H1906" s="4">
        <v>42</v>
      </c>
      <c r="I1906" s="5">
        <f t="shared" si="88"/>
        <v>42</v>
      </c>
      <c r="J1906" s="5">
        <f t="shared" si="87"/>
        <v>84</v>
      </c>
      <c r="K1906" s="5">
        <f t="shared" si="89"/>
        <v>7</v>
      </c>
      <c r="L1906" s="4" t="s">
        <v>735</v>
      </c>
    </row>
    <row r="1907" spans="1:12" hidden="1" x14ac:dyDescent="0.25">
      <c r="A1907" s="4" t="s">
        <v>171</v>
      </c>
      <c r="B1907" s="4" t="s">
        <v>226</v>
      </c>
      <c r="C1907" s="4" t="s">
        <v>231</v>
      </c>
      <c r="D1907" s="4" t="s">
        <v>39</v>
      </c>
      <c r="E1907" s="4">
        <v>56</v>
      </c>
      <c r="F1907" s="7">
        <v>50</v>
      </c>
      <c r="G1907" s="4" t="s">
        <v>105</v>
      </c>
      <c r="H1907" s="4">
        <v>1</v>
      </c>
      <c r="I1907" s="5">
        <f t="shared" si="88"/>
        <v>1</v>
      </c>
      <c r="J1907" s="5">
        <f t="shared" si="87"/>
        <v>2</v>
      </c>
      <c r="K1907" s="5">
        <f t="shared" si="89"/>
        <v>0.16666666666666666</v>
      </c>
      <c r="L1907" s="4" t="s">
        <v>735</v>
      </c>
    </row>
    <row r="1908" spans="1:12" hidden="1" x14ac:dyDescent="0.25">
      <c r="A1908" s="4" t="s">
        <v>171</v>
      </c>
      <c r="B1908" s="4" t="s">
        <v>226</v>
      </c>
      <c r="C1908" s="4" t="s">
        <v>232</v>
      </c>
      <c r="D1908" s="4" t="s">
        <v>88</v>
      </c>
      <c r="E1908" s="4">
        <v>28</v>
      </c>
      <c r="F1908" s="7" t="s">
        <v>11</v>
      </c>
      <c r="G1908" s="4" t="s">
        <v>12</v>
      </c>
      <c r="H1908" s="4">
        <v>38</v>
      </c>
      <c r="I1908" s="5">
        <f t="shared" si="88"/>
        <v>38</v>
      </c>
      <c r="J1908" s="5">
        <f t="shared" si="87"/>
        <v>76</v>
      </c>
      <c r="K1908" s="5">
        <f t="shared" si="89"/>
        <v>6.333333333333333</v>
      </c>
      <c r="L1908" s="4" t="s">
        <v>735</v>
      </c>
    </row>
    <row r="1909" spans="1:12" hidden="1" x14ac:dyDescent="0.25">
      <c r="A1909" s="4" t="s">
        <v>171</v>
      </c>
      <c r="B1909" s="4" t="s">
        <v>226</v>
      </c>
      <c r="C1909" s="4" t="s">
        <v>233</v>
      </c>
      <c r="D1909" s="4" t="s">
        <v>127</v>
      </c>
      <c r="E1909" s="4">
        <v>25</v>
      </c>
      <c r="F1909" s="7" t="s">
        <v>11</v>
      </c>
      <c r="G1909" s="4" t="s">
        <v>12</v>
      </c>
      <c r="H1909" s="4">
        <v>1</v>
      </c>
      <c r="I1909" s="5">
        <f t="shared" si="88"/>
        <v>1</v>
      </c>
      <c r="J1909" s="5">
        <f t="shared" si="87"/>
        <v>2</v>
      </c>
      <c r="K1909" s="5">
        <f t="shared" si="89"/>
        <v>0.16666666666666666</v>
      </c>
      <c r="L1909" s="4" t="s">
        <v>735</v>
      </c>
    </row>
    <row r="1910" spans="1:12" hidden="1" x14ac:dyDescent="0.25">
      <c r="A1910" s="4" t="s">
        <v>171</v>
      </c>
      <c r="B1910" s="4" t="s">
        <v>226</v>
      </c>
      <c r="C1910" s="4" t="s">
        <v>233</v>
      </c>
      <c r="D1910" s="4" t="s">
        <v>88</v>
      </c>
      <c r="E1910" s="4">
        <v>25</v>
      </c>
      <c r="F1910" s="7" t="s">
        <v>11</v>
      </c>
      <c r="G1910" s="4" t="s">
        <v>12</v>
      </c>
      <c r="H1910" s="4">
        <v>37</v>
      </c>
      <c r="I1910" s="5">
        <f t="shared" si="88"/>
        <v>37</v>
      </c>
      <c r="J1910" s="5">
        <f t="shared" si="87"/>
        <v>74</v>
      </c>
      <c r="K1910" s="5">
        <f t="shared" si="89"/>
        <v>6.166666666666667</v>
      </c>
      <c r="L1910" s="4" t="s">
        <v>735</v>
      </c>
    </row>
    <row r="1911" spans="1:12" hidden="1" x14ac:dyDescent="0.25">
      <c r="A1911" s="4" t="s">
        <v>171</v>
      </c>
      <c r="B1911" s="4" t="s">
        <v>226</v>
      </c>
      <c r="C1911" s="4" t="s">
        <v>729</v>
      </c>
      <c r="D1911" s="4" t="s">
        <v>88</v>
      </c>
      <c r="E1911" s="4">
        <v>48</v>
      </c>
      <c r="F1911" s="7" t="s">
        <v>11</v>
      </c>
      <c r="G1911" s="4" t="s">
        <v>12</v>
      </c>
      <c r="H1911" s="4">
        <v>3</v>
      </c>
      <c r="I1911" s="5">
        <f t="shared" si="88"/>
        <v>3</v>
      </c>
      <c r="J1911" s="5">
        <f t="shared" si="87"/>
        <v>6</v>
      </c>
      <c r="K1911" s="5">
        <f t="shared" si="89"/>
        <v>0.5</v>
      </c>
      <c r="L1911" s="4" t="s">
        <v>735</v>
      </c>
    </row>
    <row r="1912" spans="1:12" hidden="1" x14ac:dyDescent="0.25">
      <c r="A1912" s="4" t="s">
        <v>171</v>
      </c>
      <c r="B1912" s="4" t="s">
        <v>226</v>
      </c>
      <c r="C1912" s="4" t="s">
        <v>234</v>
      </c>
      <c r="D1912" s="4" t="s">
        <v>88</v>
      </c>
      <c r="E1912" s="4">
        <v>21</v>
      </c>
      <c r="F1912" s="7" t="s">
        <v>11</v>
      </c>
      <c r="G1912" s="4" t="s">
        <v>12</v>
      </c>
      <c r="H1912" s="4">
        <v>18</v>
      </c>
      <c r="I1912" s="5">
        <f t="shared" si="88"/>
        <v>18</v>
      </c>
      <c r="J1912" s="5">
        <f t="shared" ref="J1912:J1975" si="90">I1912*100%+I1912</f>
        <v>36</v>
      </c>
      <c r="K1912" s="5">
        <f t="shared" si="89"/>
        <v>3</v>
      </c>
      <c r="L1912" s="4" t="s">
        <v>735</v>
      </c>
    </row>
    <row r="1913" spans="1:12" hidden="1" x14ac:dyDescent="0.25">
      <c r="A1913" s="4" t="s">
        <v>171</v>
      </c>
      <c r="B1913" s="4" t="s">
        <v>226</v>
      </c>
      <c r="C1913" s="4" t="s">
        <v>88</v>
      </c>
      <c r="D1913" s="4" t="s">
        <v>127</v>
      </c>
      <c r="E1913" s="4">
        <v>0</v>
      </c>
      <c r="F1913" s="7" t="s">
        <v>11</v>
      </c>
      <c r="G1913" s="4" t="s">
        <v>12</v>
      </c>
      <c r="H1913" s="4">
        <v>5</v>
      </c>
      <c r="I1913" s="5">
        <f t="shared" ref="I1913:I1976" si="91">H1913</f>
        <v>5</v>
      </c>
      <c r="J1913" s="5">
        <f t="shared" si="90"/>
        <v>10</v>
      </c>
      <c r="K1913" s="5">
        <f t="shared" si="89"/>
        <v>0.83333333333333337</v>
      </c>
      <c r="L1913" s="4" t="s">
        <v>735</v>
      </c>
    </row>
    <row r="1914" spans="1:12" hidden="1" x14ac:dyDescent="0.25">
      <c r="A1914" s="4" t="s">
        <v>171</v>
      </c>
      <c r="B1914" s="4" t="s">
        <v>226</v>
      </c>
      <c r="C1914" s="4" t="s">
        <v>88</v>
      </c>
      <c r="D1914" s="4" t="s">
        <v>88</v>
      </c>
      <c r="E1914" s="4">
        <v>0</v>
      </c>
      <c r="F1914" s="7" t="s">
        <v>11</v>
      </c>
      <c r="G1914" s="4" t="s">
        <v>12</v>
      </c>
      <c r="H1914" s="4">
        <v>284</v>
      </c>
      <c r="I1914" s="5">
        <f t="shared" si="91"/>
        <v>284</v>
      </c>
      <c r="J1914" s="5">
        <f t="shared" si="90"/>
        <v>568</v>
      </c>
      <c r="K1914" s="5">
        <f t="shared" si="89"/>
        <v>47.333333333333336</v>
      </c>
      <c r="L1914" s="4" t="s">
        <v>735</v>
      </c>
    </row>
    <row r="1915" spans="1:12" hidden="1" x14ac:dyDescent="0.25">
      <c r="A1915" s="4" t="s">
        <v>171</v>
      </c>
      <c r="B1915" s="4" t="s">
        <v>226</v>
      </c>
      <c r="C1915" s="4" t="s">
        <v>88</v>
      </c>
      <c r="D1915" s="4" t="s">
        <v>39</v>
      </c>
      <c r="E1915" s="4">
        <v>0</v>
      </c>
      <c r="F1915" s="7" t="s">
        <v>11</v>
      </c>
      <c r="G1915" s="4" t="s">
        <v>12</v>
      </c>
      <c r="H1915" s="4">
        <v>1</v>
      </c>
      <c r="I1915" s="5">
        <f t="shared" si="91"/>
        <v>1</v>
      </c>
      <c r="J1915" s="5">
        <f t="shared" si="90"/>
        <v>2</v>
      </c>
      <c r="K1915" s="5">
        <f t="shared" si="89"/>
        <v>0.16666666666666666</v>
      </c>
      <c r="L1915" s="4" t="s">
        <v>735</v>
      </c>
    </row>
    <row r="1916" spans="1:12" hidden="1" x14ac:dyDescent="0.25">
      <c r="A1916" s="4" t="s">
        <v>171</v>
      </c>
      <c r="B1916" s="4" t="s">
        <v>226</v>
      </c>
      <c r="C1916" s="4" t="s">
        <v>235</v>
      </c>
      <c r="D1916" s="4" t="s">
        <v>88</v>
      </c>
      <c r="E1916" s="4">
        <v>19</v>
      </c>
      <c r="F1916" s="7" t="s">
        <v>11</v>
      </c>
      <c r="G1916" s="4" t="s">
        <v>12</v>
      </c>
      <c r="H1916" s="4">
        <v>20</v>
      </c>
      <c r="I1916" s="5">
        <f t="shared" si="91"/>
        <v>20</v>
      </c>
      <c r="J1916" s="5">
        <f t="shared" si="90"/>
        <v>40</v>
      </c>
      <c r="K1916" s="5">
        <f t="shared" si="89"/>
        <v>3.3333333333333335</v>
      </c>
      <c r="L1916" s="4" t="s">
        <v>735</v>
      </c>
    </row>
    <row r="1917" spans="1:12" hidden="1" x14ac:dyDescent="0.25">
      <c r="A1917" s="4" t="s">
        <v>171</v>
      </c>
      <c r="B1917" s="4" t="s">
        <v>226</v>
      </c>
      <c r="C1917" s="4" t="s">
        <v>236</v>
      </c>
      <c r="D1917" s="4" t="s">
        <v>88</v>
      </c>
      <c r="E1917" s="4">
        <v>51</v>
      </c>
      <c r="F1917" s="7">
        <v>50</v>
      </c>
      <c r="G1917" s="4" t="s">
        <v>105</v>
      </c>
      <c r="H1917" s="4">
        <v>13</v>
      </c>
      <c r="I1917" s="5">
        <f t="shared" si="91"/>
        <v>13</v>
      </c>
      <c r="J1917" s="5">
        <f t="shared" si="90"/>
        <v>26</v>
      </c>
      <c r="K1917" s="5">
        <f t="shared" si="89"/>
        <v>2.1666666666666665</v>
      </c>
      <c r="L1917" s="4" t="s">
        <v>735</v>
      </c>
    </row>
    <row r="1918" spans="1:12" hidden="1" x14ac:dyDescent="0.25">
      <c r="A1918" s="4" t="s">
        <v>171</v>
      </c>
      <c r="B1918" s="4" t="s">
        <v>237</v>
      </c>
      <c r="C1918" s="4" t="s">
        <v>238</v>
      </c>
      <c r="D1918" s="4" t="s">
        <v>469</v>
      </c>
      <c r="E1918" s="4">
        <v>137</v>
      </c>
      <c r="F1918" s="7">
        <v>50</v>
      </c>
      <c r="G1918" s="4" t="s">
        <v>105</v>
      </c>
      <c r="H1918" s="4">
        <v>26</v>
      </c>
      <c r="I1918" s="5">
        <f t="shared" si="91"/>
        <v>26</v>
      </c>
      <c r="J1918" s="5">
        <f t="shared" si="90"/>
        <v>52</v>
      </c>
      <c r="K1918" s="5">
        <f t="shared" si="89"/>
        <v>4.333333333333333</v>
      </c>
      <c r="L1918" s="4" t="s">
        <v>735</v>
      </c>
    </row>
    <row r="1919" spans="1:12" hidden="1" x14ac:dyDescent="0.25">
      <c r="A1919" s="4" t="s">
        <v>171</v>
      </c>
      <c r="B1919" s="4" t="s">
        <v>237</v>
      </c>
      <c r="C1919" s="4" t="s">
        <v>238</v>
      </c>
      <c r="D1919" s="4" t="s">
        <v>88</v>
      </c>
      <c r="E1919" s="4">
        <v>137</v>
      </c>
      <c r="F1919" s="7">
        <v>50</v>
      </c>
      <c r="G1919" s="4" t="s">
        <v>105</v>
      </c>
      <c r="H1919" s="4">
        <v>24</v>
      </c>
      <c r="I1919" s="5">
        <f t="shared" si="91"/>
        <v>24</v>
      </c>
      <c r="J1919" s="5">
        <f t="shared" si="90"/>
        <v>48</v>
      </c>
      <c r="K1919" s="5">
        <f t="shared" si="89"/>
        <v>4</v>
      </c>
      <c r="L1919" s="4" t="s">
        <v>735</v>
      </c>
    </row>
    <row r="1920" spans="1:12" hidden="1" x14ac:dyDescent="0.25">
      <c r="A1920" s="4" t="s">
        <v>171</v>
      </c>
      <c r="B1920" s="4" t="s">
        <v>237</v>
      </c>
      <c r="C1920" s="4" t="s">
        <v>240</v>
      </c>
      <c r="D1920" s="4" t="s">
        <v>88</v>
      </c>
      <c r="E1920" s="4">
        <v>182</v>
      </c>
      <c r="F1920" s="7">
        <v>50</v>
      </c>
      <c r="G1920" s="4" t="s">
        <v>105</v>
      </c>
      <c r="H1920" s="4">
        <v>15</v>
      </c>
      <c r="I1920" s="5">
        <f t="shared" si="91"/>
        <v>15</v>
      </c>
      <c r="J1920" s="5">
        <f t="shared" si="90"/>
        <v>30</v>
      </c>
      <c r="K1920" s="5">
        <f t="shared" si="89"/>
        <v>2.5</v>
      </c>
      <c r="L1920" s="4" t="s">
        <v>735</v>
      </c>
    </row>
    <row r="1921" spans="1:12" hidden="1" x14ac:dyDescent="0.25">
      <c r="A1921" s="4" t="s">
        <v>171</v>
      </c>
      <c r="B1921" s="4" t="s">
        <v>237</v>
      </c>
      <c r="C1921" s="4" t="s">
        <v>240</v>
      </c>
      <c r="D1921" s="4" t="s">
        <v>198</v>
      </c>
      <c r="E1921" s="4">
        <v>182</v>
      </c>
      <c r="F1921" s="7">
        <v>50</v>
      </c>
      <c r="G1921" s="4" t="s">
        <v>105</v>
      </c>
      <c r="H1921" s="4">
        <v>7</v>
      </c>
      <c r="I1921" s="5">
        <f t="shared" si="91"/>
        <v>7</v>
      </c>
      <c r="J1921" s="5">
        <f t="shared" si="90"/>
        <v>14</v>
      </c>
      <c r="K1921" s="5">
        <f t="shared" si="89"/>
        <v>1.1666666666666667</v>
      </c>
      <c r="L1921" s="4" t="s">
        <v>735</v>
      </c>
    </row>
    <row r="1922" spans="1:12" hidden="1" x14ac:dyDescent="0.25">
      <c r="A1922" s="4" t="s">
        <v>171</v>
      </c>
      <c r="B1922" s="4" t="s">
        <v>237</v>
      </c>
      <c r="C1922" s="4" t="s">
        <v>241</v>
      </c>
      <c r="D1922" s="4" t="s">
        <v>88</v>
      </c>
      <c r="E1922" s="4">
        <v>164</v>
      </c>
      <c r="F1922" s="7">
        <v>50</v>
      </c>
      <c r="G1922" s="4" t="s">
        <v>105</v>
      </c>
      <c r="H1922" s="4">
        <v>15</v>
      </c>
      <c r="I1922" s="5">
        <f t="shared" si="91"/>
        <v>15</v>
      </c>
      <c r="J1922" s="5">
        <f t="shared" si="90"/>
        <v>30</v>
      </c>
      <c r="K1922" s="5">
        <f t="shared" si="89"/>
        <v>2.5</v>
      </c>
      <c r="L1922" s="4" t="s">
        <v>735</v>
      </c>
    </row>
    <row r="1923" spans="1:12" hidden="1" x14ac:dyDescent="0.25">
      <c r="A1923" s="4" t="s">
        <v>171</v>
      </c>
      <c r="B1923" s="4" t="s">
        <v>237</v>
      </c>
      <c r="C1923" s="4" t="s">
        <v>242</v>
      </c>
      <c r="D1923" s="4" t="s">
        <v>469</v>
      </c>
      <c r="E1923" s="4">
        <v>161</v>
      </c>
      <c r="F1923" s="7">
        <v>50</v>
      </c>
      <c r="G1923" s="4" t="s">
        <v>105</v>
      </c>
      <c r="H1923" s="4">
        <v>1</v>
      </c>
      <c r="I1923" s="5">
        <f t="shared" si="91"/>
        <v>1</v>
      </c>
      <c r="J1923" s="5">
        <f t="shared" si="90"/>
        <v>2</v>
      </c>
      <c r="K1923" s="5">
        <f t="shared" si="89"/>
        <v>0.16666666666666666</v>
      </c>
      <c r="L1923" s="4" t="s">
        <v>735</v>
      </c>
    </row>
    <row r="1924" spans="1:12" hidden="1" x14ac:dyDescent="0.25">
      <c r="A1924" s="4" t="s">
        <v>171</v>
      </c>
      <c r="B1924" s="4" t="s">
        <v>237</v>
      </c>
      <c r="C1924" s="4" t="s">
        <v>242</v>
      </c>
      <c r="D1924" s="4" t="s">
        <v>127</v>
      </c>
      <c r="E1924" s="4">
        <v>161</v>
      </c>
      <c r="F1924" s="7">
        <v>50</v>
      </c>
      <c r="G1924" s="4" t="s">
        <v>105</v>
      </c>
      <c r="H1924" s="4">
        <v>1</v>
      </c>
      <c r="I1924" s="5">
        <f t="shared" si="91"/>
        <v>1</v>
      </c>
      <c r="J1924" s="5">
        <f t="shared" si="90"/>
        <v>2</v>
      </c>
      <c r="K1924" s="5">
        <f t="shared" si="89"/>
        <v>0.16666666666666666</v>
      </c>
      <c r="L1924" s="4" t="s">
        <v>735</v>
      </c>
    </row>
    <row r="1925" spans="1:12" hidden="1" x14ac:dyDescent="0.25">
      <c r="A1925" s="4" t="s">
        <v>171</v>
      </c>
      <c r="B1925" s="4" t="s">
        <v>237</v>
      </c>
      <c r="C1925" s="4" t="s">
        <v>242</v>
      </c>
      <c r="D1925" s="4" t="s">
        <v>88</v>
      </c>
      <c r="E1925" s="4">
        <v>161</v>
      </c>
      <c r="F1925" s="7">
        <v>50</v>
      </c>
      <c r="G1925" s="4" t="s">
        <v>105</v>
      </c>
      <c r="H1925" s="4">
        <v>91</v>
      </c>
      <c r="I1925" s="5">
        <f t="shared" si="91"/>
        <v>91</v>
      </c>
      <c r="J1925" s="5">
        <f t="shared" si="90"/>
        <v>182</v>
      </c>
      <c r="K1925" s="5">
        <f t="shared" si="89"/>
        <v>15.166666666666666</v>
      </c>
      <c r="L1925" s="4" t="s">
        <v>735</v>
      </c>
    </row>
    <row r="1926" spans="1:12" hidden="1" x14ac:dyDescent="0.25">
      <c r="A1926" s="4" t="s">
        <v>171</v>
      </c>
      <c r="B1926" s="4" t="s">
        <v>237</v>
      </c>
      <c r="C1926" s="4" t="s">
        <v>242</v>
      </c>
      <c r="D1926" s="4" t="s">
        <v>198</v>
      </c>
      <c r="E1926" s="4">
        <v>161</v>
      </c>
      <c r="F1926" s="7">
        <v>50</v>
      </c>
      <c r="G1926" s="4" t="s">
        <v>105</v>
      </c>
      <c r="H1926" s="4">
        <v>3</v>
      </c>
      <c r="I1926" s="5">
        <f t="shared" si="91"/>
        <v>3</v>
      </c>
      <c r="J1926" s="5">
        <f t="shared" si="90"/>
        <v>6</v>
      </c>
      <c r="K1926" s="5">
        <f t="shared" si="89"/>
        <v>0.5</v>
      </c>
      <c r="L1926" s="4" t="s">
        <v>735</v>
      </c>
    </row>
    <row r="1927" spans="1:12" hidden="1" x14ac:dyDescent="0.25">
      <c r="A1927" s="4" t="s">
        <v>171</v>
      </c>
      <c r="B1927" s="4" t="s">
        <v>237</v>
      </c>
      <c r="C1927" s="4" t="s">
        <v>242</v>
      </c>
      <c r="D1927" s="4" t="s">
        <v>39</v>
      </c>
      <c r="E1927" s="4">
        <v>161</v>
      </c>
      <c r="F1927" s="7">
        <v>50</v>
      </c>
      <c r="G1927" s="4" t="s">
        <v>105</v>
      </c>
      <c r="H1927" s="4">
        <v>1</v>
      </c>
      <c r="I1927" s="5">
        <f t="shared" si="91"/>
        <v>1</v>
      </c>
      <c r="J1927" s="5">
        <f t="shared" si="90"/>
        <v>2</v>
      </c>
      <c r="K1927" s="5">
        <f t="shared" si="89"/>
        <v>0.16666666666666666</v>
      </c>
      <c r="L1927" s="4" t="s">
        <v>735</v>
      </c>
    </row>
    <row r="1928" spans="1:12" hidden="1" x14ac:dyDescent="0.25">
      <c r="A1928" s="4" t="s">
        <v>171</v>
      </c>
      <c r="B1928" s="4" t="s">
        <v>237</v>
      </c>
      <c r="C1928" s="4" t="s">
        <v>730</v>
      </c>
      <c r="D1928" s="4" t="s">
        <v>88</v>
      </c>
      <c r="E1928" s="4">
        <v>139</v>
      </c>
      <c r="F1928" s="7">
        <v>50</v>
      </c>
      <c r="G1928" s="4" t="s">
        <v>105</v>
      </c>
      <c r="H1928" s="4">
        <v>5</v>
      </c>
      <c r="I1928" s="5">
        <f t="shared" si="91"/>
        <v>5</v>
      </c>
      <c r="J1928" s="5">
        <f t="shared" si="90"/>
        <v>10</v>
      </c>
      <c r="K1928" s="5">
        <f t="shared" si="89"/>
        <v>0.83333333333333337</v>
      </c>
      <c r="L1928" s="4" t="s">
        <v>735</v>
      </c>
    </row>
    <row r="1929" spans="1:12" hidden="1" x14ac:dyDescent="0.25">
      <c r="A1929" s="4" t="s">
        <v>171</v>
      </c>
      <c r="B1929" s="4" t="s">
        <v>237</v>
      </c>
      <c r="C1929" s="4" t="s">
        <v>90</v>
      </c>
      <c r="D1929" s="4" t="s">
        <v>88</v>
      </c>
      <c r="E1929" s="4">
        <v>179</v>
      </c>
      <c r="F1929" s="7">
        <v>50</v>
      </c>
      <c r="G1929" s="4" t="s">
        <v>105</v>
      </c>
      <c r="H1929" s="4">
        <v>45</v>
      </c>
      <c r="I1929" s="5">
        <f t="shared" si="91"/>
        <v>45</v>
      </c>
      <c r="J1929" s="5">
        <f t="shared" si="90"/>
        <v>90</v>
      </c>
      <c r="K1929" s="5">
        <f t="shared" ref="K1929:K1992" si="92">J1929/12</f>
        <v>7.5</v>
      </c>
      <c r="L1929" s="4" t="s">
        <v>735</v>
      </c>
    </row>
    <row r="1930" spans="1:12" hidden="1" x14ac:dyDescent="0.25">
      <c r="A1930" s="4" t="s">
        <v>171</v>
      </c>
      <c r="B1930" s="4" t="s">
        <v>237</v>
      </c>
      <c r="C1930" s="4" t="s">
        <v>90</v>
      </c>
      <c r="D1930" s="4" t="s">
        <v>198</v>
      </c>
      <c r="E1930" s="4">
        <v>179</v>
      </c>
      <c r="F1930" s="7">
        <v>50</v>
      </c>
      <c r="G1930" s="4" t="s">
        <v>105</v>
      </c>
      <c r="H1930" s="4">
        <v>1</v>
      </c>
      <c r="I1930" s="5">
        <f t="shared" si="91"/>
        <v>1</v>
      </c>
      <c r="J1930" s="5">
        <f t="shared" si="90"/>
        <v>2</v>
      </c>
      <c r="K1930" s="5">
        <f t="shared" si="92"/>
        <v>0.16666666666666666</v>
      </c>
      <c r="L1930" s="4" t="s">
        <v>735</v>
      </c>
    </row>
    <row r="1931" spans="1:12" hidden="1" x14ac:dyDescent="0.25">
      <c r="A1931" s="4" t="s">
        <v>171</v>
      </c>
      <c r="B1931" s="4" t="s">
        <v>237</v>
      </c>
      <c r="C1931" s="4" t="s">
        <v>243</v>
      </c>
      <c r="D1931" s="4" t="s">
        <v>88</v>
      </c>
      <c r="E1931" s="4">
        <v>181</v>
      </c>
      <c r="F1931" s="7">
        <v>50</v>
      </c>
      <c r="G1931" s="4" t="s">
        <v>105</v>
      </c>
      <c r="H1931" s="4">
        <v>11</v>
      </c>
      <c r="I1931" s="5">
        <f t="shared" si="91"/>
        <v>11</v>
      </c>
      <c r="J1931" s="5">
        <f t="shared" si="90"/>
        <v>22</v>
      </c>
      <c r="K1931" s="5">
        <f t="shared" si="92"/>
        <v>1.8333333333333333</v>
      </c>
      <c r="L1931" s="4" t="s">
        <v>735</v>
      </c>
    </row>
    <row r="1932" spans="1:12" ht="30" hidden="1" x14ac:dyDescent="0.25">
      <c r="A1932" s="4" t="s">
        <v>171</v>
      </c>
      <c r="B1932" s="4" t="s">
        <v>237</v>
      </c>
      <c r="C1932" s="4" t="s">
        <v>243</v>
      </c>
      <c r="D1932" s="4" t="s">
        <v>371</v>
      </c>
      <c r="E1932" s="4">
        <v>181</v>
      </c>
      <c r="F1932" s="7">
        <v>50</v>
      </c>
      <c r="G1932" s="4" t="s">
        <v>105</v>
      </c>
      <c r="H1932" s="4">
        <v>1</v>
      </c>
      <c r="I1932" s="5">
        <f t="shared" si="91"/>
        <v>1</v>
      </c>
      <c r="J1932" s="5">
        <f t="shared" si="90"/>
        <v>2</v>
      </c>
      <c r="K1932" s="5">
        <f t="shared" si="92"/>
        <v>0.16666666666666666</v>
      </c>
      <c r="L1932" s="4" t="s">
        <v>735</v>
      </c>
    </row>
    <row r="1933" spans="1:12" hidden="1" x14ac:dyDescent="0.25">
      <c r="A1933" s="4" t="s">
        <v>171</v>
      </c>
      <c r="B1933" s="4" t="s">
        <v>237</v>
      </c>
      <c r="C1933" s="4" t="s">
        <v>244</v>
      </c>
      <c r="D1933" s="4" t="s">
        <v>88</v>
      </c>
      <c r="E1933" s="4">
        <v>147</v>
      </c>
      <c r="F1933" s="7">
        <v>50</v>
      </c>
      <c r="G1933" s="4" t="s">
        <v>105</v>
      </c>
      <c r="H1933" s="4">
        <v>2</v>
      </c>
      <c r="I1933" s="5">
        <f t="shared" si="91"/>
        <v>2</v>
      </c>
      <c r="J1933" s="5">
        <f t="shared" si="90"/>
        <v>4</v>
      </c>
      <c r="K1933" s="5">
        <f t="shared" si="92"/>
        <v>0.33333333333333331</v>
      </c>
      <c r="L1933" s="4" t="s">
        <v>735</v>
      </c>
    </row>
    <row r="1934" spans="1:12" hidden="1" x14ac:dyDescent="0.25">
      <c r="A1934" s="4" t="s">
        <v>245</v>
      </c>
      <c r="B1934" s="4" t="s">
        <v>246</v>
      </c>
      <c r="C1934" s="4" t="s">
        <v>38</v>
      </c>
      <c r="D1934" s="4" t="s">
        <v>469</v>
      </c>
      <c r="E1934" s="4">
        <v>140</v>
      </c>
      <c r="F1934" s="7">
        <v>50</v>
      </c>
      <c r="G1934" s="4" t="s">
        <v>105</v>
      </c>
      <c r="H1934" s="4">
        <v>1</v>
      </c>
      <c r="I1934" s="5">
        <f t="shared" si="91"/>
        <v>1</v>
      </c>
      <c r="J1934" s="5">
        <f t="shared" si="90"/>
        <v>2</v>
      </c>
      <c r="K1934" s="5">
        <f t="shared" si="92"/>
        <v>0.16666666666666666</v>
      </c>
      <c r="L1934" s="4" t="s">
        <v>735</v>
      </c>
    </row>
    <row r="1935" spans="1:12" hidden="1" x14ac:dyDescent="0.25">
      <c r="A1935" s="4" t="s">
        <v>245</v>
      </c>
      <c r="B1935" s="4" t="s">
        <v>246</v>
      </c>
      <c r="C1935" s="4" t="s">
        <v>38</v>
      </c>
      <c r="D1935" s="4" t="s">
        <v>88</v>
      </c>
      <c r="E1935" s="4">
        <v>140</v>
      </c>
      <c r="F1935" s="7">
        <v>50</v>
      </c>
      <c r="G1935" s="4" t="s">
        <v>105</v>
      </c>
      <c r="H1935" s="4">
        <v>43</v>
      </c>
      <c r="I1935" s="5">
        <f t="shared" si="91"/>
        <v>43</v>
      </c>
      <c r="J1935" s="5">
        <f t="shared" si="90"/>
        <v>86</v>
      </c>
      <c r="K1935" s="5">
        <f t="shared" si="92"/>
        <v>7.166666666666667</v>
      </c>
      <c r="L1935" s="4" t="s">
        <v>735</v>
      </c>
    </row>
    <row r="1936" spans="1:12" hidden="1" x14ac:dyDescent="0.25">
      <c r="A1936" s="4" t="s">
        <v>245</v>
      </c>
      <c r="B1936" s="4" t="s">
        <v>246</v>
      </c>
      <c r="C1936" s="4" t="s">
        <v>38</v>
      </c>
      <c r="D1936" s="4" t="s">
        <v>198</v>
      </c>
      <c r="E1936" s="4">
        <v>140</v>
      </c>
      <c r="F1936" s="7">
        <v>50</v>
      </c>
      <c r="G1936" s="4" t="s">
        <v>105</v>
      </c>
      <c r="H1936" s="4">
        <v>21</v>
      </c>
      <c r="I1936" s="5">
        <f t="shared" si="91"/>
        <v>21</v>
      </c>
      <c r="J1936" s="5">
        <f t="shared" si="90"/>
        <v>42</v>
      </c>
      <c r="K1936" s="5">
        <f t="shared" si="92"/>
        <v>3.5</v>
      </c>
      <c r="L1936" s="4" t="s">
        <v>735</v>
      </c>
    </row>
    <row r="1937" spans="1:12" hidden="1" x14ac:dyDescent="0.25">
      <c r="A1937" s="4" t="s">
        <v>245</v>
      </c>
      <c r="B1937" s="4" t="s">
        <v>246</v>
      </c>
      <c r="C1937" s="4" t="s">
        <v>38</v>
      </c>
      <c r="D1937" s="4" t="s">
        <v>205</v>
      </c>
      <c r="E1937" s="4">
        <v>140</v>
      </c>
      <c r="F1937" s="7">
        <v>50</v>
      </c>
      <c r="G1937" s="4" t="s">
        <v>105</v>
      </c>
      <c r="H1937" s="4">
        <v>3</v>
      </c>
      <c r="I1937" s="5">
        <f t="shared" si="91"/>
        <v>3</v>
      </c>
      <c r="J1937" s="5">
        <f t="shared" si="90"/>
        <v>6</v>
      </c>
      <c r="K1937" s="5">
        <f t="shared" si="92"/>
        <v>0.5</v>
      </c>
      <c r="L1937" s="4" t="s">
        <v>735</v>
      </c>
    </row>
    <row r="1938" spans="1:12" ht="30" hidden="1" x14ac:dyDescent="0.25">
      <c r="A1938" s="4" t="s">
        <v>245</v>
      </c>
      <c r="B1938" s="4" t="s">
        <v>246</v>
      </c>
      <c r="C1938" s="4" t="s">
        <v>38</v>
      </c>
      <c r="D1938" s="4" t="s">
        <v>260</v>
      </c>
      <c r="E1938" s="4">
        <v>140</v>
      </c>
      <c r="F1938" s="7">
        <v>50</v>
      </c>
      <c r="G1938" s="4" t="s">
        <v>105</v>
      </c>
      <c r="H1938" s="4">
        <v>1</v>
      </c>
      <c r="I1938" s="5">
        <f t="shared" si="91"/>
        <v>1</v>
      </c>
      <c r="J1938" s="5">
        <f t="shared" si="90"/>
        <v>2</v>
      </c>
      <c r="K1938" s="5">
        <f t="shared" si="92"/>
        <v>0.16666666666666666</v>
      </c>
      <c r="L1938" s="4" t="s">
        <v>735</v>
      </c>
    </row>
    <row r="1939" spans="1:12" hidden="1" x14ac:dyDescent="0.25">
      <c r="A1939" s="4" t="s">
        <v>245</v>
      </c>
      <c r="B1939" s="4" t="s">
        <v>246</v>
      </c>
      <c r="C1939" s="4" t="s">
        <v>247</v>
      </c>
      <c r="D1939" s="4" t="s">
        <v>469</v>
      </c>
      <c r="E1939" s="4">
        <v>155</v>
      </c>
      <c r="F1939" s="7">
        <v>50</v>
      </c>
      <c r="G1939" s="4" t="s">
        <v>105</v>
      </c>
      <c r="H1939" s="4">
        <v>1</v>
      </c>
      <c r="I1939" s="5">
        <f t="shared" si="91"/>
        <v>1</v>
      </c>
      <c r="J1939" s="5">
        <f t="shared" si="90"/>
        <v>2</v>
      </c>
      <c r="K1939" s="5">
        <f t="shared" si="92"/>
        <v>0.16666666666666666</v>
      </c>
      <c r="L1939" s="4" t="s">
        <v>735</v>
      </c>
    </row>
    <row r="1940" spans="1:12" hidden="1" x14ac:dyDescent="0.25">
      <c r="A1940" s="4" t="s">
        <v>245</v>
      </c>
      <c r="B1940" s="4" t="s">
        <v>246</v>
      </c>
      <c r="C1940" s="4" t="s">
        <v>247</v>
      </c>
      <c r="D1940" s="4" t="s">
        <v>88</v>
      </c>
      <c r="E1940" s="4">
        <v>155</v>
      </c>
      <c r="F1940" s="7">
        <v>50</v>
      </c>
      <c r="G1940" s="4" t="s">
        <v>105</v>
      </c>
      <c r="H1940" s="4">
        <v>10</v>
      </c>
      <c r="I1940" s="5">
        <f t="shared" si="91"/>
        <v>10</v>
      </c>
      <c r="J1940" s="5">
        <f t="shared" si="90"/>
        <v>20</v>
      </c>
      <c r="K1940" s="5">
        <f t="shared" si="92"/>
        <v>1.6666666666666667</v>
      </c>
      <c r="L1940" s="4" t="s">
        <v>735</v>
      </c>
    </row>
    <row r="1941" spans="1:12" hidden="1" x14ac:dyDescent="0.25">
      <c r="A1941" s="4" t="s">
        <v>245</v>
      </c>
      <c r="B1941" s="4" t="s">
        <v>246</v>
      </c>
      <c r="C1941" s="4" t="s">
        <v>247</v>
      </c>
      <c r="D1941" s="4" t="s">
        <v>198</v>
      </c>
      <c r="E1941" s="4">
        <v>155</v>
      </c>
      <c r="F1941" s="7">
        <v>50</v>
      </c>
      <c r="G1941" s="4" t="s">
        <v>105</v>
      </c>
      <c r="H1941" s="4">
        <v>2</v>
      </c>
      <c r="I1941" s="5">
        <f t="shared" si="91"/>
        <v>2</v>
      </c>
      <c r="J1941" s="5">
        <f t="shared" si="90"/>
        <v>4</v>
      </c>
      <c r="K1941" s="5">
        <f t="shared" si="92"/>
        <v>0.33333333333333331</v>
      </c>
      <c r="L1941" s="4" t="s">
        <v>735</v>
      </c>
    </row>
    <row r="1942" spans="1:12" ht="30" hidden="1" x14ac:dyDescent="0.25">
      <c r="A1942" s="4" t="s">
        <v>245</v>
      </c>
      <c r="B1942" s="4" t="s">
        <v>246</v>
      </c>
      <c r="C1942" s="4" t="s">
        <v>247</v>
      </c>
      <c r="D1942" s="4" t="s">
        <v>260</v>
      </c>
      <c r="E1942" s="4">
        <v>155</v>
      </c>
      <c r="F1942" s="7">
        <v>50</v>
      </c>
      <c r="G1942" s="4" t="s">
        <v>105</v>
      </c>
      <c r="H1942" s="4">
        <v>1</v>
      </c>
      <c r="I1942" s="5">
        <f t="shared" si="91"/>
        <v>1</v>
      </c>
      <c r="J1942" s="5">
        <f t="shared" si="90"/>
        <v>2</v>
      </c>
      <c r="K1942" s="5">
        <f t="shared" si="92"/>
        <v>0.16666666666666666</v>
      </c>
      <c r="L1942" s="4" t="s">
        <v>735</v>
      </c>
    </row>
    <row r="1943" spans="1:12" hidden="1" x14ac:dyDescent="0.25">
      <c r="A1943" s="4" t="s">
        <v>245</v>
      </c>
      <c r="B1943" s="4" t="s">
        <v>246</v>
      </c>
      <c r="C1943" s="4" t="s">
        <v>248</v>
      </c>
      <c r="D1943" s="4" t="s">
        <v>88</v>
      </c>
      <c r="E1943" s="4">
        <v>127</v>
      </c>
      <c r="F1943" s="7">
        <v>50</v>
      </c>
      <c r="G1943" s="4" t="s">
        <v>105</v>
      </c>
      <c r="H1943" s="4">
        <v>2</v>
      </c>
      <c r="I1943" s="5">
        <f t="shared" si="91"/>
        <v>2</v>
      </c>
      <c r="J1943" s="5">
        <f t="shared" si="90"/>
        <v>4</v>
      </c>
      <c r="K1943" s="5">
        <f t="shared" si="92"/>
        <v>0.33333333333333331</v>
      </c>
      <c r="L1943" s="4" t="s">
        <v>735</v>
      </c>
    </row>
    <row r="1944" spans="1:12" hidden="1" x14ac:dyDescent="0.25">
      <c r="A1944" s="4" t="s">
        <v>245</v>
      </c>
      <c r="B1944" s="4" t="s">
        <v>246</v>
      </c>
      <c r="C1944" s="4" t="s">
        <v>248</v>
      </c>
      <c r="D1944" s="4" t="s">
        <v>198</v>
      </c>
      <c r="E1944" s="4">
        <v>127</v>
      </c>
      <c r="F1944" s="7">
        <v>50</v>
      </c>
      <c r="G1944" s="4" t="s">
        <v>105</v>
      </c>
      <c r="H1944" s="4">
        <v>1</v>
      </c>
      <c r="I1944" s="5">
        <f t="shared" si="91"/>
        <v>1</v>
      </c>
      <c r="J1944" s="5">
        <f t="shared" si="90"/>
        <v>2</v>
      </c>
      <c r="K1944" s="5">
        <f t="shared" si="92"/>
        <v>0.16666666666666666</v>
      </c>
      <c r="L1944" s="4" t="s">
        <v>735</v>
      </c>
    </row>
    <row r="1945" spans="1:12" hidden="1" x14ac:dyDescent="0.25">
      <c r="A1945" s="4" t="s">
        <v>245</v>
      </c>
      <c r="B1945" s="4" t="s">
        <v>246</v>
      </c>
      <c r="C1945" s="4" t="s">
        <v>249</v>
      </c>
      <c r="D1945" s="4" t="s">
        <v>88</v>
      </c>
      <c r="E1945" s="4">
        <v>135</v>
      </c>
      <c r="F1945" s="7">
        <v>50</v>
      </c>
      <c r="G1945" s="4" t="s">
        <v>105</v>
      </c>
      <c r="H1945" s="4">
        <v>13</v>
      </c>
      <c r="I1945" s="5">
        <f t="shared" si="91"/>
        <v>13</v>
      </c>
      <c r="J1945" s="5">
        <f t="shared" si="90"/>
        <v>26</v>
      </c>
      <c r="K1945" s="5">
        <f t="shared" si="92"/>
        <v>2.1666666666666665</v>
      </c>
      <c r="L1945" s="4" t="s">
        <v>735</v>
      </c>
    </row>
    <row r="1946" spans="1:12" hidden="1" x14ac:dyDescent="0.25">
      <c r="A1946" s="4" t="s">
        <v>245</v>
      </c>
      <c r="B1946" s="4" t="s">
        <v>246</v>
      </c>
      <c r="C1946" s="4" t="s">
        <v>249</v>
      </c>
      <c r="D1946" s="4" t="s">
        <v>198</v>
      </c>
      <c r="E1946" s="4">
        <v>135</v>
      </c>
      <c r="F1946" s="7">
        <v>50</v>
      </c>
      <c r="G1946" s="4" t="s">
        <v>105</v>
      </c>
      <c r="H1946" s="4">
        <v>6</v>
      </c>
      <c r="I1946" s="5">
        <f t="shared" si="91"/>
        <v>6</v>
      </c>
      <c r="J1946" s="5">
        <f t="shared" si="90"/>
        <v>12</v>
      </c>
      <c r="K1946" s="5">
        <f t="shared" si="92"/>
        <v>1</v>
      </c>
      <c r="L1946" s="4" t="s">
        <v>735</v>
      </c>
    </row>
    <row r="1947" spans="1:12" hidden="1" x14ac:dyDescent="0.25">
      <c r="A1947" s="4" t="s">
        <v>245</v>
      </c>
      <c r="B1947" s="4" t="s">
        <v>246</v>
      </c>
      <c r="C1947" s="4" t="s">
        <v>249</v>
      </c>
      <c r="D1947" s="4" t="s">
        <v>205</v>
      </c>
      <c r="E1947" s="4">
        <v>135</v>
      </c>
      <c r="F1947" s="7">
        <v>50</v>
      </c>
      <c r="G1947" s="4" t="s">
        <v>105</v>
      </c>
      <c r="H1947" s="4">
        <v>1</v>
      </c>
      <c r="I1947" s="5">
        <f t="shared" si="91"/>
        <v>1</v>
      </c>
      <c r="J1947" s="5">
        <f t="shared" si="90"/>
        <v>2</v>
      </c>
      <c r="K1947" s="5">
        <f t="shared" si="92"/>
        <v>0.16666666666666666</v>
      </c>
      <c r="L1947" s="4" t="s">
        <v>735</v>
      </c>
    </row>
    <row r="1948" spans="1:12" hidden="1" x14ac:dyDescent="0.25">
      <c r="A1948" s="4" t="s">
        <v>245</v>
      </c>
      <c r="B1948" s="4" t="s">
        <v>246</v>
      </c>
      <c r="C1948" s="4" t="s">
        <v>249</v>
      </c>
      <c r="D1948" s="4" t="s">
        <v>39</v>
      </c>
      <c r="E1948" s="4">
        <v>135</v>
      </c>
      <c r="F1948" s="7">
        <v>50</v>
      </c>
      <c r="G1948" s="4" t="s">
        <v>105</v>
      </c>
      <c r="H1948" s="4">
        <v>1</v>
      </c>
      <c r="I1948" s="5">
        <f t="shared" si="91"/>
        <v>1</v>
      </c>
      <c r="J1948" s="5">
        <f t="shared" si="90"/>
        <v>2</v>
      </c>
      <c r="K1948" s="5">
        <f t="shared" si="92"/>
        <v>0.16666666666666666</v>
      </c>
      <c r="L1948" s="4" t="s">
        <v>735</v>
      </c>
    </row>
    <row r="1949" spans="1:12" hidden="1" x14ac:dyDescent="0.25">
      <c r="A1949" s="4" t="s">
        <v>245</v>
      </c>
      <c r="B1949" s="4" t="s">
        <v>246</v>
      </c>
      <c r="C1949" s="4" t="s">
        <v>250</v>
      </c>
      <c r="D1949" s="4" t="s">
        <v>88</v>
      </c>
      <c r="E1949" s="4">
        <v>159</v>
      </c>
      <c r="F1949" s="7">
        <v>50</v>
      </c>
      <c r="G1949" s="4" t="s">
        <v>105</v>
      </c>
      <c r="H1949" s="4">
        <v>4</v>
      </c>
      <c r="I1949" s="5">
        <f t="shared" si="91"/>
        <v>4</v>
      </c>
      <c r="J1949" s="5">
        <f t="shared" si="90"/>
        <v>8</v>
      </c>
      <c r="K1949" s="5">
        <f t="shared" si="92"/>
        <v>0.66666666666666663</v>
      </c>
      <c r="L1949" s="4" t="s">
        <v>735</v>
      </c>
    </row>
    <row r="1950" spans="1:12" hidden="1" x14ac:dyDescent="0.25">
      <c r="A1950" s="4" t="s">
        <v>245</v>
      </c>
      <c r="B1950" s="4" t="s">
        <v>246</v>
      </c>
      <c r="C1950" s="4" t="s">
        <v>251</v>
      </c>
      <c r="D1950" s="4" t="s">
        <v>469</v>
      </c>
      <c r="E1950" s="4">
        <v>120</v>
      </c>
      <c r="F1950" s="7">
        <v>50</v>
      </c>
      <c r="G1950" s="4" t="s">
        <v>105</v>
      </c>
      <c r="H1950" s="4">
        <v>2</v>
      </c>
      <c r="I1950" s="5">
        <f t="shared" si="91"/>
        <v>2</v>
      </c>
      <c r="J1950" s="5">
        <f t="shared" si="90"/>
        <v>4</v>
      </c>
      <c r="K1950" s="5">
        <f t="shared" si="92"/>
        <v>0.33333333333333331</v>
      </c>
      <c r="L1950" s="4" t="s">
        <v>735</v>
      </c>
    </row>
    <row r="1951" spans="1:12" hidden="1" x14ac:dyDescent="0.25">
      <c r="A1951" s="4" t="s">
        <v>245</v>
      </c>
      <c r="B1951" s="4" t="s">
        <v>246</v>
      </c>
      <c r="C1951" s="4" t="s">
        <v>251</v>
      </c>
      <c r="D1951" s="4" t="s">
        <v>88</v>
      </c>
      <c r="E1951" s="4">
        <v>120</v>
      </c>
      <c r="F1951" s="7">
        <v>50</v>
      </c>
      <c r="G1951" s="4" t="s">
        <v>105</v>
      </c>
      <c r="H1951" s="4">
        <v>20</v>
      </c>
      <c r="I1951" s="5">
        <f t="shared" si="91"/>
        <v>20</v>
      </c>
      <c r="J1951" s="5">
        <f t="shared" si="90"/>
        <v>40</v>
      </c>
      <c r="K1951" s="5">
        <f t="shared" si="92"/>
        <v>3.3333333333333335</v>
      </c>
      <c r="L1951" s="4" t="s">
        <v>735</v>
      </c>
    </row>
    <row r="1952" spans="1:12" hidden="1" x14ac:dyDescent="0.25">
      <c r="A1952" s="4" t="s">
        <v>245</v>
      </c>
      <c r="B1952" s="4" t="s">
        <v>246</v>
      </c>
      <c r="C1952" s="4" t="s">
        <v>251</v>
      </c>
      <c r="D1952" s="4" t="s">
        <v>198</v>
      </c>
      <c r="E1952" s="4">
        <v>120</v>
      </c>
      <c r="F1952" s="7">
        <v>50</v>
      </c>
      <c r="G1952" s="4" t="s">
        <v>105</v>
      </c>
      <c r="H1952" s="4">
        <v>17</v>
      </c>
      <c r="I1952" s="5">
        <f t="shared" si="91"/>
        <v>17</v>
      </c>
      <c r="J1952" s="5">
        <f t="shared" si="90"/>
        <v>34</v>
      </c>
      <c r="K1952" s="5">
        <f t="shared" si="92"/>
        <v>2.8333333333333335</v>
      </c>
      <c r="L1952" s="4" t="s">
        <v>735</v>
      </c>
    </row>
    <row r="1953" spans="1:12" hidden="1" x14ac:dyDescent="0.25">
      <c r="A1953" s="4" t="s">
        <v>245</v>
      </c>
      <c r="B1953" s="4" t="s">
        <v>246</v>
      </c>
      <c r="C1953" s="4" t="s">
        <v>251</v>
      </c>
      <c r="D1953" s="4" t="s">
        <v>205</v>
      </c>
      <c r="E1953" s="4">
        <v>120</v>
      </c>
      <c r="F1953" s="7">
        <v>50</v>
      </c>
      <c r="G1953" s="4" t="s">
        <v>105</v>
      </c>
      <c r="H1953" s="4">
        <v>5</v>
      </c>
      <c r="I1953" s="5">
        <f t="shared" si="91"/>
        <v>5</v>
      </c>
      <c r="J1953" s="5">
        <f t="shared" si="90"/>
        <v>10</v>
      </c>
      <c r="K1953" s="5">
        <f t="shared" si="92"/>
        <v>0.83333333333333337</v>
      </c>
      <c r="L1953" s="4" t="s">
        <v>735</v>
      </c>
    </row>
    <row r="1954" spans="1:12" hidden="1" x14ac:dyDescent="0.25">
      <c r="A1954" s="4" t="s">
        <v>245</v>
      </c>
      <c r="B1954" s="4" t="s">
        <v>246</v>
      </c>
      <c r="C1954" s="4" t="s">
        <v>252</v>
      </c>
      <c r="D1954" s="4" t="s">
        <v>88</v>
      </c>
      <c r="E1954" s="4">
        <v>166</v>
      </c>
      <c r="F1954" s="7">
        <v>50</v>
      </c>
      <c r="G1954" s="4" t="s">
        <v>105</v>
      </c>
      <c r="H1954" s="4">
        <v>2</v>
      </c>
      <c r="I1954" s="5">
        <f t="shared" si="91"/>
        <v>2</v>
      </c>
      <c r="J1954" s="5">
        <f t="shared" si="90"/>
        <v>4</v>
      </c>
      <c r="K1954" s="5">
        <f t="shared" si="92"/>
        <v>0.33333333333333331</v>
      </c>
      <c r="L1954" s="4" t="s">
        <v>735</v>
      </c>
    </row>
    <row r="1955" spans="1:12" hidden="1" x14ac:dyDescent="0.25">
      <c r="A1955" s="4" t="s">
        <v>245</v>
      </c>
      <c r="B1955" s="4" t="s">
        <v>246</v>
      </c>
      <c r="C1955" s="4" t="s">
        <v>252</v>
      </c>
      <c r="D1955" s="4" t="s">
        <v>198</v>
      </c>
      <c r="E1955" s="4">
        <v>166</v>
      </c>
      <c r="F1955" s="7">
        <v>50</v>
      </c>
      <c r="G1955" s="4" t="s">
        <v>105</v>
      </c>
      <c r="H1955" s="4">
        <v>7</v>
      </c>
      <c r="I1955" s="5">
        <f t="shared" si="91"/>
        <v>7</v>
      </c>
      <c r="J1955" s="5">
        <f t="shared" si="90"/>
        <v>14</v>
      </c>
      <c r="K1955" s="5">
        <f t="shared" si="92"/>
        <v>1.1666666666666667</v>
      </c>
      <c r="L1955" s="4" t="s">
        <v>735</v>
      </c>
    </row>
    <row r="1956" spans="1:12" hidden="1" x14ac:dyDescent="0.25">
      <c r="A1956" s="4" t="s">
        <v>245</v>
      </c>
      <c r="B1956" s="4" t="s">
        <v>246</v>
      </c>
      <c r="C1956" s="4" t="s">
        <v>253</v>
      </c>
      <c r="D1956" s="4" t="s">
        <v>88</v>
      </c>
      <c r="E1956" s="4">
        <v>149</v>
      </c>
      <c r="F1956" s="7">
        <v>50</v>
      </c>
      <c r="G1956" s="4" t="s">
        <v>105</v>
      </c>
      <c r="H1956" s="4">
        <v>1</v>
      </c>
      <c r="I1956" s="5">
        <f t="shared" si="91"/>
        <v>1</v>
      </c>
      <c r="J1956" s="5">
        <f t="shared" si="90"/>
        <v>2</v>
      </c>
      <c r="K1956" s="5">
        <f t="shared" si="92"/>
        <v>0.16666666666666666</v>
      </c>
      <c r="L1956" s="4" t="s">
        <v>735</v>
      </c>
    </row>
    <row r="1957" spans="1:12" hidden="1" x14ac:dyDescent="0.25">
      <c r="A1957" s="4" t="s">
        <v>245</v>
      </c>
      <c r="B1957" s="4" t="s">
        <v>246</v>
      </c>
      <c r="C1957" s="4" t="s">
        <v>253</v>
      </c>
      <c r="D1957" s="4" t="s">
        <v>205</v>
      </c>
      <c r="E1957" s="4">
        <v>149</v>
      </c>
      <c r="F1957" s="7">
        <v>50</v>
      </c>
      <c r="G1957" s="4" t="s">
        <v>105</v>
      </c>
      <c r="H1957" s="4">
        <v>1</v>
      </c>
      <c r="I1957" s="5">
        <f t="shared" si="91"/>
        <v>1</v>
      </c>
      <c r="J1957" s="5">
        <f t="shared" si="90"/>
        <v>2</v>
      </c>
      <c r="K1957" s="5">
        <f t="shared" si="92"/>
        <v>0.16666666666666666</v>
      </c>
      <c r="L1957" s="4" t="s">
        <v>735</v>
      </c>
    </row>
    <row r="1958" spans="1:12" ht="30" hidden="1" x14ac:dyDescent="0.25">
      <c r="A1958" s="4" t="s">
        <v>245</v>
      </c>
      <c r="B1958" s="4" t="s">
        <v>246</v>
      </c>
      <c r="C1958" s="4" t="s">
        <v>253</v>
      </c>
      <c r="D1958" s="4" t="s">
        <v>371</v>
      </c>
      <c r="E1958" s="4">
        <v>149</v>
      </c>
      <c r="F1958" s="7">
        <v>50</v>
      </c>
      <c r="G1958" s="4" t="s">
        <v>105</v>
      </c>
      <c r="H1958" s="4">
        <v>1</v>
      </c>
      <c r="I1958" s="5">
        <f t="shared" si="91"/>
        <v>1</v>
      </c>
      <c r="J1958" s="5">
        <f t="shared" si="90"/>
        <v>2</v>
      </c>
      <c r="K1958" s="5">
        <f t="shared" si="92"/>
        <v>0.16666666666666666</v>
      </c>
      <c r="L1958" s="4" t="s">
        <v>735</v>
      </c>
    </row>
    <row r="1959" spans="1:12" hidden="1" x14ac:dyDescent="0.25">
      <c r="A1959" s="4" t="s">
        <v>245</v>
      </c>
      <c r="B1959" s="4" t="s">
        <v>246</v>
      </c>
      <c r="C1959" s="4" t="s">
        <v>254</v>
      </c>
      <c r="D1959" s="4" t="s">
        <v>88</v>
      </c>
      <c r="E1959" s="4">
        <v>138</v>
      </c>
      <c r="F1959" s="7">
        <v>50</v>
      </c>
      <c r="G1959" s="4" t="s">
        <v>105</v>
      </c>
      <c r="H1959" s="4">
        <v>1</v>
      </c>
      <c r="I1959" s="5">
        <f t="shared" si="91"/>
        <v>1</v>
      </c>
      <c r="J1959" s="5">
        <f t="shared" si="90"/>
        <v>2</v>
      </c>
      <c r="K1959" s="5">
        <f t="shared" si="92"/>
        <v>0.16666666666666666</v>
      </c>
      <c r="L1959" s="4" t="s">
        <v>735</v>
      </c>
    </row>
    <row r="1960" spans="1:12" hidden="1" x14ac:dyDescent="0.25">
      <c r="A1960" s="4" t="s">
        <v>245</v>
      </c>
      <c r="B1960" s="4" t="s">
        <v>246</v>
      </c>
      <c r="C1960" s="4" t="s">
        <v>254</v>
      </c>
      <c r="D1960" s="4" t="s">
        <v>198</v>
      </c>
      <c r="E1960" s="4">
        <v>138</v>
      </c>
      <c r="F1960" s="7">
        <v>50</v>
      </c>
      <c r="G1960" s="4" t="s">
        <v>105</v>
      </c>
      <c r="H1960" s="4">
        <v>1</v>
      </c>
      <c r="I1960" s="5">
        <f t="shared" si="91"/>
        <v>1</v>
      </c>
      <c r="J1960" s="5">
        <f t="shared" si="90"/>
        <v>2</v>
      </c>
      <c r="K1960" s="5">
        <f t="shared" si="92"/>
        <v>0.16666666666666666</v>
      </c>
      <c r="L1960" s="4" t="s">
        <v>735</v>
      </c>
    </row>
    <row r="1961" spans="1:12" hidden="1" x14ac:dyDescent="0.25">
      <c r="A1961" s="4" t="s">
        <v>245</v>
      </c>
      <c r="B1961" s="4" t="s">
        <v>246</v>
      </c>
      <c r="C1961" s="4" t="s">
        <v>254</v>
      </c>
      <c r="D1961" s="4" t="s">
        <v>205</v>
      </c>
      <c r="E1961" s="4">
        <v>138</v>
      </c>
      <c r="F1961" s="7">
        <v>50</v>
      </c>
      <c r="G1961" s="4" t="s">
        <v>105</v>
      </c>
      <c r="H1961" s="4">
        <v>1</v>
      </c>
      <c r="I1961" s="5">
        <f t="shared" si="91"/>
        <v>1</v>
      </c>
      <c r="J1961" s="5">
        <f t="shared" si="90"/>
        <v>2</v>
      </c>
      <c r="K1961" s="5">
        <f t="shared" si="92"/>
        <v>0.16666666666666666</v>
      </c>
      <c r="L1961" s="4" t="s">
        <v>735</v>
      </c>
    </row>
    <row r="1962" spans="1:12" hidden="1" x14ac:dyDescent="0.25">
      <c r="A1962" s="4" t="s">
        <v>245</v>
      </c>
      <c r="B1962" s="4" t="s">
        <v>246</v>
      </c>
      <c r="C1962" s="4" t="s">
        <v>255</v>
      </c>
      <c r="D1962" s="4" t="s">
        <v>469</v>
      </c>
      <c r="E1962" s="4">
        <v>135</v>
      </c>
      <c r="F1962" s="7">
        <v>50</v>
      </c>
      <c r="G1962" s="4" t="s">
        <v>105</v>
      </c>
      <c r="H1962" s="4">
        <v>1</v>
      </c>
      <c r="I1962" s="5">
        <f t="shared" si="91"/>
        <v>1</v>
      </c>
      <c r="J1962" s="5">
        <f t="shared" si="90"/>
        <v>2</v>
      </c>
      <c r="K1962" s="5">
        <f t="shared" si="92"/>
        <v>0.16666666666666666</v>
      </c>
      <c r="L1962" s="4" t="s">
        <v>735</v>
      </c>
    </row>
    <row r="1963" spans="1:12" hidden="1" x14ac:dyDescent="0.25">
      <c r="A1963" s="4" t="s">
        <v>245</v>
      </c>
      <c r="B1963" s="4" t="s">
        <v>246</v>
      </c>
      <c r="C1963" s="4" t="s">
        <v>255</v>
      </c>
      <c r="D1963" s="4" t="s">
        <v>88</v>
      </c>
      <c r="E1963" s="4">
        <v>135</v>
      </c>
      <c r="F1963" s="7">
        <v>50</v>
      </c>
      <c r="G1963" s="4" t="s">
        <v>105</v>
      </c>
      <c r="H1963" s="4">
        <v>4</v>
      </c>
      <c r="I1963" s="5">
        <f t="shared" si="91"/>
        <v>4</v>
      </c>
      <c r="J1963" s="5">
        <f t="shared" si="90"/>
        <v>8</v>
      </c>
      <c r="K1963" s="5">
        <f t="shared" si="92"/>
        <v>0.66666666666666663</v>
      </c>
      <c r="L1963" s="4" t="s">
        <v>735</v>
      </c>
    </row>
    <row r="1964" spans="1:12" hidden="1" x14ac:dyDescent="0.25">
      <c r="A1964" s="4" t="s">
        <v>245</v>
      </c>
      <c r="B1964" s="4" t="s">
        <v>246</v>
      </c>
      <c r="C1964" s="4" t="s">
        <v>255</v>
      </c>
      <c r="D1964" s="4" t="s">
        <v>205</v>
      </c>
      <c r="E1964" s="4">
        <v>135</v>
      </c>
      <c r="F1964" s="7">
        <v>50</v>
      </c>
      <c r="G1964" s="4" t="s">
        <v>105</v>
      </c>
      <c r="H1964" s="4">
        <v>1</v>
      </c>
      <c r="I1964" s="5">
        <f t="shared" si="91"/>
        <v>1</v>
      </c>
      <c r="J1964" s="5">
        <f t="shared" si="90"/>
        <v>2</v>
      </c>
      <c r="K1964" s="5">
        <f t="shared" si="92"/>
        <v>0.16666666666666666</v>
      </c>
      <c r="L1964" s="4" t="s">
        <v>735</v>
      </c>
    </row>
    <row r="1965" spans="1:12" hidden="1" x14ac:dyDescent="0.25">
      <c r="A1965" s="4" t="s">
        <v>245</v>
      </c>
      <c r="B1965" s="4" t="s">
        <v>256</v>
      </c>
      <c r="C1965" s="4" t="s">
        <v>257</v>
      </c>
      <c r="D1965" s="4" t="s">
        <v>469</v>
      </c>
      <c r="E1965" s="4">
        <v>72</v>
      </c>
      <c r="F1965" s="7">
        <v>50</v>
      </c>
      <c r="G1965" s="4" t="s">
        <v>105</v>
      </c>
      <c r="H1965" s="4">
        <v>2</v>
      </c>
      <c r="I1965" s="5">
        <f t="shared" si="91"/>
        <v>2</v>
      </c>
      <c r="J1965" s="5">
        <f t="shared" si="90"/>
        <v>4</v>
      </c>
      <c r="K1965" s="5">
        <f t="shared" si="92"/>
        <v>0.33333333333333331</v>
      </c>
      <c r="L1965" s="4" t="s">
        <v>735</v>
      </c>
    </row>
    <row r="1966" spans="1:12" hidden="1" x14ac:dyDescent="0.25">
      <c r="A1966" s="4" t="s">
        <v>245</v>
      </c>
      <c r="B1966" s="4" t="s">
        <v>256</v>
      </c>
      <c r="C1966" s="4" t="s">
        <v>257</v>
      </c>
      <c r="D1966" s="4" t="s">
        <v>88</v>
      </c>
      <c r="E1966" s="4">
        <v>72</v>
      </c>
      <c r="F1966" s="7">
        <v>50</v>
      </c>
      <c r="G1966" s="4" t="s">
        <v>105</v>
      </c>
      <c r="H1966" s="4">
        <v>20</v>
      </c>
      <c r="I1966" s="5">
        <f t="shared" si="91"/>
        <v>20</v>
      </c>
      <c r="J1966" s="5">
        <f t="shared" si="90"/>
        <v>40</v>
      </c>
      <c r="K1966" s="5">
        <f t="shared" si="92"/>
        <v>3.3333333333333335</v>
      </c>
      <c r="L1966" s="4" t="s">
        <v>735</v>
      </c>
    </row>
    <row r="1967" spans="1:12" hidden="1" x14ac:dyDescent="0.25">
      <c r="A1967" s="4" t="s">
        <v>245</v>
      </c>
      <c r="B1967" s="4" t="s">
        <v>256</v>
      </c>
      <c r="C1967" s="4" t="s">
        <v>257</v>
      </c>
      <c r="D1967" s="4" t="s">
        <v>198</v>
      </c>
      <c r="E1967" s="4">
        <v>72</v>
      </c>
      <c r="F1967" s="7">
        <v>50</v>
      </c>
      <c r="G1967" s="4" t="s">
        <v>105</v>
      </c>
      <c r="H1967" s="4">
        <v>46</v>
      </c>
      <c r="I1967" s="5">
        <f t="shared" si="91"/>
        <v>46</v>
      </c>
      <c r="J1967" s="5">
        <f t="shared" si="90"/>
        <v>92</v>
      </c>
      <c r="K1967" s="5">
        <f t="shared" si="92"/>
        <v>7.666666666666667</v>
      </c>
      <c r="L1967" s="4" t="s">
        <v>735</v>
      </c>
    </row>
    <row r="1968" spans="1:12" hidden="1" x14ac:dyDescent="0.25">
      <c r="A1968" s="4" t="s">
        <v>245</v>
      </c>
      <c r="B1968" s="4" t="s">
        <v>256</v>
      </c>
      <c r="C1968" s="4" t="s">
        <v>257</v>
      </c>
      <c r="D1968" s="4" t="s">
        <v>205</v>
      </c>
      <c r="E1968" s="4">
        <v>72</v>
      </c>
      <c r="F1968" s="7">
        <v>50</v>
      </c>
      <c r="G1968" s="4" t="s">
        <v>105</v>
      </c>
      <c r="H1968" s="4">
        <v>65</v>
      </c>
      <c r="I1968" s="5">
        <f t="shared" si="91"/>
        <v>65</v>
      </c>
      <c r="J1968" s="5">
        <f t="shared" si="90"/>
        <v>130</v>
      </c>
      <c r="K1968" s="5">
        <f t="shared" si="92"/>
        <v>10.833333333333334</v>
      </c>
      <c r="L1968" s="4" t="s">
        <v>735</v>
      </c>
    </row>
    <row r="1969" spans="1:12" ht="30" hidden="1" x14ac:dyDescent="0.25">
      <c r="A1969" s="4" t="s">
        <v>245</v>
      </c>
      <c r="B1969" s="4" t="s">
        <v>256</v>
      </c>
      <c r="C1969" s="4" t="s">
        <v>257</v>
      </c>
      <c r="D1969" s="4" t="s">
        <v>260</v>
      </c>
      <c r="E1969" s="4">
        <v>72</v>
      </c>
      <c r="F1969" s="7">
        <v>50</v>
      </c>
      <c r="G1969" s="4" t="s">
        <v>105</v>
      </c>
      <c r="H1969" s="4">
        <v>1</v>
      </c>
      <c r="I1969" s="5">
        <f t="shared" si="91"/>
        <v>1</v>
      </c>
      <c r="J1969" s="5">
        <f t="shared" si="90"/>
        <v>2</v>
      </c>
      <c r="K1969" s="5">
        <f t="shared" si="92"/>
        <v>0.16666666666666666</v>
      </c>
      <c r="L1969" s="4" t="s">
        <v>735</v>
      </c>
    </row>
    <row r="1970" spans="1:12" hidden="1" x14ac:dyDescent="0.25">
      <c r="A1970" s="4" t="s">
        <v>245</v>
      </c>
      <c r="B1970" s="4" t="s">
        <v>256</v>
      </c>
      <c r="C1970" s="4" t="s">
        <v>257</v>
      </c>
      <c r="D1970" s="4" t="s">
        <v>39</v>
      </c>
      <c r="E1970" s="4">
        <v>72</v>
      </c>
      <c r="F1970" s="7">
        <v>50</v>
      </c>
      <c r="G1970" s="4" t="s">
        <v>105</v>
      </c>
      <c r="H1970" s="4">
        <v>1</v>
      </c>
      <c r="I1970" s="5">
        <f t="shared" si="91"/>
        <v>1</v>
      </c>
      <c r="J1970" s="5">
        <f t="shared" si="90"/>
        <v>2</v>
      </c>
      <c r="K1970" s="5">
        <f t="shared" si="92"/>
        <v>0.16666666666666666</v>
      </c>
      <c r="L1970" s="4" t="s">
        <v>735</v>
      </c>
    </row>
    <row r="1971" spans="1:12" hidden="1" x14ac:dyDescent="0.25">
      <c r="A1971" s="4" t="s">
        <v>245</v>
      </c>
      <c r="B1971" s="4" t="s">
        <v>256</v>
      </c>
      <c r="C1971" s="4" t="s">
        <v>258</v>
      </c>
      <c r="D1971" s="4" t="s">
        <v>469</v>
      </c>
      <c r="E1971" s="4">
        <v>67</v>
      </c>
      <c r="F1971" s="7">
        <v>50</v>
      </c>
      <c r="G1971" s="4" t="s">
        <v>105</v>
      </c>
      <c r="H1971" s="4">
        <v>2</v>
      </c>
      <c r="I1971" s="5">
        <f t="shared" si="91"/>
        <v>2</v>
      </c>
      <c r="J1971" s="5">
        <f t="shared" si="90"/>
        <v>4</v>
      </c>
      <c r="K1971" s="5">
        <f t="shared" si="92"/>
        <v>0.33333333333333331</v>
      </c>
      <c r="L1971" s="4" t="s">
        <v>735</v>
      </c>
    </row>
    <row r="1972" spans="1:12" hidden="1" x14ac:dyDescent="0.25">
      <c r="A1972" s="4" t="s">
        <v>245</v>
      </c>
      <c r="B1972" s="4" t="s">
        <v>256</v>
      </c>
      <c r="C1972" s="4" t="s">
        <v>258</v>
      </c>
      <c r="D1972" s="4" t="s">
        <v>127</v>
      </c>
      <c r="E1972" s="4">
        <v>67</v>
      </c>
      <c r="F1972" s="7">
        <v>50</v>
      </c>
      <c r="G1972" s="4" t="s">
        <v>105</v>
      </c>
      <c r="H1972" s="4">
        <v>1</v>
      </c>
      <c r="I1972" s="5">
        <f t="shared" si="91"/>
        <v>1</v>
      </c>
      <c r="J1972" s="5">
        <f t="shared" si="90"/>
        <v>2</v>
      </c>
      <c r="K1972" s="5">
        <f t="shared" si="92"/>
        <v>0.16666666666666666</v>
      </c>
      <c r="L1972" s="4" t="s">
        <v>735</v>
      </c>
    </row>
    <row r="1973" spans="1:12" hidden="1" x14ac:dyDescent="0.25">
      <c r="A1973" s="4" t="s">
        <v>245</v>
      </c>
      <c r="B1973" s="4" t="s">
        <v>256</v>
      </c>
      <c r="C1973" s="4" t="s">
        <v>258</v>
      </c>
      <c r="D1973" s="4" t="s">
        <v>88</v>
      </c>
      <c r="E1973" s="4">
        <v>67</v>
      </c>
      <c r="F1973" s="7">
        <v>50</v>
      </c>
      <c r="G1973" s="4" t="s">
        <v>105</v>
      </c>
      <c r="H1973" s="4">
        <v>7</v>
      </c>
      <c r="I1973" s="5">
        <f t="shared" si="91"/>
        <v>7</v>
      </c>
      <c r="J1973" s="5">
        <f t="shared" si="90"/>
        <v>14</v>
      </c>
      <c r="K1973" s="5">
        <f t="shared" si="92"/>
        <v>1.1666666666666667</v>
      </c>
      <c r="L1973" s="4" t="s">
        <v>735</v>
      </c>
    </row>
    <row r="1974" spans="1:12" hidden="1" x14ac:dyDescent="0.25">
      <c r="A1974" s="4" t="s">
        <v>245</v>
      </c>
      <c r="B1974" s="4" t="s">
        <v>256</v>
      </c>
      <c r="C1974" s="4" t="s">
        <v>258</v>
      </c>
      <c r="D1974" s="4" t="s">
        <v>198</v>
      </c>
      <c r="E1974" s="4">
        <v>67</v>
      </c>
      <c r="F1974" s="7">
        <v>50</v>
      </c>
      <c r="G1974" s="4" t="s">
        <v>105</v>
      </c>
      <c r="H1974" s="4">
        <v>7</v>
      </c>
      <c r="I1974" s="5">
        <f t="shared" si="91"/>
        <v>7</v>
      </c>
      <c r="J1974" s="5">
        <f t="shared" si="90"/>
        <v>14</v>
      </c>
      <c r="K1974" s="5">
        <f t="shared" si="92"/>
        <v>1.1666666666666667</v>
      </c>
      <c r="L1974" s="4" t="s">
        <v>735</v>
      </c>
    </row>
    <row r="1975" spans="1:12" hidden="1" x14ac:dyDescent="0.25">
      <c r="A1975" s="4" t="s">
        <v>245</v>
      </c>
      <c r="B1975" s="4" t="s">
        <v>256</v>
      </c>
      <c r="C1975" s="4" t="s">
        <v>258</v>
      </c>
      <c r="D1975" s="4" t="s">
        <v>205</v>
      </c>
      <c r="E1975" s="4">
        <v>67</v>
      </c>
      <c r="F1975" s="7">
        <v>50</v>
      </c>
      <c r="G1975" s="4" t="s">
        <v>105</v>
      </c>
      <c r="H1975" s="4">
        <v>12</v>
      </c>
      <c r="I1975" s="5">
        <f t="shared" si="91"/>
        <v>12</v>
      </c>
      <c r="J1975" s="5">
        <f t="shared" si="90"/>
        <v>24</v>
      </c>
      <c r="K1975" s="5">
        <f t="shared" si="92"/>
        <v>2</v>
      </c>
      <c r="L1975" s="4" t="s">
        <v>735</v>
      </c>
    </row>
    <row r="1976" spans="1:12" hidden="1" x14ac:dyDescent="0.25">
      <c r="A1976" s="4" t="s">
        <v>245</v>
      </c>
      <c r="B1976" s="4" t="s">
        <v>256</v>
      </c>
      <c r="C1976" s="4" t="s">
        <v>258</v>
      </c>
      <c r="D1976" s="4" t="s">
        <v>39</v>
      </c>
      <c r="E1976" s="4">
        <v>67</v>
      </c>
      <c r="F1976" s="7">
        <v>50</v>
      </c>
      <c r="G1976" s="4" t="s">
        <v>105</v>
      </c>
      <c r="H1976" s="4">
        <v>2</v>
      </c>
      <c r="I1976" s="5">
        <f t="shared" si="91"/>
        <v>2</v>
      </c>
      <c r="J1976" s="5">
        <f t="shared" ref="J1976:J2039" si="93">I1976*100%+I1976</f>
        <v>4</v>
      </c>
      <c r="K1976" s="5">
        <f t="shared" si="92"/>
        <v>0.33333333333333331</v>
      </c>
      <c r="L1976" s="4" t="s">
        <v>735</v>
      </c>
    </row>
    <row r="1977" spans="1:12" hidden="1" x14ac:dyDescent="0.25">
      <c r="A1977" s="4" t="s">
        <v>245</v>
      </c>
      <c r="B1977" s="4" t="s">
        <v>256</v>
      </c>
      <c r="C1977" s="4" t="s">
        <v>731</v>
      </c>
      <c r="D1977" s="4" t="s">
        <v>88</v>
      </c>
      <c r="E1977" s="4">
        <v>115</v>
      </c>
      <c r="F1977" s="7">
        <v>50</v>
      </c>
      <c r="G1977" s="4" t="s">
        <v>105</v>
      </c>
      <c r="H1977" s="4">
        <v>1</v>
      </c>
      <c r="I1977" s="5">
        <f t="shared" ref="I1977:I2040" si="94">H1977</f>
        <v>1</v>
      </c>
      <c r="J1977" s="5">
        <f t="shared" si="93"/>
        <v>2</v>
      </c>
      <c r="K1977" s="5">
        <f t="shared" si="92"/>
        <v>0.16666666666666666</v>
      </c>
      <c r="L1977" s="4" t="s">
        <v>735</v>
      </c>
    </row>
    <row r="1978" spans="1:12" hidden="1" x14ac:dyDescent="0.25">
      <c r="A1978" s="4" t="s">
        <v>245</v>
      </c>
      <c r="B1978" s="4" t="s">
        <v>256</v>
      </c>
      <c r="C1978" s="4" t="s">
        <v>731</v>
      </c>
      <c r="D1978" s="4" t="s">
        <v>198</v>
      </c>
      <c r="E1978" s="4">
        <v>115</v>
      </c>
      <c r="F1978" s="7">
        <v>50</v>
      </c>
      <c r="G1978" s="4" t="s">
        <v>105</v>
      </c>
      <c r="H1978" s="4">
        <v>1</v>
      </c>
      <c r="I1978" s="5">
        <f t="shared" si="94"/>
        <v>1</v>
      </c>
      <c r="J1978" s="5">
        <f t="shared" si="93"/>
        <v>2</v>
      </c>
      <c r="K1978" s="5">
        <f t="shared" si="92"/>
        <v>0.16666666666666666</v>
      </c>
      <c r="L1978" s="4" t="s">
        <v>735</v>
      </c>
    </row>
    <row r="1979" spans="1:12" hidden="1" x14ac:dyDescent="0.25">
      <c r="A1979" s="4" t="s">
        <v>245</v>
      </c>
      <c r="B1979" s="4" t="s">
        <v>256</v>
      </c>
      <c r="C1979" s="4" t="s">
        <v>731</v>
      </c>
      <c r="D1979" s="4" t="s">
        <v>205</v>
      </c>
      <c r="E1979" s="4">
        <v>115</v>
      </c>
      <c r="F1979" s="7">
        <v>50</v>
      </c>
      <c r="G1979" s="4" t="s">
        <v>105</v>
      </c>
      <c r="H1979" s="4">
        <v>5</v>
      </c>
      <c r="I1979" s="5">
        <f t="shared" si="94"/>
        <v>5</v>
      </c>
      <c r="J1979" s="5">
        <f t="shared" si="93"/>
        <v>10</v>
      </c>
      <c r="K1979" s="5">
        <f t="shared" si="92"/>
        <v>0.83333333333333337</v>
      </c>
      <c r="L1979" s="4" t="s">
        <v>735</v>
      </c>
    </row>
    <row r="1980" spans="1:12" hidden="1" x14ac:dyDescent="0.25">
      <c r="A1980" s="4" t="s">
        <v>245</v>
      </c>
      <c r="B1980" s="4" t="s">
        <v>256</v>
      </c>
      <c r="C1980" s="4" t="s">
        <v>259</v>
      </c>
      <c r="D1980" s="4" t="s">
        <v>198</v>
      </c>
      <c r="E1980" s="4">
        <v>117</v>
      </c>
      <c r="F1980" s="7">
        <v>50</v>
      </c>
      <c r="G1980" s="4" t="s">
        <v>105</v>
      </c>
      <c r="H1980" s="4">
        <v>3</v>
      </c>
      <c r="I1980" s="5">
        <f t="shared" si="94"/>
        <v>3</v>
      </c>
      <c r="J1980" s="5">
        <f t="shared" si="93"/>
        <v>6</v>
      </c>
      <c r="K1980" s="5">
        <f t="shared" si="92"/>
        <v>0.5</v>
      </c>
      <c r="L1980" s="4" t="s">
        <v>735</v>
      </c>
    </row>
    <row r="1981" spans="1:12" hidden="1" x14ac:dyDescent="0.25">
      <c r="A1981" s="4" t="s">
        <v>245</v>
      </c>
      <c r="B1981" s="4" t="s">
        <v>256</v>
      </c>
      <c r="C1981" s="4" t="s">
        <v>259</v>
      </c>
      <c r="D1981" s="4" t="s">
        <v>205</v>
      </c>
      <c r="E1981" s="4">
        <v>117</v>
      </c>
      <c r="F1981" s="7">
        <v>50</v>
      </c>
      <c r="G1981" s="4" t="s">
        <v>105</v>
      </c>
      <c r="H1981" s="4">
        <v>2</v>
      </c>
      <c r="I1981" s="5">
        <f t="shared" si="94"/>
        <v>2</v>
      </c>
      <c r="J1981" s="5">
        <f t="shared" si="93"/>
        <v>4</v>
      </c>
      <c r="K1981" s="5">
        <f t="shared" si="92"/>
        <v>0.33333333333333331</v>
      </c>
      <c r="L1981" s="4" t="s">
        <v>735</v>
      </c>
    </row>
    <row r="1982" spans="1:12" hidden="1" x14ac:dyDescent="0.25">
      <c r="A1982" s="4" t="s">
        <v>245</v>
      </c>
      <c r="B1982" s="4" t="s">
        <v>256</v>
      </c>
      <c r="C1982" s="4" t="s">
        <v>261</v>
      </c>
      <c r="D1982" s="4" t="s">
        <v>198</v>
      </c>
      <c r="E1982" s="4">
        <v>58</v>
      </c>
      <c r="F1982" s="7">
        <v>50</v>
      </c>
      <c r="G1982" s="4" t="s">
        <v>105</v>
      </c>
      <c r="H1982" s="4">
        <v>1</v>
      </c>
      <c r="I1982" s="5">
        <f t="shared" si="94"/>
        <v>1</v>
      </c>
      <c r="J1982" s="5">
        <f t="shared" si="93"/>
        <v>2</v>
      </c>
      <c r="K1982" s="5">
        <f t="shared" si="92"/>
        <v>0.16666666666666666</v>
      </c>
      <c r="L1982" s="4" t="s">
        <v>735</v>
      </c>
    </row>
    <row r="1983" spans="1:12" hidden="1" x14ac:dyDescent="0.25">
      <c r="A1983" s="4" t="s">
        <v>245</v>
      </c>
      <c r="B1983" s="4" t="s">
        <v>256</v>
      </c>
      <c r="C1983" s="4" t="s">
        <v>261</v>
      </c>
      <c r="D1983" s="4" t="s">
        <v>205</v>
      </c>
      <c r="E1983" s="4">
        <v>58</v>
      </c>
      <c r="F1983" s="7">
        <v>50</v>
      </c>
      <c r="G1983" s="4" t="s">
        <v>105</v>
      </c>
      <c r="H1983" s="4">
        <v>2</v>
      </c>
      <c r="I1983" s="5">
        <f t="shared" si="94"/>
        <v>2</v>
      </c>
      <c r="J1983" s="5">
        <f t="shared" si="93"/>
        <v>4</v>
      </c>
      <c r="K1983" s="5">
        <f t="shared" si="92"/>
        <v>0.33333333333333331</v>
      </c>
      <c r="L1983" s="4" t="s">
        <v>735</v>
      </c>
    </row>
    <row r="1984" spans="1:12" hidden="1" x14ac:dyDescent="0.25">
      <c r="A1984" s="4" t="s">
        <v>245</v>
      </c>
      <c r="B1984" s="4" t="s">
        <v>256</v>
      </c>
      <c r="C1984" s="4" t="s">
        <v>262</v>
      </c>
      <c r="D1984" s="4" t="s">
        <v>88</v>
      </c>
      <c r="E1984" s="4">
        <v>99</v>
      </c>
      <c r="F1984" s="7">
        <v>50</v>
      </c>
      <c r="G1984" s="4" t="s">
        <v>105</v>
      </c>
      <c r="H1984" s="4">
        <v>5</v>
      </c>
      <c r="I1984" s="5">
        <f t="shared" si="94"/>
        <v>5</v>
      </c>
      <c r="J1984" s="5">
        <f t="shared" si="93"/>
        <v>10</v>
      </c>
      <c r="K1984" s="5">
        <f t="shared" si="92"/>
        <v>0.83333333333333337</v>
      </c>
      <c r="L1984" s="4" t="s">
        <v>735</v>
      </c>
    </row>
    <row r="1985" spans="1:12" hidden="1" x14ac:dyDescent="0.25">
      <c r="A1985" s="4" t="s">
        <v>245</v>
      </c>
      <c r="B1985" s="4" t="s">
        <v>256</v>
      </c>
      <c r="C1985" s="4" t="s">
        <v>262</v>
      </c>
      <c r="D1985" s="4" t="s">
        <v>198</v>
      </c>
      <c r="E1985" s="4">
        <v>99</v>
      </c>
      <c r="F1985" s="7">
        <v>50</v>
      </c>
      <c r="G1985" s="4" t="s">
        <v>105</v>
      </c>
      <c r="H1985" s="4">
        <v>6</v>
      </c>
      <c r="I1985" s="5">
        <f t="shared" si="94"/>
        <v>6</v>
      </c>
      <c r="J1985" s="5">
        <f t="shared" si="93"/>
        <v>12</v>
      </c>
      <c r="K1985" s="5">
        <f t="shared" si="92"/>
        <v>1</v>
      </c>
      <c r="L1985" s="4" t="s">
        <v>735</v>
      </c>
    </row>
    <row r="1986" spans="1:12" hidden="1" x14ac:dyDescent="0.25">
      <c r="A1986" s="4" t="s">
        <v>245</v>
      </c>
      <c r="B1986" s="4" t="s">
        <v>256</v>
      </c>
      <c r="C1986" s="4" t="s">
        <v>262</v>
      </c>
      <c r="D1986" s="4" t="s">
        <v>205</v>
      </c>
      <c r="E1986" s="4">
        <v>99</v>
      </c>
      <c r="F1986" s="7">
        <v>50</v>
      </c>
      <c r="G1986" s="4" t="s">
        <v>105</v>
      </c>
      <c r="H1986" s="4">
        <v>6</v>
      </c>
      <c r="I1986" s="5">
        <f t="shared" si="94"/>
        <v>6</v>
      </c>
      <c r="J1986" s="5">
        <f t="shared" si="93"/>
        <v>12</v>
      </c>
      <c r="K1986" s="5">
        <f t="shared" si="92"/>
        <v>1</v>
      </c>
      <c r="L1986" s="4" t="s">
        <v>735</v>
      </c>
    </row>
    <row r="1987" spans="1:12" hidden="1" x14ac:dyDescent="0.25">
      <c r="A1987" s="4" t="s">
        <v>245</v>
      </c>
      <c r="B1987" s="4" t="s">
        <v>256</v>
      </c>
      <c r="C1987" s="4" t="s">
        <v>263</v>
      </c>
      <c r="D1987" s="4" t="s">
        <v>88</v>
      </c>
      <c r="E1987" s="4">
        <v>49</v>
      </c>
      <c r="F1987" s="7" t="s">
        <v>11</v>
      </c>
      <c r="G1987" s="4" t="s">
        <v>12</v>
      </c>
      <c r="H1987" s="4">
        <v>8</v>
      </c>
      <c r="I1987" s="5">
        <f t="shared" si="94"/>
        <v>8</v>
      </c>
      <c r="J1987" s="5">
        <f t="shared" si="93"/>
        <v>16</v>
      </c>
      <c r="K1987" s="5">
        <f t="shared" si="92"/>
        <v>1.3333333333333333</v>
      </c>
      <c r="L1987" s="4" t="s">
        <v>735</v>
      </c>
    </row>
    <row r="1988" spans="1:12" hidden="1" x14ac:dyDescent="0.25">
      <c r="A1988" s="4" t="s">
        <v>245</v>
      </c>
      <c r="B1988" s="4" t="s">
        <v>256</v>
      </c>
      <c r="C1988" s="4" t="s">
        <v>263</v>
      </c>
      <c r="D1988" s="4" t="s">
        <v>198</v>
      </c>
      <c r="E1988" s="4">
        <v>49</v>
      </c>
      <c r="F1988" s="7" t="s">
        <v>11</v>
      </c>
      <c r="G1988" s="4" t="s">
        <v>12</v>
      </c>
      <c r="H1988" s="4">
        <v>8</v>
      </c>
      <c r="I1988" s="5">
        <f t="shared" si="94"/>
        <v>8</v>
      </c>
      <c r="J1988" s="5">
        <f t="shared" si="93"/>
        <v>16</v>
      </c>
      <c r="K1988" s="5">
        <f t="shared" si="92"/>
        <v>1.3333333333333333</v>
      </c>
      <c r="L1988" s="4" t="s">
        <v>735</v>
      </c>
    </row>
    <row r="1989" spans="1:12" hidden="1" x14ac:dyDescent="0.25">
      <c r="A1989" s="4" t="s">
        <v>245</v>
      </c>
      <c r="B1989" s="4" t="s">
        <v>256</v>
      </c>
      <c r="C1989" s="4" t="s">
        <v>263</v>
      </c>
      <c r="D1989" s="4" t="s">
        <v>205</v>
      </c>
      <c r="E1989" s="4">
        <v>49</v>
      </c>
      <c r="F1989" s="7" t="s">
        <v>11</v>
      </c>
      <c r="G1989" s="4" t="s">
        <v>12</v>
      </c>
      <c r="H1989" s="4">
        <v>13</v>
      </c>
      <c r="I1989" s="5">
        <f t="shared" si="94"/>
        <v>13</v>
      </c>
      <c r="J1989" s="5">
        <f t="shared" si="93"/>
        <v>26</v>
      </c>
      <c r="K1989" s="5">
        <f t="shared" si="92"/>
        <v>2.1666666666666665</v>
      </c>
      <c r="L1989" s="4" t="s">
        <v>735</v>
      </c>
    </row>
    <row r="1990" spans="1:12" ht="30" hidden="1" x14ac:dyDescent="0.25">
      <c r="A1990" s="4" t="s">
        <v>245</v>
      </c>
      <c r="B1990" s="4" t="s">
        <v>256</v>
      </c>
      <c r="C1990" s="4" t="s">
        <v>264</v>
      </c>
      <c r="D1990" s="4" t="s">
        <v>469</v>
      </c>
      <c r="E1990" s="4">
        <v>81</v>
      </c>
      <c r="F1990" s="7">
        <v>50</v>
      </c>
      <c r="G1990" s="4" t="s">
        <v>105</v>
      </c>
      <c r="H1990" s="4">
        <v>1</v>
      </c>
      <c r="I1990" s="5">
        <f t="shared" si="94"/>
        <v>1</v>
      </c>
      <c r="J1990" s="5">
        <f t="shared" si="93"/>
        <v>2</v>
      </c>
      <c r="K1990" s="5">
        <f t="shared" si="92"/>
        <v>0.16666666666666666</v>
      </c>
      <c r="L1990" s="4" t="s">
        <v>735</v>
      </c>
    </row>
    <row r="1991" spans="1:12" ht="30" hidden="1" x14ac:dyDescent="0.25">
      <c r="A1991" s="4" t="s">
        <v>245</v>
      </c>
      <c r="B1991" s="4" t="s">
        <v>256</v>
      </c>
      <c r="C1991" s="4" t="s">
        <v>264</v>
      </c>
      <c r="D1991" s="4" t="s">
        <v>88</v>
      </c>
      <c r="E1991" s="4">
        <v>81</v>
      </c>
      <c r="F1991" s="7">
        <v>50</v>
      </c>
      <c r="G1991" s="4" t="s">
        <v>105</v>
      </c>
      <c r="H1991" s="4">
        <v>7</v>
      </c>
      <c r="I1991" s="5">
        <f t="shared" si="94"/>
        <v>7</v>
      </c>
      <c r="J1991" s="5">
        <f t="shared" si="93"/>
        <v>14</v>
      </c>
      <c r="K1991" s="5">
        <f t="shared" si="92"/>
        <v>1.1666666666666667</v>
      </c>
      <c r="L1991" s="4" t="s">
        <v>735</v>
      </c>
    </row>
    <row r="1992" spans="1:12" ht="30" hidden="1" x14ac:dyDescent="0.25">
      <c r="A1992" s="4" t="s">
        <v>245</v>
      </c>
      <c r="B1992" s="4" t="s">
        <v>256</v>
      </c>
      <c r="C1992" s="4" t="s">
        <v>264</v>
      </c>
      <c r="D1992" s="4" t="s">
        <v>198</v>
      </c>
      <c r="E1992" s="4">
        <v>81</v>
      </c>
      <c r="F1992" s="7">
        <v>50</v>
      </c>
      <c r="G1992" s="4" t="s">
        <v>105</v>
      </c>
      <c r="H1992" s="4">
        <v>17</v>
      </c>
      <c r="I1992" s="5">
        <f t="shared" si="94"/>
        <v>17</v>
      </c>
      <c r="J1992" s="5">
        <f t="shared" si="93"/>
        <v>34</v>
      </c>
      <c r="K1992" s="5">
        <f t="shared" si="92"/>
        <v>2.8333333333333335</v>
      </c>
      <c r="L1992" s="4" t="s">
        <v>735</v>
      </c>
    </row>
    <row r="1993" spans="1:12" ht="30" hidden="1" x14ac:dyDescent="0.25">
      <c r="A1993" s="4" t="s">
        <v>245</v>
      </c>
      <c r="B1993" s="4" t="s">
        <v>256</v>
      </c>
      <c r="C1993" s="4" t="s">
        <v>264</v>
      </c>
      <c r="D1993" s="4" t="s">
        <v>205</v>
      </c>
      <c r="E1993" s="4">
        <v>81</v>
      </c>
      <c r="F1993" s="7">
        <v>50</v>
      </c>
      <c r="G1993" s="4" t="s">
        <v>105</v>
      </c>
      <c r="H1993" s="4">
        <v>30</v>
      </c>
      <c r="I1993" s="5">
        <f t="shared" si="94"/>
        <v>30</v>
      </c>
      <c r="J1993" s="5">
        <f t="shared" si="93"/>
        <v>60</v>
      </c>
      <c r="K1993" s="5">
        <f t="shared" ref="K1993:K2056" si="95">J1993/12</f>
        <v>5</v>
      </c>
      <c r="L1993" s="4" t="s">
        <v>735</v>
      </c>
    </row>
    <row r="1994" spans="1:12" hidden="1" x14ac:dyDescent="0.25">
      <c r="A1994" s="4" t="s">
        <v>245</v>
      </c>
      <c r="B1994" s="4" t="s">
        <v>256</v>
      </c>
      <c r="C1994" s="4" t="s">
        <v>265</v>
      </c>
      <c r="D1994" s="4" t="s">
        <v>198</v>
      </c>
      <c r="E1994" s="4">
        <v>118</v>
      </c>
      <c r="F1994" s="7">
        <v>50</v>
      </c>
      <c r="G1994" s="4" t="s">
        <v>105</v>
      </c>
      <c r="H1994" s="4">
        <v>1</v>
      </c>
      <c r="I1994" s="5">
        <f t="shared" si="94"/>
        <v>1</v>
      </c>
      <c r="J1994" s="5">
        <f t="shared" si="93"/>
        <v>2</v>
      </c>
      <c r="K1994" s="5">
        <f t="shared" si="95"/>
        <v>0.16666666666666666</v>
      </c>
      <c r="L1994" s="4" t="s">
        <v>735</v>
      </c>
    </row>
    <row r="1995" spans="1:12" hidden="1" x14ac:dyDescent="0.25">
      <c r="A1995" s="4" t="s">
        <v>245</v>
      </c>
      <c r="B1995" s="4" t="s">
        <v>256</v>
      </c>
      <c r="C1995" s="4" t="s">
        <v>266</v>
      </c>
      <c r="D1995" s="4" t="s">
        <v>88</v>
      </c>
      <c r="E1995" s="4">
        <v>66</v>
      </c>
      <c r="F1995" s="7">
        <v>50</v>
      </c>
      <c r="G1995" s="4" t="s">
        <v>105</v>
      </c>
      <c r="H1995" s="4">
        <v>1</v>
      </c>
      <c r="I1995" s="5">
        <f t="shared" si="94"/>
        <v>1</v>
      </c>
      <c r="J1995" s="5">
        <f t="shared" si="93"/>
        <v>2</v>
      </c>
      <c r="K1995" s="5">
        <f t="shared" si="95"/>
        <v>0.16666666666666666</v>
      </c>
      <c r="L1995" s="4" t="s">
        <v>735</v>
      </c>
    </row>
    <row r="1996" spans="1:12" hidden="1" x14ac:dyDescent="0.25">
      <c r="A1996" s="4" t="s">
        <v>245</v>
      </c>
      <c r="B1996" s="4" t="s">
        <v>256</v>
      </c>
      <c r="C1996" s="4" t="s">
        <v>266</v>
      </c>
      <c r="D1996" s="4" t="s">
        <v>198</v>
      </c>
      <c r="E1996" s="4">
        <v>66</v>
      </c>
      <c r="F1996" s="7">
        <v>50</v>
      </c>
      <c r="G1996" s="4" t="s">
        <v>105</v>
      </c>
      <c r="H1996" s="4">
        <v>1</v>
      </c>
      <c r="I1996" s="5">
        <f t="shared" si="94"/>
        <v>1</v>
      </c>
      <c r="J1996" s="5">
        <f t="shared" si="93"/>
        <v>2</v>
      </c>
      <c r="K1996" s="5">
        <f t="shared" si="95"/>
        <v>0.16666666666666666</v>
      </c>
      <c r="L1996" s="4" t="s">
        <v>735</v>
      </c>
    </row>
    <row r="1997" spans="1:12" hidden="1" x14ac:dyDescent="0.25">
      <c r="A1997" s="4" t="s">
        <v>245</v>
      </c>
      <c r="B1997" s="4" t="s">
        <v>256</v>
      </c>
      <c r="C1997" s="4" t="s">
        <v>267</v>
      </c>
      <c r="D1997" s="4" t="s">
        <v>88</v>
      </c>
      <c r="E1997" s="4">
        <v>92</v>
      </c>
      <c r="F1997" s="7">
        <v>50</v>
      </c>
      <c r="G1997" s="4" t="s">
        <v>105</v>
      </c>
      <c r="H1997" s="4">
        <v>1</v>
      </c>
      <c r="I1997" s="5">
        <f t="shared" si="94"/>
        <v>1</v>
      </c>
      <c r="J1997" s="5">
        <f t="shared" si="93"/>
        <v>2</v>
      </c>
      <c r="K1997" s="5">
        <f t="shared" si="95"/>
        <v>0.16666666666666666</v>
      </c>
      <c r="L1997" s="4" t="s">
        <v>735</v>
      </c>
    </row>
    <row r="1998" spans="1:12" hidden="1" x14ac:dyDescent="0.25">
      <c r="A1998" s="4" t="s">
        <v>245</v>
      </c>
      <c r="B1998" s="4" t="s">
        <v>256</v>
      </c>
      <c r="C1998" s="4" t="s">
        <v>267</v>
      </c>
      <c r="D1998" s="4" t="s">
        <v>198</v>
      </c>
      <c r="E1998" s="4">
        <v>92</v>
      </c>
      <c r="F1998" s="7">
        <v>50</v>
      </c>
      <c r="G1998" s="4" t="s">
        <v>105</v>
      </c>
      <c r="H1998" s="4">
        <v>7</v>
      </c>
      <c r="I1998" s="5">
        <f t="shared" si="94"/>
        <v>7</v>
      </c>
      <c r="J1998" s="5">
        <f t="shared" si="93"/>
        <v>14</v>
      </c>
      <c r="K1998" s="5">
        <f t="shared" si="95"/>
        <v>1.1666666666666667</v>
      </c>
      <c r="L1998" s="4" t="s">
        <v>735</v>
      </c>
    </row>
    <row r="1999" spans="1:12" hidden="1" x14ac:dyDescent="0.25">
      <c r="A1999" s="4" t="s">
        <v>245</v>
      </c>
      <c r="B1999" s="4" t="s">
        <v>256</v>
      </c>
      <c r="C1999" s="4" t="s">
        <v>267</v>
      </c>
      <c r="D1999" s="4" t="s">
        <v>205</v>
      </c>
      <c r="E1999" s="4">
        <v>92</v>
      </c>
      <c r="F1999" s="7">
        <v>50</v>
      </c>
      <c r="G1999" s="4" t="s">
        <v>105</v>
      </c>
      <c r="H1999" s="4">
        <v>5</v>
      </c>
      <c r="I1999" s="5">
        <f t="shared" si="94"/>
        <v>5</v>
      </c>
      <c r="J1999" s="5">
        <f t="shared" si="93"/>
        <v>10</v>
      </c>
      <c r="K1999" s="5">
        <f t="shared" si="95"/>
        <v>0.83333333333333337</v>
      </c>
      <c r="L1999" s="4" t="s">
        <v>735</v>
      </c>
    </row>
    <row r="2000" spans="1:12" hidden="1" x14ac:dyDescent="0.25">
      <c r="A2000" s="4" t="s">
        <v>245</v>
      </c>
      <c r="B2000" s="4" t="s">
        <v>256</v>
      </c>
      <c r="C2000" s="4" t="s">
        <v>267</v>
      </c>
      <c r="D2000" s="4" t="s">
        <v>39</v>
      </c>
      <c r="E2000" s="4">
        <v>92</v>
      </c>
      <c r="F2000" s="7">
        <v>50</v>
      </c>
      <c r="G2000" s="4" t="s">
        <v>105</v>
      </c>
      <c r="H2000" s="4">
        <v>1</v>
      </c>
      <c r="I2000" s="5">
        <f t="shared" si="94"/>
        <v>1</v>
      </c>
      <c r="J2000" s="5">
        <f t="shared" si="93"/>
        <v>2</v>
      </c>
      <c r="K2000" s="5">
        <f t="shared" si="95"/>
        <v>0.16666666666666666</v>
      </c>
      <c r="L2000" s="4" t="s">
        <v>735</v>
      </c>
    </row>
    <row r="2001" spans="1:12" hidden="1" x14ac:dyDescent="0.25">
      <c r="A2001" s="4" t="s">
        <v>245</v>
      </c>
      <c r="B2001" s="4" t="s">
        <v>256</v>
      </c>
      <c r="C2001" s="4" t="s">
        <v>267</v>
      </c>
      <c r="D2001" s="4" t="s">
        <v>18</v>
      </c>
      <c r="E2001" s="4">
        <v>92</v>
      </c>
      <c r="F2001" s="7">
        <v>50</v>
      </c>
      <c r="G2001" s="4" t="s">
        <v>105</v>
      </c>
      <c r="H2001" s="4">
        <v>1</v>
      </c>
      <c r="I2001" s="5">
        <f t="shared" si="94"/>
        <v>1</v>
      </c>
      <c r="J2001" s="5">
        <f t="shared" si="93"/>
        <v>2</v>
      </c>
      <c r="K2001" s="5">
        <f t="shared" si="95"/>
        <v>0.16666666666666666</v>
      </c>
      <c r="L2001" s="4" t="s">
        <v>735</v>
      </c>
    </row>
    <row r="2002" spans="1:12" ht="30" hidden="1" x14ac:dyDescent="0.25">
      <c r="A2002" s="4" t="s">
        <v>245</v>
      </c>
      <c r="B2002" s="4" t="s">
        <v>268</v>
      </c>
      <c r="C2002" s="4" t="s">
        <v>269</v>
      </c>
      <c r="D2002" s="4" t="s">
        <v>198</v>
      </c>
      <c r="E2002" s="4">
        <v>44</v>
      </c>
      <c r="F2002" s="7" t="s">
        <v>11</v>
      </c>
      <c r="G2002" s="4" t="s">
        <v>12</v>
      </c>
      <c r="H2002" s="4">
        <v>4</v>
      </c>
      <c r="I2002" s="5">
        <f t="shared" si="94"/>
        <v>4</v>
      </c>
      <c r="J2002" s="5">
        <f t="shared" si="93"/>
        <v>8</v>
      </c>
      <c r="K2002" s="5">
        <f t="shared" si="95"/>
        <v>0.66666666666666663</v>
      </c>
      <c r="L2002" s="4" t="s">
        <v>735</v>
      </c>
    </row>
    <row r="2003" spans="1:12" hidden="1" x14ac:dyDescent="0.25">
      <c r="A2003" s="4" t="s">
        <v>245</v>
      </c>
      <c r="B2003" s="4" t="s">
        <v>268</v>
      </c>
      <c r="C2003" s="4" t="s">
        <v>270</v>
      </c>
      <c r="D2003" s="4" t="s">
        <v>88</v>
      </c>
      <c r="E2003" s="4">
        <v>44</v>
      </c>
      <c r="F2003" s="7" t="s">
        <v>11</v>
      </c>
      <c r="G2003" s="4" t="s">
        <v>12</v>
      </c>
      <c r="H2003" s="4">
        <v>1</v>
      </c>
      <c r="I2003" s="5">
        <f t="shared" si="94"/>
        <v>1</v>
      </c>
      <c r="J2003" s="5">
        <f t="shared" si="93"/>
        <v>2</v>
      </c>
      <c r="K2003" s="5">
        <f t="shared" si="95"/>
        <v>0.16666666666666666</v>
      </c>
      <c r="L2003" s="4" t="s">
        <v>735</v>
      </c>
    </row>
    <row r="2004" spans="1:12" hidden="1" x14ac:dyDescent="0.25">
      <c r="A2004" s="4" t="s">
        <v>245</v>
      </c>
      <c r="B2004" s="4" t="s">
        <v>268</v>
      </c>
      <c r="C2004" s="4" t="s">
        <v>270</v>
      </c>
      <c r="D2004" s="4" t="s">
        <v>198</v>
      </c>
      <c r="E2004" s="4">
        <v>44</v>
      </c>
      <c r="F2004" s="7" t="s">
        <v>11</v>
      </c>
      <c r="G2004" s="4" t="s">
        <v>12</v>
      </c>
      <c r="H2004" s="4">
        <v>1</v>
      </c>
      <c r="I2004" s="5">
        <f t="shared" si="94"/>
        <v>1</v>
      </c>
      <c r="J2004" s="5">
        <f t="shared" si="93"/>
        <v>2</v>
      </c>
      <c r="K2004" s="5">
        <f t="shared" si="95"/>
        <v>0.16666666666666666</v>
      </c>
      <c r="L2004" s="4" t="s">
        <v>735</v>
      </c>
    </row>
    <row r="2005" spans="1:12" ht="30" hidden="1" x14ac:dyDescent="0.25">
      <c r="A2005" s="4" t="s">
        <v>245</v>
      </c>
      <c r="B2005" s="4" t="s">
        <v>268</v>
      </c>
      <c r="C2005" s="4" t="s">
        <v>271</v>
      </c>
      <c r="D2005" s="4" t="s">
        <v>198</v>
      </c>
      <c r="E2005" s="4">
        <v>55</v>
      </c>
      <c r="F2005" s="7">
        <v>50</v>
      </c>
      <c r="G2005" s="4" t="s">
        <v>105</v>
      </c>
      <c r="H2005" s="4">
        <v>1</v>
      </c>
      <c r="I2005" s="5">
        <f t="shared" si="94"/>
        <v>1</v>
      </c>
      <c r="J2005" s="5">
        <f t="shared" si="93"/>
        <v>2</v>
      </c>
      <c r="K2005" s="5">
        <f t="shared" si="95"/>
        <v>0.16666666666666666</v>
      </c>
      <c r="L2005" s="4" t="s">
        <v>735</v>
      </c>
    </row>
    <row r="2006" spans="1:12" ht="30" hidden="1" x14ac:dyDescent="0.25">
      <c r="A2006" s="4" t="s">
        <v>245</v>
      </c>
      <c r="B2006" s="4" t="s">
        <v>268</v>
      </c>
      <c r="C2006" s="4" t="s">
        <v>271</v>
      </c>
      <c r="D2006" s="4" t="s">
        <v>205</v>
      </c>
      <c r="E2006" s="4">
        <v>55</v>
      </c>
      <c r="F2006" s="7">
        <v>50</v>
      </c>
      <c r="G2006" s="4" t="s">
        <v>105</v>
      </c>
      <c r="H2006" s="4">
        <v>1</v>
      </c>
      <c r="I2006" s="5">
        <f t="shared" si="94"/>
        <v>1</v>
      </c>
      <c r="J2006" s="5">
        <f t="shared" si="93"/>
        <v>2</v>
      </c>
      <c r="K2006" s="5">
        <f t="shared" si="95"/>
        <v>0.16666666666666666</v>
      </c>
      <c r="L2006" s="4" t="s">
        <v>735</v>
      </c>
    </row>
    <row r="2007" spans="1:12" hidden="1" x14ac:dyDescent="0.25">
      <c r="A2007" s="4" t="s">
        <v>245</v>
      </c>
      <c r="B2007" s="4" t="s">
        <v>268</v>
      </c>
      <c r="C2007" s="4" t="s">
        <v>272</v>
      </c>
      <c r="D2007" s="4" t="s">
        <v>88</v>
      </c>
      <c r="E2007" s="4">
        <v>40</v>
      </c>
      <c r="F2007" s="7" t="s">
        <v>11</v>
      </c>
      <c r="G2007" s="4" t="s">
        <v>12</v>
      </c>
      <c r="H2007" s="4">
        <v>1</v>
      </c>
      <c r="I2007" s="5">
        <f t="shared" si="94"/>
        <v>1</v>
      </c>
      <c r="J2007" s="5">
        <f t="shared" si="93"/>
        <v>2</v>
      </c>
      <c r="K2007" s="5">
        <f t="shared" si="95"/>
        <v>0.16666666666666666</v>
      </c>
      <c r="L2007" s="4" t="s">
        <v>735</v>
      </c>
    </row>
    <row r="2008" spans="1:12" hidden="1" x14ac:dyDescent="0.25">
      <c r="A2008" s="4" t="s">
        <v>245</v>
      </c>
      <c r="B2008" s="4" t="s">
        <v>268</v>
      </c>
      <c r="C2008" s="4" t="s">
        <v>272</v>
      </c>
      <c r="D2008" s="4" t="s">
        <v>198</v>
      </c>
      <c r="E2008" s="4">
        <v>40</v>
      </c>
      <c r="F2008" s="7" t="s">
        <v>11</v>
      </c>
      <c r="G2008" s="4" t="s">
        <v>12</v>
      </c>
      <c r="H2008" s="4">
        <v>7</v>
      </c>
      <c r="I2008" s="5">
        <f t="shared" si="94"/>
        <v>7</v>
      </c>
      <c r="J2008" s="5">
        <f t="shared" si="93"/>
        <v>14</v>
      </c>
      <c r="K2008" s="5">
        <f t="shared" si="95"/>
        <v>1.1666666666666667</v>
      </c>
      <c r="L2008" s="4" t="s">
        <v>735</v>
      </c>
    </row>
    <row r="2009" spans="1:12" hidden="1" x14ac:dyDescent="0.25">
      <c r="A2009" s="4" t="s">
        <v>245</v>
      </c>
      <c r="B2009" s="4" t="s">
        <v>268</v>
      </c>
      <c r="C2009" s="4" t="s">
        <v>273</v>
      </c>
      <c r="D2009" s="4" t="s">
        <v>198</v>
      </c>
      <c r="E2009" s="4">
        <v>60</v>
      </c>
      <c r="F2009" s="7">
        <v>50</v>
      </c>
      <c r="G2009" s="4" t="s">
        <v>105</v>
      </c>
      <c r="H2009" s="4">
        <v>1</v>
      </c>
      <c r="I2009" s="5">
        <f t="shared" si="94"/>
        <v>1</v>
      </c>
      <c r="J2009" s="5">
        <f t="shared" si="93"/>
        <v>2</v>
      </c>
      <c r="K2009" s="5">
        <f t="shared" si="95"/>
        <v>0.16666666666666666</v>
      </c>
      <c r="L2009" s="4" t="s">
        <v>735</v>
      </c>
    </row>
    <row r="2010" spans="1:12" hidden="1" x14ac:dyDescent="0.25">
      <c r="A2010" s="4" t="s">
        <v>245</v>
      </c>
      <c r="B2010" s="4" t="s">
        <v>268</v>
      </c>
      <c r="C2010" s="4" t="s">
        <v>274</v>
      </c>
      <c r="D2010" s="4" t="s">
        <v>198</v>
      </c>
      <c r="E2010" s="4">
        <v>52</v>
      </c>
      <c r="F2010" s="7">
        <v>50</v>
      </c>
      <c r="G2010" s="4" t="s">
        <v>105</v>
      </c>
      <c r="H2010" s="4">
        <v>8</v>
      </c>
      <c r="I2010" s="5">
        <f t="shared" si="94"/>
        <v>8</v>
      </c>
      <c r="J2010" s="5">
        <f t="shared" si="93"/>
        <v>16</v>
      </c>
      <c r="K2010" s="5">
        <f t="shared" si="95"/>
        <v>1.3333333333333333</v>
      </c>
      <c r="L2010" s="4" t="s">
        <v>735</v>
      </c>
    </row>
    <row r="2011" spans="1:12" hidden="1" x14ac:dyDescent="0.25">
      <c r="A2011" s="4" t="s">
        <v>245</v>
      </c>
      <c r="B2011" s="4" t="s">
        <v>268</v>
      </c>
      <c r="C2011" s="4" t="s">
        <v>274</v>
      </c>
      <c r="D2011" s="4" t="s">
        <v>205</v>
      </c>
      <c r="E2011" s="4">
        <v>52</v>
      </c>
      <c r="F2011" s="7">
        <v>50</v>
      </c>
      <c r="G2011" s="4" t="s">
        <v>105</v>
      </c>
      <c r="H2011" s="4">
        <v>1</v>
      </c>
      <c r="I2011" s="5">
        <f t="shared" si="94"/>
        <v>1</v>
      </c>
      <c r="J2011" s="5">
        <f t="shared" si="93"/>
        <v>2</v>
      </c>
      <c r="K2011" s="5">
        <f t="shared" si="95"/>
        <v>0.16666666666666666</v>
      </c>
      <c r="L2011" s="4" t="s">
        <v>735</v>
      </c>
    </row>
    <row r="2012" spans="1:12" hidden="1" x14ac:dyDescent="0.25">
      <c r="A2012" s="4" t="s">
        <v>245</v>
      </c>
      <c r="B2012" s="4" t="s">
        <v>268</v>
      </c>
      <c r="C2012" s="4" t="s">
        <v>275</v>
      </c>
      <c r="D2012" s="4" t="s">
        <v>469</v>
      </c>
      <c r="E2012" s="4">
        <v>34</v>
      </c>
      <c r="F2012" s="7" t="s">
        <v>11</v>
      </c>
      <c r="G2012" s="4" t="s">
        <v>12</v>
      </c>
      <c r="H2012" s="4">
        <v>1</v>
      </c>
      <c r="I2012" s="5">
        <f t="shared" si="94"/>
        <v>1</v>
      </c>
      <c r="J2012" s="5">
        <f t="shared" si="93"/>
        <v>2</v>
      </c>
      <c r="K2012" s="5">
        <f t="shared" si="95"/>
        <v>0.16666666666666666</v>
      </c>
      <c r="L2012" s="4" t="s">
        <v>735</v>
      </c>
    </row>
    <row r="2013" spans="1:12" hidden="1" x14ac:dyDescent="0.25">
      <c r="A2013" s="4" t="s">
        <v>245</v>
      </c>
      <c r="B2013" s="4" t="s">
        <v>268</v>
      </c>
      <c r="C2013" s="4" t="s">
        <v>275</v>
      </c>
      <c r="D2013" s="4" t="s">
        <v>88</v>
      </c>
      <c r="E2013" s="4">
        <v>34</v>
      </c>
      <c r="F2013" s="7" t="s">
        <v>11</v>
      </c>
      <c r="G2013" s="4" t="s">
        <v>12</v>
      </c>
      <c r="H2013" s="4">
        <v>25</v>
      </c>
      <c r="I2013" s="5">
        <f t="shared" si="94"/>
        <v>25</v>
      </c>
      <c r="J2013" s="5">
        <f t="shared" si="93"/>
        <v>50</v>
      </c>
      <c r="K2013" s="5">
        <f t="shared" si="95"/>
        <v>4.166666666666667</v>
      </c>
      <c r="L2013" s="4" t="s">
        <v>735</v>
      </c>
    </row>
    <row r="2014" spans="1:12" hidden="1" x14ac:dyDescent="0.25">
      <c r="A2014" s="4" t="s">
        <v>245</v>
      </c>
      <c r="B2014" s="4" t="s">
        <v>268</v>
      </c>
      <c r="C2014" s="4" t="s">
        <v>275</v>
      </c>
      <c r="D2014" s="4" t="s">
        <v>198</v>
      </c>
      <c r="E2014" s="4">
        <v>34</v>
      </c>
      <c r="F2014" s="7" t="s">
        <v>11</v>
      </c>
      <c r="G2014" s="4" t="s">
        <v>12</v>
      </c>
      <c r="H2014" s="4">
        <v>30</v>
      </c>
      <c r="I2014" s="5">
        <f t="shared" si="94"/>
        <v>30</v>
      </c>
      <c r="J2014" s="5">
        <f t="shared" si="93"/>
        <v>60</v>
      </c>
      <c r="K2014" s="5">
        <f t="shared" si="95"/>
        <v>5</v>
      </c>
      <c r="L2014" s="4" t="s">
        <v>735</v>
      </c>
    </row>
    <row r="2015" spans="1:12" hidden="1" x14ac:dyDescent="0.25">
      <c r="A2015" s="4" t="s">
        <v>245</v>
      </c>
      <c r="B2015" s="4" t="s">
        <v>268</v>
      </c>
      <c r="C2015" s="4" t="s">
        <v>275</v>
      </c>
      <c r="D2015" s="4" t="s">
        <v>205</v>
      </c>
      <c r="E2015" s="4">
        <v>34</v>
      </c>
      <c r="F2015" s="7" t="s">
        <v>11</v>
      </c>
      <c r="G2015" s="4" t="s">
        <v>12</v>
      </c>
      <c r="H2015" s="4">
        <v>1</v>
      </c>
      <c r="I2015" s="5">
        <f t="shared" si="94"/>
        <v>1</v>
      </c>
      <c r="J2015" s="5">
        <f t="shared" si="93"/>
        <v>2</v>
      </c>
      <c r="K2015" s="5">
        <f t="shared" si="95"/>
        <v>0.16666666666666666</v>
      </c>
      <c r="L2015" s="4" t="s">
        <v>735</v>
      </c>
    </row>
    <row r="2016" spans="1:12" ht="30" hidden="1" x14ac:dyDescent="0.25">
      <c r="A2016" s="4" t="s">
        <v>245</v>
      </c>
      <c r="B2016" s="4" t="s">
        <v>268</v>
      </c>
      <c r="C2016" s="4" t="s">
        <v>275</v>
      </c>
      <c r="D2016" s="4" t="s">
        <v>260</v>
      </c>
      <c r="E2016" s="4">
        <v>34</v>
      </c>
      <c r="F2016" s="7" t="s">
        <v>11</v>
      </c>
      <c r="G2016" s="4" t="s">
        <v>12</v>
      </c>
      <c r="H2016" s="4">
        <v>1</v>
      </c>
      <c r="I2016" s="5">
        <f t="shared" si="94"/>
        <v>1</v>
      </c>
      <c r="J2016" s="5">
        <f t="shared" si="93"/>
        <v>2</v>
      </c>
      <c r="K2016" s="5">
        <f t="shared" si="95"/>
        <v>0.16666666666666666</v>
      </c>
      <c r="L2016" s="4" t="s">
        <v>735</v>
      </c>
    </row>
    <row r="2017" spans="1:12" hidden="1" x14ac:dyDescent="0.25">
      <c r="A2017" s="4" t="s">
        <v>245</v>
      </c>
      <c r="B2017" s="4" t="s">
        <v>268</v>
      </c>
      <c r="C2017" s="4" t="s">
        <v>275</v>
      </c>
      <c r="D2017" s="4" t="s">
        <v>39</v>
      </c>
      <c r="E2017" s="4">
        <v>34</v>
      </c>
      <c r="F2017" s="7" t="s">
        <v>11</v>
      </c>
      <c r="G2017" s="4" t="s">
        <v>12</v>
      </c>
      <c r="H2017" s="4">
        <v>1</v>
      </c>
      <c r="I2017" s="5">
        <f t="shared" si="94"/>
        <v>1</v>
      </c>
      <c r="J2017" s="5">
        <f t="shared" si="93"/>
        <v>2</v>
      </c>
      <c r="K2017" s="5">
        <f t="shared" si="95"/>
        <v>0.16666666666666666</v>
      </c>
      <c r="L2017" s="4" t="s">
        <v>735</v>
      </c>
    </row>
    <row r="2018" spans="1:12" hidden="1" x14ac:dyDescent="0.25">
      <c r="A2018" s="4" t="s">
        <v>245</v>
      </c>
      <c r="B2018" s="4" t="s">
        <v>268</v>
      </c>
      <c r="C2018" s="4" t="s">
        <v>276</v>
      </c>
      <c r="D2018" s="4" t="s">
        <v>88</v>
      </c>
      <c r="E2018" s="4">
        <v>42</v>
      </c>
      <c r="F2018" s="7" t="s">
        <v>11</v>
      </c>
      <c r="G2018" s="4" t="s">
        <v>12</v>
      </c>
      <c r="H2018" s="4">
        <v>1</v>
      </c>
      <c r="I2018" s="5">
        <f t="shared" si="94"/>
        <v>1</v>
      </c>
      <c r="J2018" s="5">
        <f t="shared" si="93"/>
        <v>2</v>
      </c>
      <c r="K2018" s="5">
        <f t="shared" si="95"/>
        <v>0.16666666666666666</v>
      </c>
      <c r="L2018" s="4" t="s">
        <v>735</v>
      </c>
    </row>
    <row r="2019" spans="1:12" hidden="1" x14ac:dyDescent="0.25">
      <c r="A2019" s="4" t="s">
        <v>245</v>
      </c>
      <c r="B2019" s="4" t="s">
        <v>268</v>
      </c>
      <c r="C2019" s="4" t="s">
        <v>276</v>
      </c>
      <c r="D2019" s="4" t="s">
        <v>198</v>
      </c>
      <c r="E2019" s="4">
        <v>42</v>
      </c>
      <c r="F2019" s="7" t="s">
        <v>11</v>
      </c>
      <c r="G2019" s="4" t="s">
        <v>12</v>
      </c>
      <c r="H2019" s="4">
        <v>11</v>
      </c>
      <c r="I2019" s="5">
        <f t="shared" si="94"/>
        <v>11</v>
      </c>
      <c r="J2019" s="5">
        <f t="shared" si="93"/>
        <v>22</v>
      </c>
      <c r="K2019" s="5">
        <f t="shared" si="95"/>
        <v>1.8333333333333333</v>
      </c>
      <c r="L2019" s="4" t="s">
        <v>735</v>
      </c>
    </row>
    <row r="2020" spans="1:12" hidden="1" x14ac:dyDescent="0.25">
      <c r="A2020" s="4" t="s">
        <v>245</v>
      </c>
      <c r="B2020" s="4" t="s">
        <v>268</v>
      </c>
      <c r="C2020" s="4" t="s">
        <v>277</v>
      </c>
      <c r="D2020" s="4" t="s">
        <v>88</v>
      </c>
      <c r="E2020" s="4">
        <v>61</v>
      </c>
      <c r="F2020" s="7">
        <v>50</v>
      </c>
      <c r="G2020" s="4" t="s">
        <v>105</v>
      </c>
      <c r="H2020" s="4">
        <v>1</v>
      </c>
      <c r="I2020" s="5">
        <f t="shared" si="94"/>
        <v>1</v>
      </c>
      <c r="J2020" s="5">
        <f t="shared" si="93"/>
        <v>2</v>
      </c>
      <c r="K2020" s="5">
        <f t="shared" si="95"/>
        <v>0.16666666666666666</v>
      </c>
      <c r="L2020" s="4" t="s">
        <v>735</v>
      </c>
    </row>
    <row r="2021" spans="1:12" hidden="1" x14ac:dyDescent="0.25">
      <c r="A2021" s="4" t="s">
        <v>245</v>
      </c>
      <c r="B2021" s="4" t="s">
        <v>268</v>
      </c>
      <c r="C2021" s="4" t="s">
        <v>277</v>
      </c>
      <c r="D2021" s="4" t="s">
        <v>198</v>
      </c>
      <c r="E2021" s="4">
        <v>61</v>
      </c>
      <c r="F2021" s="7">
        <v>50</v>
      </c>
      <c r="G2021" s="4" t="s">
        <v>105</v>
      </c>
      <c r="H2021" s="4">
        <v>5</v>
      </c>
      <c r="I2021" s="5">
        <f t="shared" si="94"/>
        <v>5</v>
      </c>
      <c r="J2021" s="5">
        <f t="shared" si="93"/>
        <v>10</v>
      </c>
      <c r="K2021" s="5">
        <f t="shared" si="95"/>
        <v>0.83333333333333337</v>
      </c>
      <c r="L2021" s="4" t="s">
        <v>735</v>
      </c>
    </row>
    <row r="2022" spans="1:12" hidden="1" x14ac:dyDescent="0.25">
      <c r="A2022" s="4" t="s">
        <v>245</v>
      </c>
      <c r="B2022" s="4" t="s">
        <v>268</v>
      </c>
      <c r="C2022" s="4" t="s">
        <v>278</v>
      </c>
      <c r="D2022" s="4" t="s">
        <v>198</v>
      </c>
      <c r="E2022" s="4">
        <v>35</v>
      </c>
      <c r="F2022" s="7" t="s">
        <v>11</v>
      </c>
      <c r="G2022" s="4" t="s">
        <v>12</v>
      </c>
      <c r="H2022" s="4">
        <v>4</v>
      </c>
      <c r="I2022" s="5">
        <f t="shared" si="94"/>
        <v>4</v>
      </c>
      <c r="J2022" s="5">
        <f t="shared" si="93"/>
        <v>8</v>
      </c>
      <c r="K2022" s="5">
        <f t="shared" si="95"/>
        <v>0.66666666666666663</v>
      </c>
      <c r="L2022" s="4" t="s">
        <v>735</v>
      </c>
    </row>
    <row r="2023" spans="1:12" hidden="1" x14ac:dyDescent="0.25">
      <c r="A2023" s="4" t="s">
        <v>245</v>
      </c>
      <c r="B2023" s="4" t="s">
        <v>268</v>
      </c>
      <c r="C2023" s="4" t="s">
        <v>279</v>
      </c>
      <c r="D2023" s="4" t="s">
        <v>88</v>
      </c>
      <c r="E2023" s="4">
        <v>33</v>
      </c>
      <c r="F2023" s="7" t="s">
        <v>11</v>
      </c>
      <c r="G2023" s="4" t="s">
        <v>12</v>
      </c>
      <c r="H2023" s="4">
        <v>1</v>
      </c>
      <c r="I2023" s="5">
        <f t="shared" si="94"/>
        <v>1</v>
      </c>
      <c r="J2023" s="5">
        <f t="shared" si="93"/>
        <v>2</v>
      </c>
      <c r="K2023" s="5">
        <f t="shared" si="95"/>
        <v>0.16666666666666666</v>
      </c>
      <c r="L2023" s="4" t="s">
        <v>735</v>
      </c>
    </row>
    <row r="2024" spans="1:12" hidden="1" x14ac:dyDescent="0.25">
      <c r="A2024" s="4" t="s">
        <v>245</v>
      </c>
      <c r="B2024" s="4" t="s">
        <v>268</v>
      </c>
      <c r="C2024" s="4" t="s">
        <v>279</v>
      </c>
      <c r="D2024" s="4" t="s">
        <v>198</v>
      </c>
      <c r="E2024" s="4">
        <v>33</v>
      </c>
      <c r="F2024" s="7" t="s">
        <v>11</v>
      </c>
      <c r="G2024" s="4" t="s">
        <v>12</v>
      </c>
      <c r="H2024" s="4">
        <v>8</v>
      </c>
      <c r="I2024" s="5">
        <f t="shared" si="94"/>
        <v>8</v>
      </c>
      <c r="J2024" s="5">
        <f t="shared" si="93"/>
        <v>16</v>
      </c>
      <c r="K2024" s="5">
        <f t="shared" si="95"/>
        <v>1.3333333333333333</v>
      </c>
      <c r="L2024" s="4" t="s">
        <v>735</v>
      </c>
    </row>
    <row r="2025" spans="1:12" hidden="1" x14ac:dyDescent="0.25">
      <c r="A2025" s="4" t="s">
        <v>245</v>
      </c>
      <c r="B2025" s="4" t="s">
        <v>268</v>
      </c>
      <c r="C2025" s="4" t="s">
        <v>198</v>
      </c>
      <c r="D2025" s="4" t="s">
        <v>469</v>
      </c>
      <c r="E2025" s="4">
        <v>0</v>
      </c>
      <c r="F2025" s="7" t="s">
        <v>11</v>
      </c>
      <c r="G2025" s="4" t="s">
        <v>12</v>
      </c>
      <c r="H2025" s="4">
        <v>4</v>
      </c>
      <c r="I2025" s="5">
        <f t="shared" si="94"/>
        <v>4</v>
      </c>
      <c r="J2025" s="5">
        <f t="shared" si="93"/>
        <v>8</v>
      </c>
      <c r="K2025" s="5">
        <f t="shared" si="95"/>
        <v>0.66666666666666663</v>
      </c>
      <c r="L2025" s="4" t="s">
        <v>735</v>
      </c>
    </row>
    <row r="2026" spans="1:12" hidden="1" x14ac:dyDescent="0.25">
      <c r="A2026" s="4" t="s">
        <v>245</v>
      </c>
      <c r="B2026" s="4" t="s">
        <v>268</v>
      </c>
      <c r="C2026" s="4" t="s">
        <v>198</v>
      </c>
      <c r="D2026" s="4" t="s">
        <v>30</v>
      </c>
      <c r="E2026" s="4">
        <v>0</v>
      </c>
      <c r="F2026" s="7" t="s">
        <v>11</v>
      </c>
      <c r="G2026" s="4" t="s">
        <v>12</v>
      </c>
      <c r="H2026" s="4">
        <v>1</v>
      </c>
      <c r="I2026" s="5">
        <f t="shared" si="94"/>
        <v>1</v>
      </c>
      <c r="J2026" s="5">
        <f t="shared" si="93"/>
        <v>2</v>
      </c>
      <c r="K2026" s="5">
        <f t="shared" si="95"/>
        <v>0.16666666666666666</v>
      </c>
      <c r="L2026" s="4" t="s">
        <v>735</v>
      </c>
    </row>
    <row r="2027" spans="1:12" hidden="1" x14ac:dyDescent="0.25">
      <c r="A2027" s="4" t="s">
        <v>245</v>
      </c>
      <c r="B2027" s="4" t="s">
        <v>268</v>
      </c>
      <c r="C2027" s="4" t="s">
        <v>198</v>
      </c>
      <c r="D2027" s="4" t="s">
        <v>198</v>
      </c>
      <c r="E2027" s="4">
        <v>0</v>
      </c>
      <c r="F2027" s="7" t="s">
        <v>11</v>
      </c>
      <c r="G2027" s="4" t="s">
        <v>12</v>
      </c>
      <c r="H2027" s="4">
        <v>333</v>
      </c>
      <c r="I2027" s="5">
        <f t="shared" si="94"/>
        <v>333</v>
      </c>
      <c r="J2027" s="5">
        <f t="shared" si="93"/>
        <v>666</v>
      </c>
      <c r="K2027" s="5">
        <f t="shared" si="95"/>
        <v>55.5</v>
      </c>
      <c r="L2027" s="4" t="s">
        <v>735</v>
      </c>
    </row>
    <row r="2028" spans="1:12" hidden="1" x14ac:dyDescent="0.25">
      <c r="A2028" s="4" t="s">
        <v>245</v>
      </c>
      <c r="B2028" s="4" t="s">
        <v>268</v>
      </c>
      <c r="C2028" s="4" t="s">
        <v>198</v>
      </c>
      <c r="D2028" s="4" t="s">
        <v>205</v>
      </c>
      <c r="E2028" s="4">
        <v>0</v>
      </c>
      <c r="F2028" s="7" t="s">
        <v>11</v>
      </c>
      <c r="G2028" s="4" t="s">
        <v>12</v>
      </c>
      <c r="H2028" s="4">
        <v>3</v>
      </c>
      <c r="I2028" s="5">
        <f t="shared" si="94"/>
        <v>3</v>
      </c>
      <c r="J2028" s="5">
        <f t="shared" si="93"/>
        <v>6</v>
      </c>
      <c r="K2028" s="5">
        <f t="shared" si="95"/>
        <v>0.5</v>
      </c>
      <c r="L2028" s="4" t="s">
        <v>735</v>
      </c>
    </row>
    <row r="2029" spans="1:12" hidden="1" x14ac:dyDescent="0.25">
      <c r="A2029" s="4" t="s">
        <v>245</v>
      </c>
      <c r="B2029" s="4" t="s">
        <v>268</v>
      </c>
      <c r="C2029" s="4" t="s">
        <v>198</v>
      </c>
      <c r="D2029" s="4" t="s">
        <v>18</v>
      </c>
      <c r="E2029" s="4">
        <v>0</v>
      </c>
      <c r="F2029" s="7" t="s">
        <v>11</v>
      </c>
      <c r="G2029" s="4" t="s">
        <v>12</v>
      </c>
      <c r="H2029" s="4">
        <v>1</v>
      </c>
      <c r="I2029" s="5">
        <f t="shared" si="94"/>
        <v>1</v>
      </c>
      <c r="J2029" s="5">
        <f t="shared" si="93"/>
        <v>2</v>
      </c>
      <c r="K2029" s="5">
        <f t="shared" si="95"/>
        <v>0.16666666666666666</v>
      </c>
      <c r="L2029" s="4" t="s">
        <v>735</v>
      </c>
    </row>
    <row r="2030" spans="1:12" hidden="1" x14ac:dyDescent="0.25">
      <c r="A2030" s="4" t="s">
        <v>245</v>
      </c>
      <c r="B2030" s="4" t="s">
        <v>268</v>
      </c>
      <c r="C2030" s="4" t="s">
        <v>281</v>
      </c>
      <c r="D2030" s="4" t="s">
        <v>198</v>
      </c>
      <c r="E2030" s="4">
        <v>31</v>
      </c>
      <c r="F2030" s="7" t="s">
        <v>11</v>
      </c>
      <c r="G2030" s="4" t="s">
        <v>12</v>
      </c>
      <c r="H2030" s="4">
        <v>5</v>
      </c>
      <c r="I2030" s="5">
        <f t="shared" si="94"/>
        <v>5</v>
      </c>
      <c r="J2030" s="5">
        <f t="shared" si="93"/>
        <v>10</v>
      </c>
      <c r="K2030" s="5">
        <f t="shared" si="95"/>
        <v>0.83333333333333337</v>
      </c>
      <c r="L2030" s="4" t="s">
        <v>735</v>
      </c>
    </row>
    <row r="2031" spans="1:12" hidden="1" x14ac:dyDescent="0.25">
      <c r="A2031" s="4" t="s">
        <v>245</v>
      </c>
      <c r="B2031" s="4" t="s">
        <v>268</v>
      </c>
      <c r="C2031" s="4" t="s">
        <v>282</v>
      </c>
      <c r="D2031" s="4" t="s">
        <v>198</v>
      </c>
      <c r="E2031" s="4">
        <v>19</v>
      </c>
      <c r="F2031" s="7" t="s">
        <v>11</v>
      </c>
      <c r="G2031" s="4" t="s">
        <v>12</v>
      </c>
      <c r="H2031" s="4">
        <v>11</v>
      </c>
      <c r="I2031" s="5">
        <f t="shared" si="94"/>
        <v>11</v>
      </c>
      <c r="J2031" s="5">
        <f t="shared" si="93"/>
        <v>22</v>
      </c>
      <c r="K2031" s="5">
        <f t="shared" si="95"/>
        <v>1.8333333333333333</v>
      </c>
      <c r="L2031" s="4" t="s">
        <v>735</v>
      </c>
    </row>
    <row r="2032" spans="1:12" hidden="1" x14ac:dyDescent="0.25">
      <c r="A2032" s="4" t="s">
        <v>245</v>
      </c>
      <c r="B2032" s="4" t="s">
        <v>268</v>
      </c>
      <c r="C2032" s="4" t="s">
        <v>283</v>
      </c>
      <c r="D2032" s="4" t="s">
        <v>198</v>
      </c>
      <c r="E2032" s="4">
        <v>43</v>
      </c>
      <c r="F2032" s="7" t="s">
        <v>11</v>
      </c>
      <c r="G2032" s="4" t="s">
        <v>12</v>
      </c>
      <c r="H2032" s="4">
        <v>3</v>
      </c>
      <c r="I2032" s="5">
        <f t="shared" si="94"/>
        <v>3</v>
      </c>
      <c r="J2032" s="5">
        <f t="shared" si="93"/>
        <v>6</v>
      </c>
      <c r="K2032" s="5">
        <f t="shared" si="95"/>
        <v>0.5</v>
      </c>
      <c r="L2032" s="4" t="s">
        <v>735</v>
      </c>
    </row>
    <row r="2033" spans="1:12" hidden="1" x14ac:dyDescent="0.25">
      <c r="A2033" s="4" t="s">
        <v>245</v>
      </c>
      <c r="B2033" s="4" t="s">
        <v>268</v>
      </c>
      <c r="C2033" s="4" t="s">
        <v>283</v>
      </c>
      <c r="D2033" s="4" t="s">
        <v>205</v>
      </c>
      <c r="E2033" s="4">
        <v>43</v>
      </c>
      <c r="F2033" s="7" t="s">
        <v>11</v>
      </c>
      <c r="G2033" s="4" t="s">
        <v>12</v>
      </c>
      <c r="H2033" s="4">
        <v>4</v>
      </c>
      <c r="I2033" s="5">
        <f t="shared" si="94"/>
        <v>4</v>
      </c>
      <c r="J2033" s="5">
        <f t="shared" si="93"/>
        <v>8</v>
      </c>
      <c r="K2033" s="5">
        <f t="shared" si="95"/>
        <v>0.66666666666666663</v>
      </c>
      <c r="L2033" s="4" t="s">
        <v>735</v>
      </c>
    </row>
    <row r="2034" spans="1:12" hidden="1" x14ac:dyDescent="0.25">
      <c r="A2034" s="4" t="s">
        <v>245</v>
      </c>
      <c r="B2034" s="4" t="s">
        <v>268</v>
      </c>
      <c r="C2034" s="4" t="s">
        <v>284</v>
      </c>
      <c r="D2034" s="4" t="s">
        <v>30</v>
      </c>
      <c r="E2034" s="4">
        <v>29</v>
      </c>
      <c r="F2034" s="7" t="s">
        <v>11</v>
      </c>
      <c r="G2034" s="4" t="s">
        <v>12</v>
      </c>
      <c r="H2034" s="4">
        <v>1</v>
      </c>
      <c r="I2034" s="5">
        <f t="shared" si="94"/>
        <v>1</v>
      </c>
      <c r="J2034" s="5">
        <f t="shared" si="93"/>
        <v>2</v>
      </c>
      <c r="K2034" s="5">
        <f t="shared" si="95"/>
        <v>0.16666666666666666</v>
      </c>
      <c r="L2034" s="4" t="s">
        <v>735</v>
      </c>
    </row>
    <row r="2035" spans="1:12" hidden="1" x14ac:dyDescent="0.25">
      <c r="A2035" s="4" t="s">
        <v>245</v>
      </c>
      <c r="B2035" s="4" t="s">
        <v>268</v>
      </c>
      <c r="C2035" s="4" t="s">
        <v>284</v>
      </c>
      <c r="D2035" s="4" t="s">
        <v>198</v>
      </c>
      <c r="E2035" s="4">
        <v>29</v>
      </c>
      <c r="F2035" s="7" t="s">
        <v>11</v>
      </c>
      <c r="G2035" s="4" t="s">
        <v>12</v>
      </c>
      <c r="H2035" s="4">
        <v>12</v>
      </c>
      <c r="I2035" s="5">
        <f t="shared" si="94"/>
        <v>12</v>
      </c>
      <c r="J2035" s="5">
        <f t="shared" si="93"/>
        <v>24</v>
      </c>
      <c r="K2035" s="5">
        <f t="shared" si="95"/>
        <v>2</v>
      </c>
      <c r="L2035" s="4" t="s">
        <v>735</v>
      </c>
    </row>
    <row r="2036" spans="1:12" hidden="1" x14ac:dyDescent="0.25">
      <c r="A2036" s="4" t="s">
        <v>245</v>
      </c>
      <c r="B2036" s="4" t="s">
        <v>268</v>
      </c>
      <c r="C2036" s="4" t="s">
        <v>285</v>
      </c>
      <c r="D2036" s="4" t="s">
        <v>198</v>
      </c>
      <c r="E2036" s="4">
        <v>45</v>
      </c>
      <c r="F2036" s="7" t="s">
        <v>11</v>
      </c>
      <c r="G2036" s="4" t="s">
        <v>12</v>
      </c>
      <c r="H2036" s="4">
        <v>13</v>
      </c>
      <c r="I2036" s="5">
        <f t="shared" si="94"/>
        <v>13</v>
      </c>
      <c r="J2036" s="5">
        <f t="shared" si="93"/>
        <v>26</v>
      </c>
      <c r="K2036" s="5">
        <f t="shared" si="95"/>
        <v>2.1666666666666665</v>
      </c>
      <c r="L2036" s="4" t="s">
        <v>735</v>
      </c>
    </row>
    <row r="2037" spans="1:12" hidden="1" x14ac:dyDescent="0.25">
      <c r="A2037" s="4" t="s">
        <v>245</v>
      </c>
      <c r="B2037" s="4" t="s">
        <v>268</v>
      </c>
      <c r="C2037" s="4" t="s">
        <v>286</v>
      </c>
      <c r="D2037" s="4" t="s">
        <v>88</v>
      </c>
      <c r="E2037" s="4">
        <v>63</v>
      </c>
      <c r="F2037" s="7">
        <v>50</v>
      </c>
      <c r="G2037" s="4" t="s">
        <v>105</v>
      </c>
      <c r="H2037" s="4">
        <v>7</v>
      </c>
      <c r="I2037" s="5">
        <f t="shared" si="94"/>
        <v>7</v>
      </c>
      <c r="J2037" s="5">
        <f t="shared" si="93"/>
        <v>14</v>
      </c>
      <c r="K2037" s="5">
        <f t="shared" si="95"/>
        <v>1.1666666666666667</v>
      </c>
      <c r="L2037" s="4" t="s">
        <v>735</v>
      </c>
    </row>
    <row r="2038" spans="1:12" hidden="1" x14ac:dyDescent="0.25">
      <c r="A2038" s="4" t="s">
        <v>245</v>
      </c>
      <c r="B2038" s="4" t="s">
        <v>268</v>
      </c>
      <c r="C2038" s="4" t="s">
        <v>286</v>
      </c>
      <c r="D2038" s="4" t="s">
        <v>198</v>
      </c>
      <c r="E2038" s="4">
        <v>63</v>
      </c>
      <c r="F2038" s="7">
        <v>50</v>
      </c>
      <c r="G2038" s="4" t="s">
        <v>105</v>
      </c>
      <c r="H2038" s="4">
        <v>6</v>
      </c>
      <c r="I2038" s="5">
        <f t="shared" si="94"/>
        <v>6</v>
      </c>
      <c r="J2038" s="5">
        <f t="shared" si="93"/>
        <v>12</v>
      </c>
      <c r="K2038" s="5">
        <f t="shared" si="95"/>
        <v>1</v>
      </c>
      <c r="L2038" s="4" t="s">
        <v>735</v>
      </c>
    </row>
    <row r="2039" spans="1:12" hidden="1" x14ac:dyDescent="0.25">
      <c r="A2039" s="4" t="s">
        <v>245</v>
      </c>
      <c r="B2039" s="4" t="s">
        <v>268</v>
      </c>
      <c r="C2039" s="4" t="s">
        <v>287</v>
      </c>
      <c r="D2039" s="4" t="s">
        <v>88</v>
      </c>
      <c r="E2039" s="4">
        <v>17</v>
      </c>
      <c r="F2039" s="7" t="s">
        <v>11</v>
      </c>
      <c r="G2039" s="4" t="s">
        <v>12</v>
      </c>
      <c r="H2039" s="4">
        <v>1</v>
      </c>
      <c r="I2039" s="5">
        <f t="shared" si="94"/>
        <v>1</v>
      </c>
      <c r="J2039" s="5">
        <f t="shared" si="93"/>
        <v>2</v>
      </c>
      <c r="K2039" s="5">
        <f t="shared" si="95"/>
        <v>0.16666666666666666</v>
      </c>
      <c r="L2039" s="4" t="s">
        <v>735</v>
      </c>
    </row>
    <row r="2040" spans="1:12" hidden="1" x14ac:dyDescent="0.25">
      <c r="A2040" s="4" t="s">
        <v>245</v>
      </c>
      <c r="B2040" s="4" t="s">
        <v>268</v>
      </c>
      <c r="C2040" s="4" t="s">
        <v>287</v>
      </c>
      <c r="D2040" s="4" t="s">
        <v>198</v>
      </c>
      <c r="E2040" s="4">
        <v>17</v>
      </c>
      <c r="F2040" s="7" t="s">
        <v>11</v>
      </c>
      <c r="G2040" s="4" t="s">
        <v>12</v>
      </c>
      <c r="H2040" s="4">
        <v>17</v>
      </c>
      <c r="I2040" s="5">
        <f t="shared" si="94"/>
        <v>17</v>
      </c>
      <c r="J2040" s="5">
        <f t="shared" ref="J2040:J2103" si="96">I2040*100%+I2040</f>
        <v>34</v>
      </c>
      <c r="K2040" s="5">
        <f t="shared" si="95"/>
        <v>2.8333333333333335</v>
      </c>
      <c r="L2040" s="4" t="s">
        <v>735</v>
      </c>
    </row>
    <row r="2041" spans="1:12" ht="30" hidden="1" x14ac:dyDescent="0.25">
      <c r="A2041" s="4" t="s">
        <v>245</v>
      </c>
      <c r="B2041" s="4" t="s">
        <v>288</v>
      </c>
      <c r="C2041" s="4" t="s">
        <v>289</v>
      </c>
      <c r="D2041" s="4" t="s">
        <v>88</v>
      </c>
      <c r="E2041" s="4">
        <v>47</v>
      </c>
      <c r="F2041" s="7" t="s">
        <v>11</v>
      </c>
      <c r="G2041" s="4" t="s">
        <v>12</v>
      </c>
      <c r="H2041" s="4">
        <v>9</v>
      </c>
      <c r="I2041" s="5">
        <f t="shared" ref="I2041:I2104" si="97">H2041</f>
        <v>9</v>
      </c>
      <c r="J2041" s="5">
        <f t="shared" si="96"/>
        <v>18</v>
      </c>
      <c r="K2041" s="5">
        <f t="shared" si="95"/>
        <v>1.5</v>
      </c>
      <c r="L2041" s="4" t="s">
        <v>735</v>
      </c>
    </row>
    <row r="2042" spans="1:12" ht="30" hidden="1" x14ac:dyDescent="0.25">
      <c r="A2042" s="4" t="s">
        <v>245</v>
      </c>
      <c r="B2042" s="4" t="s">
        <v>288</v>
      </c>
      <c r="C2042" s="4" t="s">
        <v>289</v>
      </c>
      <c r="D2042" s="4" t="s">
        <v>205</v>
      </c>
      <c r="E2042" s="4">
        <v>47</v>
      </c>
      <c r="F2042" s="7" t="s">
        <v>11</v>
      </c>
      <c r="G2042" s="4" t="s">
        <v>12</v>
      </c>
      <c r="H2042" s="4">
        <v>5</v>
      </c>
      <c r="I2042" s="5">
        <f t="shared" si="97"/>
        <v>5</v>
      </c>
      <c r="J2042" s="5">
        <f t="shared" si="96"/>
        <v>10</v>
      </c>
      <c r="K2042" s="5">
        <f t="shared" si="95"/>
        <v>0.83333333333333337</v>
      </c>
      <c r="L2042" s="4" t="s">
        <v>735</v>
      </c>
    </row>
    <row r="2043" spans="1:12" hidden="1" x14ac:dyDescent="0.25">
      <c r="A2043" s="4" t="s">
        <v>245</v>
      </c>
      <c r="B2043" s="4" t="s">
        <v>288</v>
      </c>
      <c r="C2043" s="4" t="s">
        <v>290</v>
      </c>
      <c r="D2043" s="4" t="s">
        <v>198</v>
      </c>
      <c r="E2043" s="4">
        <v>10</v>
      </c>
      <c r="F2043" s="7" t="s">
        <v>11</v>
      </c>
      <c r="G2043" s="4" t="s">
        <v>12</v>
      </c>
      <c r="H2043" s="4">
        <v>1</v>
      </c>
      <c r="I2043" s="5">
        <f t="shared" si="97"/>
        <v>1</v>
      </c>
      <c r="J2043" s="5">
        <f t="shared" si="96"/>
        <v>2</v>
      </c>
      <c r="K2043" s="5">
        <f t="shared" si="95"/>
        <v>0.16666666666666666</v>
      </c>
      <c r="L2043" s="4" t="s">
        <v>735</v>
      </c>
    </row>
    <row r="2044" spans="1:12" hidden="1" x14ac:dyDescent="0.25">
      <c r="A2044" s="4" t="s">
        <v>245</v>
      </c>
      <c r="B2044" s="4" t="s">
        <v>288</v>
      </c>
      <c r="C2044" s="4" t="s">
        <v>290</v>
      </c>
      <c r="D2044" s="4" t="s">
        <v>205</v>
      </c>
      <c r="E2044" s="4">
        <v>10</v>
      </c>
      <c r="F2044" s="7" t="s">
        <v>11</v>
      </c>
      <c r="G2044" s="4" t="s">
        <v>12</v>
      </c>
      <c r="H2044" s="4">
        <v>6</v>
      </c>
      <c r="I2044" s="5">
        <f t="shared" si="97"/>
        <v>6</v>
      </c>
      <c r="J2044" s="5">
        <f t="shared" si="96"/>
        <v>12</v>
      </c>
      <c r="K2044" s="5">
        <f t="shared" si="95"/>
        <v>1</v>
      </c>
      <c r="L2044" s="4" t="s">
        <v>735</v>
      </c>
    </row>
    <row r="2045" spans="1:12" hidden="1" x14ac:dyDescent="0.25">
      <c r="A2045" s="4" t="s">
        <v>245</v>
      </c>
      <c r="B2045" s="4" t="s">
        <v>288</v>
      </c>
      <c r="C2045" s="4" t="s">
        <v>291</v>
      </c>
      <c r="D2045" s="4" t="s">
        <v>198</v>
      </c>
      <c r="E2045" s="4">
        <v>18</v>
      </c>
      <c r="F2045" s="7" t="s">
        <v>11</v>
      </c>
      <c r="G2045" s="4" t="s">
        <v>12</v>
      </c>
      <c r="H2045" s="4">
        <v>5</v>
      </c>
      <c r="I2045" s="5">
        <f t="shared" si="97"/>
        <v>5</v>
      </c>
      <c r="J2045" s="5">
        <f t="shared" si="96"/>
        <v>10</v>
      </c>
      <c r="K2045" s="5">
        <f t="shared" si="95"/>
        <v>0.83333333333333337</v>
      </c>
      <c r="L2045" s="4" t="s">
        <v>735</v>
      </c>
    </row>
    <row r="2046" spans="1:12" hidden="1" x14ac:dyDescent="0.25">
      <c r="A2046" s="4" t="s">
        <v>245</v>
      </c>
      <c r="B2046" s="4" t="s">
        <v>288</v>
      </c>
      <c r="C2046" s="4" t="s">
        <v>291</v>
      </c>
      <c r="D2046" s="4" t="s">
        <v>205</v>
      </c>
      <c r="E2046" s="4">
        <v>18</v>
      </c>
      <c r="F2046" s="7" t="s">
        <v>11</v>
      </c>
      <c r="G2046" s="4" t="s">
        <v>12</v>
      </c>
      <c r="H2046" s="4">
        <v>18</v>
      </c>
      <c r="I2046" s="5">
        <f t="shared" si="97"/>
        <v>18</v>
      </c>
      <c r="J2046" s="5">
        <f t="shared" si="96"/>
        <v>36</v>
      </c>
      <c r="K2046" s="5">
        <f t="shared" si="95"/>
        <v>3</v>
      </c>
      <c r="L2046" s="4" t="s">
        <v>735</v>
      </c>
    </row>
    <row r="2047" spans="1:12" ht="30" hidden="1" x14ac:dyDescent="0.25">
      <c r="A2047" s="4" t="s">
        <v>245</v>
      </c>
      <c r="B2047" s="4" t="s">
        <v>288</v>
      </c>
      <c r="C2047" s="4" t="s">
        <v>292</v>
      </c>
      <c r="D2047" s="4" t="s">
        <v>88</v>
      </c>
      <c r="E2047" s="4">
        <v>59</v>
      </c>
      <c r="F2047" s="7">
        <v>50</v>
      </c>
      <c r="G2047" s="4" t="s">
        <v>105</v>
      </c>
      <c r="H2047" s="4">
        <v>2</v>
      </c>
      <c r="I2047" s="5">
        <f t="shared" si="97"/>
        <v>2</v>
      </c>
      <c r="J2047" s="5">
        <f t="shared" si="96"/>
        <v>4</v>
      </c>
      <c r="K2047" s="5">
        <f t="shared" si="95"/>
        <v>0.33333333333333331</v>
      </c>
      <c r="L2047" s="4" t="s">
        <v>735</v>
      </c>
    </row>
    <row r="2048" spans="1:12" ht="30" hidden="1" x14ac:dyDescent="0.25">
      <c r="A2048" s="4" t="s">
        <v>245</v>
      </c>
      <c r="B2048" s="4" t="s">
        <v>288</v>
      </c>
      <c r="C2048" s="4" t="s">
        <v>292</v>
      </c>
      <c r="D2048" s="4" t="s">
        <v>198</v>
      </c>
      <c r="E2048" s="4">
        <v>59</v>
      </c>
      <c r="F2048" s="7">
        <v>50</v>
      </c>
      <c r="G2048" s="4" t="s">
        <v>105</v>
      </c>
      <c r="H2048" s="4">
        <v>1</v>
      </c>
      <c r="I2048" s="5">
        <f t="shared" si="97"/>
        <v>1</v>
      </c>
      <c r="J2048" s="5">
        <f t="shared" si="96"/>
        <v>2</v>
      </c>
      <c r="K2048" s="5">
        <f t="shared" si="95"/>
        <v>0.16666666666666666</v>
      </c>
      <c r="L2048" s="4" t="s">
        <v>735</v>
      </c>
    </row>
    <row r="2049" spans="1:12" ht="30" hidden="1" x14ac:dyDescent="0.25">
      <c r="A2049" s="4" t="s">
        <v>245</v>
      </c>
      <c r="B2049" s="4" t="s">
        <v>288</v>
      </c>
      <c r="C2049" s="4" t="s">
        <v>292</v>
      </c>
      <c r="D2049" s="4" t="s">
        <v>205</v>
      </c>
      <c r="E2049" s="4">
        <v>59</v>
      </c>
      <c r="F2049" s="7">
        <v>50</v>
      </c>
      <c r="G2049" s="4" t="s">
        <v>105</v>
      </c>
      <c r="H2049" s="4">
        <v>7</v>
      </c>
      <c r="I2049" s="5">
        <f t="shared" si="97"/>
        <v>7</v>
      </c>
      <c r="J2049" s="5">
        <f t="shared" si="96"/>
        <v>14</v>
      </c>
      <c r="K2049" s="5">
        <f t="shared" si="95"/>
        <v>1.1666666666666667</v>
      </c>
      <c r="L2049" s="4" t="s">
        <v>735</v>
      </c>
    </row>
    <row r="2050" spans="1:12" hidden="1" x14ac:dyDescent="0.25">
      <c r="A2050" s="4" t="s">
        <v>245</v>
      </c>
      <c r="B2050" s="4" t="s">
        <v>288</v>
      </c>
      <c r="C2050" s="4" t="s">
        <v>293</v>
      </c>
      <c r="D2050" s="4" t="s">
        <v>88</v>
      </c>
      <c r="E2050" s="4">
        <v>31</v>
      </c>
      <c r="F2050" s="7" t="s">
        <v>11</v>
      </c>
      <c r="G2050" s="4" t="s">
        <v>12</v>
      </c>
      <c r="H2050" s="4">
        <v>4</v>
      </c>
      <c r="I2050" s="5">
        <f t="shared" si="97"/>
        <v>4</v>
      </c>
      <c r="J2050" s="5">
        <f t="shared" si="96"/>
        <v>8</v>
      </c>
      <c r="K2050" s="5">
        <f t="shared" si="95"/>
        <v>0.66666666666666663</v>
      </c>
      <c r="L2050" s="4" t="s">
        <v>735</v>
      </c>
    </row>
    <row r="2051" spans="1:12" hidden="1" x14ac:dyDescent="0.25">
      <c r="A2051" s="4" t="s">
        <v>245</v>
      </c>
      <c r="B2051" s="4" t="s">
        <v>288</v>
      </c>
      <c r="C2051" s="4" t="s">
        <v>293</v>
      </c>
      <c r="D2051" s="4" t="s">
        <v>198</v>
      </c>
      <c r="E2051" s="4">
        <v>31</v>
      </c>
      <c r="F2051" s="7" t="s">
        <v>11</v>
      </c>
      <c r="G2051" s="4" t="s">
        <v>12</v>
      </c>
      <c r="H2051" s="4">
        <v>1</v>
      </c>
      <c r="I2051" s="5">
        <f t="shared" si="97"/>
        <v>1</v>
      </c>
      <c r="J2051" s="5">
        <f t="shared" si="96"/>
        <v>2</v>
      </c>
      <c r="K2051" s="5">
        <f t="shared" si="95"/>
        <v>0.16666666666666666</v>
      </c>
      <c r="L2051" s="4" t="s">
        <v>735</v>
      </c>
    </row>
    <row r="2052" spans="1:12" hidden="1" x14ac:dyDescent="0.25">
      <c r="A2052" s="4" t="s">
        <v>245</v>
      </c>
      <c r="B2052" s="4" t="s">
        <v>288</v>
      </c>
      <c r="C2052" s="4" t="s">
        <v>293</v>
      </c>
      <c r="D2052" s="4" t="s">
        <v>205</v>
      </c>
      <c r="E2052" s="4">
        <v>31</v>
      </c>
      <c r="F2052" s="7" t="s">
        <v>11</v>
      </c>
      <c r="G2052" s="4" t="s">
        <v>12</v>
      </c>
      <c r="H2052" s="4">
        <v>7</v>
      </c>
      <c r="I2052" s="5">
        <f t="shared" si="97"/>
        <v>7</v>
      </c>
      <c r="J2052" s="5">
        <f t="shared" si="96"/>
        <v>14</v>
      </c>
      <c r="K2052" s="5">
        <f t="shared" si="95"/>
        <v>1.1666666666666667</v>
      </c>
      <c r="L2052" s="4" t="s">
        <v>735</v>
      </c>
    </row>
    <row r="2053" spans="1:12" hidden="1" x14ac:dyDescent="0.25">
      <c r="A2053" s="4" t="s">
        <v>245</v>
      </c>
      <c r="B2053" s="4" t="s">
        <v>288</v>
      </c>
      <c r="C2053" s="4" t="s">
        <v>294</v>
      </c>
      <c r="D2053" s="4" t="s">
        <v>127</v>
      </c>
      <c r="E2053" s="4">
        <v>27</v>
      </c>
      <c r="F2053" s="7" t="s">
        <v>11</v>
      </c>
      <c r="G2053" s="4" t="s">
        <v>12</v>
      </c>
      <c r="H2053" s="4">
        <v>3</v>
      </c>
      <c r="I2053" s="5">
        <f t="shared" si="97"/>
        <v>3</v>
      </c>
      <c r="J2053" s="5">
        <f t="shared" si="96"/>
        <v>6</v>
      </c>
      <c r="K2053" s="5">
        <f t="shared" si="95"/>
        <v>0.5</v>
      </c>
      <c r="L2053" s="4" t="s">
        <v>735</v>
      </c>
    </row>
    <row r="2054" spans="1:12" hidden="1" x14ac:dyDescent="0.25">
      <c r="A2054" s="4" t="s">
        <v>245</v>
      </c>
      <c r="B2054" s="4" t="s">
        <v>288</v>
      </c>
      <c r="C2054" s="4" t="s">
        <v>294</v>
      </c>
      <c r="D2054" s="4" t="s">
        <v>88</v>
      </c>
      <c r="E2054" s="4">
        <v>27</v>
      </c>
      <c r="F2054" s="7" t="s">
        <v>11</v>
      </c>
      <c r="G2054" s="4" t="s">
        <v>12</v>
      </c>
      <c r="H2054" s="4">
        <v>5</v>
      </c>
      <c r="I2054" s="5">
        <f t="shared" si="97"/>
        <v>5</v>
      </c>
      <c r="J2054" s="5">
        <f t="shared" si="96"/>
        <v>10</v>
      </c>
      <c r="K2054" s="5">
        <f t="shared" si="95"/>
        <v>0.83333333333333337</v>
      </c>
      <c r="L2054" s="4" t="s">
        <v>735</v>
      </c>
    </row>
    <row r="2055" spans="1:12" hidden="1" x14ac:dyDescent="0.25">
      <c r="A2055" s="4" t="s">
        <v>245</v>
      </c>
      <c r="B2055" s="4" t="s">
        <v>288</v>
      </c>
      <c r="C2055" s="4" t="s">
        <v>294</v>
      </c>
      <c r="D2055" s="4" t="s">
        <v>205</v>
      </c>
      <c r="E2055" s="4">
        <v>27</v>
      </c>
      <c r="F2055" s="7" t="s">
        <v>11</v>
      </c>
      <c r="G2055" s="4" t="s">
        <v>12</v>
      </c>
      <c r="H2055" s="4">
        <v>14</v>
      </c>
      <c r="I2055" s="5">
        <f t="shared" si="97"/>
        <v>14</v>
      </c>
      <c r="J2055" s="5">
        <f t="shared" si="96"/>
        <v>28</v>
      </c>
      <c r="K2055" s="5">
        <f t="shared" si="95"/>
        <v>2.3333333333333335</v>
      </c>
      <c r="L2055" s="4" t="s">
        <v>735</v>
      </c>
    </row>
    <row r="2056" spans="1:12" hidden="1" x14ac:dyDescent="0.25">
      <c r="A2056" s="4" t="s">
        <v>245</v>
      </c>
      <c r="B2056" s="4" t="s">
        <v>288</v>
      </c>
      <c r="C2056" s="4" t="s">
        <v>295</v>
      </c>
      <c r="D2056" s="4" t="s">
        <v>88</v>
      </c>
      <c r="E2056" s="4">
        <v>71</v>
      </c>
      <c r="F2056" s="7">
        <v>50</v>
      </c>
      <c r="G2056" s="4" t="s">
        <v>105</v>
      </c>
      <c r="H2056" s="4">
        <v>1</v>
      </c>
      <c r="I2056" s="5">
        <f t="shared" si="97"/>
        <v>1</v>
      </c>
      <c r="J2056" s="5">
        <f t="shared" si="96"/>
        <v>2</v>
      </c>
      <c r="K2056" s="5">
        <f t="shared" si="95"/>
        <v>0.16666666666666666</v>
      </c>
      <c r="L2056" s="4" t="s">
        <v>735</v>
      </c>
    </row>
    <row r="2057" spans="1:12" hidden="1" x14ac:dyDescent="0.25">
      <c r="A2057" s="4" t="s">
        <v>245</v>
      </c>
      <c r="B2057" s="4" t="s">
        <v>288</v>
      </c>
      <c r="C2057" s="4" t="s">
        <v>295</v>
      </c>
      <c r="D2057" s="4" t="s">
        <v>205</v>
      </c>
      <c r="E2057" s="4">
        <v>71</v>
      </c>
      <c r="F2057" s="7">
        <v>50</v>
      </c>
      <c r="G2057" s="4" t="s">
        <v>105</v>
      </c>
      <c r="H2057" s="4">
        <v>1</v>
      </c>
      <c r="I2057" s="5">
        <f t="shared" si="97"/>
        <v>1</v>
      </c>
      <c r="J2057" s="5">
        <f t="shared" si="96"/>
        <v>2</v>
      </c>
      <c r="K2057" s="5">
        <f t="shared" ref="K2057:K2120" si="98">J2057/12</f>
        <v>0.16666666666666666</v>
      </c>
      <c r="L2057" s="4" t="s">
        <v>735</v>
      </c>
    </row>
    <row r="2058" spans="1:12" hidden="1" x14ac:dyDescent="0.25">
      <c r="A2058" s="4" t="s">
        <v>245</v>
      </c>
      <c r="B2058" s="4" t="s">
        <v>288</v>
      </c>
      <c r="C2058" s="4" t="s">
        <v>205</v>
      </c>
      <c r="D2058" s="4" t="s">
        <v>88</v>
      </c>
      <c r="E2058" s="4">
        <v>0</v>
      </c>
      <c r="F2058" s="7" t="s">
        <v>11</v>
      </c>
      <c r="G2058" s="4" t="s">
        <v>12</v>
      </c>
      <c r="H2058" s="4">
        <v>23</v>
      </c>
      <c r="I2058" s="5">
        <f t="shared" si="97"/>
        <v>23</v>
      </c>
      <c r="J2058" s="5">
        <f t="shared" si="96"/>
        <v>46</v>
      </c>
      <c r="K2058" s="5">
        <f t="shared" si="98"/>
        <v>3.8333333333333335</v>
      </c>
      <c r="L2058" s="4" t="s">
        <v>735</v>
      </c>
    </row>
    <row r="2059" spans="1:12" hidden="1" x14ac:dyDescent="0.25">
      <c r="A2059" s="4" t="s">
        <v>245</v>
      </c>
      <c r="B2059" s="4" t="s">
        <v>288</v>
      </c>
      <c r="C2059" s="4" t="s">
        <v>205</v>
      </c>
      <c r="D2059" s="4" t="s">
        <v>198</v>
      </c>
      <c r="E2059" s="4">
        <v>0</v>
      </c>
      <c r="F2059" s="7" t="s">
        <v>11</v>
      </c>
      <c r="G2059" s="4" t="s">
        <v>12</v>
      </c>
      <c r="H2059" s="4">
        <v>15</v>
      </c>
      <c r="I2059" s="5">
        <f t="shared" si="97"/>
        <v>15</v>
      </c>
      <c r="J2059" s="5">
        <f t="shared" si="96"/>
        <v>30</v>
      </c>
      <c r="K2059" s="5">
        <f t="shared" si="98"/>
        <v>2.5</v>
      </c>
      <c r="L2059" s="4" t="s">
        <v>735</v>
      </c>
    </row>
    <row r="2060" spans="1:12" hidden="1" x14ac:dyDescent="0.25">
      <c r="A2060" s="4" t="s">
        <v>245</v>
      </c>
      <c r="B2060" s="4" t="s">
        <v>288</v>
      </c>
      <c r="C2060" s="4" t="s">
        <v>205</v>
      </c>
      <c r="D2060" s="4" t="s">
        <v>205</v>
      </c>
      <c r="E2060" s="4">
        <v>0</v>
      </c>
      <c r="F2060" s="7" t="s">
        <v>11</v>
      </c>
      <c r="G2060" s="4" t="s">
        <v>12</v>
      </c>
      <c r="H2060" s="4">
        <v>181</v>
      </c>
      <c r="I2060" s="5">
        <f t="shared" si="97"/>
        <v>181</v>
      </c>
      <c r="J2060" s="5">
        <f t="shared" si="96"/>
        <v>362</v>
      </c>
      <c r="K2060" s="5">
        <f t="shared" si="98"/>
        <v>30.166666666666668</v>
      </c>
      <c r="L2060" s="4" t="s">
        <v>735</v>
      </c>
    </row>
    <row r="2061" spans="1:12" hidden="1" x14ac:dyDescent="0.25">
      <c r="A2061" s="4" t="s">
        <v>245</v>
      </c>
      <c r="B2061" s="4" t="s">
        <v>288</v>
      </c>
      <c r="C2061" s="4" t="s">
        <v>205</v>
      </c>
      <c r="D2061" s="4" t="s">
        <v>39</v>
      </c>
      <c r="E2061" s="4">
        <v>0</v>
      </c>
      <c r="F2061" s="7" t="s">
        <v>11</v>
      </c>
      <c r="G2061" s="4" t="s">
        <v>12</v>
      </c>
      <c r="H2061" s="4">
        <v>1</v>
      </c>
      <c r="I2061" s="5">
        <f t="shared" si="97"/>
        <v>1</v>
      </c>
      <c r="J2061" s="5">
        <f t="shared" si="96"/>
        <v>2</v>
      </c>
      <c r="K2061" s="5">
        <f t="shared" si="98"/>
        <v>0.16666666666666666</v>
      </c>
      <c r="L2061" s="4" t="s">
        <v>735</v>
      </c>
    </row>
    <row r="2062" spans="1:12" hidden="1" x14ac:dyDescent="0.25">
      <c r="A2062" s="4" t="s">
        <v>245</v>
      </c>
      <c r="B2062" s="4" t="s">
        <v>288</v>
      </c>
      <c r="C2062" s="4" t="s">
        <v>296</v>
      </c>
      <c r="D2062" s="4" t="s">
        <v>205</v>
      </c>
      <c r="E2062" s="4">
        <v>28</v>
      </c>
      <c r="F2062" s="7" t="s">
        <v>11</v>
      </c>
      <c r="G2062" s="4" t="s">
        <v>12</v>
      </c>
      <c r="H2062" s="4">
        <v>3</v>
      </c>
      <c r="I2062" s="5">
        <f t="shared" si="97"/>
        <v>3</v>
      </c>
      <c r="J2062" s="5">
        <f t="shared" si="96"/>
        <v>6</v>
      </c>
      <c r="K2062" s="5">
        <f t="shared" si="98"/>
        <v>0.5</v>
      </c>
      <c r="L2062" s="4" t="s">
        <v>735</v>
      </c>
    </row>
    <row r="2063" spans="1:12" hidden="1" x14ac:dyDescent="0.25">
      <c r="A2063" s="4" t="s">
        <v>245</v>
      </c>
      <c r="B2063" s="4" t="s">
        <v>288</v>
      </c>
      <c r="C2063" s="4" t="s">
        <v>296</v>
      </c>
      <c r="D2063" s="4" t="s">
        <v>39</v>
      </c>
      <c r="E2063" s="4">
        <v>28</v>
      </c>
      <c r="F2063" s="7" t="s">
        <v>11</v>
      </c>
      <c r="G2063" s="4" t="s">
        <v>12</v>
      </c>
      <c r="H2063" s="4">
        <v>1</v>
      </c>
      <c r="I2063" s="5">
        <f t="shared" si="97"/>
        <v>1</v>
      </c>
      <c r="J2063" s="5">
        <f t="shared" si="96"/>
        <v>2</v>
      </c>
      <c r="K2063" s="5">
        <f t="shared" si="98"/>
        <v>0.16666666666666666</v>
      </c>
      <c r="L2063" s="4" t="s">
        <v>735</v>
      </c>
    </row>
    <row r="2064" spans="1:12" hidden="1" x14ac:dyDescent="0.25">
      <c r="A2064" s="4" t="s">
        <v>245</v>
      </c>
      <c r="B2064" s="4" t="s">
        <v>288</v>
      </c>
      <c r="C2064" s="4" t="s">
        <v>297</v>
      </c>
      <c r="D2064" s="4" t="s">
        <v>88</v>
      </c>
      <c r="E2064" s="4">
        <v>19</v>
      </c>
      <c r="F2064" s="7" t="s">
        <v>11</v>
      </c>
      <c r="G2064" s="4" t="s">
        <v>12</v>
      </c>
      <c r="H2064" s="4">
        <v>5</v>
      </c>
      <c r="I2064" s="5">
        <f t="shared" si="97"/>
        <v>5</v>
      </c>
      <c r="J2064" s="5">
        <f t="shared" si="96"/>
        <v>10</v>
      </c>
      <c r="K2064" s="5">
        <f t="shared" si="98"/>
        <v>0.83333333333333337</v>
      </c>
      <c r="L2064" s="4" t="s">
        <v>735</v>
      </c>
    </row>
    <row r="2065" spans="1:12" hidden="1" x14ac:dyDescent="0.25">
      <c r="A2065" s="4" t="s">
        <v>245</v>
      </c>
      <c r="B2065" s="4" t="s">
        <v>288</v>
      </c>
      <c r="C2065" s="4" t="s">
        <v>297</v>
      </c>
      <c r="D2065" s="4" t="s">
        <v>198</v>
      </c>
      <c r="E2065" s="4">
        <v>19</v>
      </c>
      <c r="F2065" s="7" t="s">
        <v>11</v>
      </c>
      <c r="G2065" s="4" t="s">
        <v>12</v>
      </c>
      <c r="H2065" s="4">
        <v>2</v>
      </c>
      <c r="I2065" s="5">
        <f t="shared" si="97"/>
        <v>2</v>
      </c>
      <c r="J2065" s="5">
        <f t="shared" si="96"/>
        <v>4</v>
      </c>
      <c r="K2065" s="5">
        <f t="shared" si="98"/>
        <v>0.33333333333333331</v>
      </c>
      <c r="L2065" s="4" t="s">
        <v>735</v>
      </c>
    </row>
    <row r="2066" spans="1:12" hidden="1" x14ac:dyDescent="0.25">
      <c r="A2066" s="4" t="s">
        <v>245</v>
      </c>
      <c r="B2066" s="4" t="s">
        <v>288</v>
      </c>
      <c r="C2066" s="4" t="s">
        <v>297</v>
      </c>
      <c r="D2066" s="4" t="s">
        <v>205</v>
      </c>
      <c r="E2066" s="4">
        <v>19</v>
      </c>
      <c r="F2066" s="7" t="s">
        <v>11</v>
      </c>
      <c r="G2066" s="4" t="s">
        <v>12</v>
      </c>
      <c r="H2066" s="4">
        <v>7</v>
      </c>
      <c r="I2066" s="5">
        <f t="shared" si="97"/>
        <v>7</v>
      </c>
      <c r="J2066" s="5">
        <f t="shared" si="96"/>
        <v>14</v>
      </c>
      <c r="K2066" s="5">
        <f t="shared" si="98"/>
        <v>1.1666666666666667</v>
      </c>
      <c r="L2066" s="4" t="s">
        <v>735</v>
      </c>
    </row>
    <row r="2067" spans="1:12" ht="30" hidden="1" x14ac:dyDescent="0.25">
      <c r="A2067" s="4" t="s">
        <v>245</v>
      </c>
      <c r="B2067" s="4" t="s">
        <v>288</v>
      </c>
      <c r="C2067" s="4" t="s">
        <v>298</v>
      </c>
      <c r="D2067" s="4" t="s">
        <v>88</v>
      </c>
      <c r="E2067" s="4">
        <v>32</v>
      </c>
      <c r="F2067" s="7" t="s">
        <v>11</v>
      </c>
      <c r="G2067" s="4" t="s">
        <v>12</v>
      </c>
      <c r="H2067" s="4">
        <v>30</v>
      </c>
      <c r="I2067" s="5">
        <f t="shared" si="97"/>
        <v>30</v>
      </c>
      <c r="J2067" s="5">
        <f t="shared" si="96"/>
        <v>60</v>
      </c>
      <c r="K2067" s="5">
        <f t="shared" si="98"/>
        <v>5</v>
      </c>
      <c r="L2067" s="4" t="s">
        <v>735</v>
      </c>
    </row>
    <row r="2068" spans="1:12" ht="30" hidden="1" x14ac:dyDescent="0.25">
      <c r="A2068" s="4" t="s">
        <v>245</v>
      </c>
      <c r="B2068" s="4" t="s">
        <v>288</v>
      </c>
      <c r="C2068" s="4" t="s">
        <v>298</v>
      </c>
      <c r="D2068" s="4" t="s">
        <v>198</v>
      </c>
      <c r="E2068" s="4">
        <v>32</v>
      </c>
      <c r="F2068" s="7" t="s">
        <v>11</v>
      </c>
      <c r="G2068" s="4" t="s">
        <v>12</v>
      </c>
      <c r="H2068" s="4">
        <v>2</v>
      </c>
      <c r="I2068" s="5">
        <f t="shared" si="97"/>
        <v>2</v>
      </c>
      <c r="J2068" s="5">
        <f t="shared" si="96"/>
        <v>4</v>
      </c>
      <c r="K2068" s="5">
        <f t="shared" si="98"/>
        <v>0.33333333333333331</v>
      </c>
      <c r="L2068" s="4" t="s">
        <v>735</v>
      </c>
    </row>
    <row r="2069" spans="1:12" ht="30" hidden="1" x14ac:dyDescent="0.25">
      <c r="A2069" s="4" t="s">
        <v>245</v>
      </c>
      <c r="B2069" s="4" t="s">
        <v>288</v>
      </c>
      <c r="C2069" s="4" t="s">
        <v>298</v>
      </c>
      <c r="D2069" s="4" t="s">
        <v>205</v>
      </c>
      <c r="E2069" s="4">
        <v>32</v>
      </c>
      <c r="F2069" s="7" t="s">
        <v>11</v>
      </c>
      <c r="G2069" s="4" t="s">
        <v>12</v>
      </c>
      <c r="H2069" s="4">
        <v>36</v>
      </c>
      <c r="I2069" s="5">
        <f t="shared" si="97"/>
        <v>36</v>
      </c>
      <c r="J2069" s="5">
        <f t="shared" si="96"/>
        <v>72</v>
      </c>
      <c r="K2069" s="5">
        <f t="shared" si="98"/>
        <v>6</v>
      </c>
      <c r="L2069" s="4" t="s">
        <v>735</v>
      </c>
    </row>
    <row r="2070" spans="1:12" ht="30" hidden="1" x14ac:dyDescent="0.25">
      <c r="A2070" s="4" t="s">
        <v>245</v>
      </c>
      <c r="B2070" s="4" t="s">
        <v>288</v>
      </c>
      <c r="C2070" s="4" t="s">
        <v>299</v>
      </c>
      <c r="D2070" s="4" t="s">
        <v>88</v>
      </c>
      <c r="E2070" s="4">
        <v>38</v>
      </c>
      <c r="F2070" s="7" t="s">
        <v>11</v>
      </c>
      <c r="G2070" s="4" t="s">
        <v>12</v>
      </c>
      <c r="H2070" s="4">
        <v>8</v>
      </c>
      <c r="I2070" s="5">
        <f t="shared" si="97"/>
        <v>8</v>
      </c>
      <c r="J2070" s="5">
        <f t="shared" si="96"/>
        <v>16</v>
      </c>
      <c r="K2070" s="5">
        <f t="shared" si="98"/>
        <v>1.3333333333333333</v>
      </c>
      <c r="L2070" s="4" t="s">
        <v>735</v>
      </c>
    </row>
    <row r="2071" spans="1:12" ht="30" hidden="1" x14ac:dyDescent="0.25">
      <c r="A2071" s="4" t="s">
        <v>245</v>
      </c>
      <c r="B2071" s="4" t="s">
        <v>288</v>
      </c>
      <c r="C2071" s="4" t="s">
        <v>299</v>
      </c>
      <c r="D2071" s="4" t="s">
        <v>198</v>
      </c>
      <c r="E2071" s="4">
        <v>38</v>
      </c>
      <c r="F2071" s="7" t="s">
        <v>11</v>
      </c>
      <c r="G2071" s="4" t="s">
        <v>12</v>
      </c>
      <c r="H2071" s="4">
        <v>2</v>
      </c>
      <c r="I2071" s="5">
        <f t="shared" si="97"/>
        <v>2</v>
      </c>
      <c r="J2071" s="5">
        <f t="shared" si="96"/>
        <v>4</v>
      </c>
      <c r="K2071" s="5">
        <f t="shared" si="98"/>
        <v>0.33333333333333331</v>
      </c>
      <c r="L2071" s="4" t="s">
        <v>735</v>
      </c>
    </row>
    <row r="2072" spans="1:12" ht="30" hidden="1" x14ac:dyDescent="0.25">
      <c r="A2072" s="4" t="s">
        <v>245</v>
      </c>
      <c r="B2072" s="4" t="s">
        <v>288</v>
      </c>
      <c r="C2072" s="4" t="s">
        <v>299</v>
      </c>
      <c r="D2072" s="4" t="s">
        <v>205</v>
      </c>
      <c r="E2072" s="4">
        <v>38</v>
      </c>
      <c r="F2072" s="7" t="s">
        <v>11</v>
      </c>
      <c r="G2072" s="4" t="s">
        <v>12</v>
      </c>
      <c r="H2072" s="4">
        <v>5</v>
      </c>
      <c r="I2072" s="5">
        <f t="shared" si="97"/>
        <v>5</v>
      </c>
      <c r="J2072" s="5">
        <f t="shared" si="96"/>
        <v>10</v>
      </c>
      <c r="K2072" s="5">
        <f t="shared" si="98"/>
        <v>0.83333333333333337</v>
      </c>
      <c r="L2072" s="4" t="s">
        <v>735</v>
      </c>
    </row>
    <row r="2073" spans="1:12" hidden="1" x14ac:dyDescent="0.25">
      <c r="A2073" s="4" t="s">
        <v>245</v>
      </c>
      <c r="B2073" s="4" t="s">
        <v>301</v>
      </c>
      <c r="C2073" s="4" t="s">
        <v>302</v>
      </c>
      <c r="D2073" s="4" t="s">
        <v>198</v>
      </c>
      <c r="E2073" s="4">
        <v>97</v>
      </c>
      <c r="F2073" s="7">
        <v>50</v>
      </c>
      <c r="G2073" s="4" t="s">
        <v>105</v>
      </c>
      <c r="H2073" s="4">
        <v>4</v>
      </c>
      <c r="I2073" s="5">
        <f t="shared" si="97"/>
        <v>4</v>
      </c>
      <c r="J2073" s="5">
        <f t="shared" si="96"/>
        <v>8</v>
      </c>
      <c r="K2073" s="5">
        <f t="shared" si="98"/>
        <v>0.66666666666666663</v>
      </c>
      <c r="L2073" s="4" t="s">
        <v>735</v>
      </c>
    </row>
    <row r="2074" spans="1:12" hidden="1" x14ac:dyDescent="0.25">
      <c r="A2074" s="4" t="s">
        <v>245</v>
      </c>
      <c r="B2074" s="4" t="s">
        <v>301</v>
      </c>
      <c r="C2074" s="4" t="s">
        <v>302</v>
      </c>
      <c r="D2074" s="4" t="s">
        <v>205</v>
      </c>
      <c r="E2074" s="4">
        <v>97</v>
      </c>
      <c r="F2074" s="7">
        <v>50</v>
      </c>
      <c r="G2074" s="4" t="s">
        <v>105</v>
      </c>
      <c r="H2074" s="4">
        <v>1</v>
      </c>
      <c r="I2074" s="5">
        <f t="shared" si="97"/>
        <v>1</v>
      </c>
      <c r="J2074" s="5">
        <f t="shared" si="96"/>
        <v>2</v>
      </c>
      <c r="K2074" s="5">
        <f t="shared" si="98"/>
        <v>0.16666666666666666</v>
      </c>
      <c r="L2074" s="4" t="s">
        <v>735</v>
      </c>
    </row>
    <row r="2075" spans="1:12" hidden="1" x14ac:dyDescent="0.25">
      <c r="A2075" s="4" t="s">
        <v>245</v>
      </c>
      <c r="B2075" s="4" t="s">
        <v>301</v>
      </c>
      <c r="C2075" s="4" t="s">
        <v>303</v>
      </c>
      <c r="D2075" s="4" t="s">
        <v>88</v>
      </c>
      <c r="E2075" s="4">
        <v>97</v>
      </c>
      <c r="F2075" s="7">
        <v>50</v>
      </c>
      <c r="G2075" s="4" t="s">
        <v>105</v>
      </c>
      <c r="H2075" s="4">
        <v>13</v>
      </c>
      <c r="I2075" s="5">
        <f t="shared" si="97"/>
        <v>13</v>
      </c>
      <c r="J2075" s="5">
        <f t="shared" si="96"/>
        <v>26</v>
      </c>
      <c r="K2075" s="5">
        <f t="shared" si="98"/>
        <v>2.1666666666666665</v>
      </c>
      <c r="L2075" s="4" t="s">
        <v>735</v>
      </c>
    </row>
    <row r="2076" spans="1:12" hidden="1" x14ac:dyDescent="0.25">
      <c r="A2076" s="4" t="s">
        <v>245</v>
      </c>
      <c r="B2076" s="4" t="s">
        <v>301</v>
      </c>
      <c r="C2076" s="4" t="s">
        <v>303</v>
      </c>
      <c r="D2076" s="4" t="s">
        <v>198</v>
      </c>
      <c r="E2076" s="4">
        <v>97</v>
      </c>
      <c r="F2076" s="7">
        <v>50</v>
      </c>
      <c r="G2076" s="4" t="s">
        <v>105</v>
      </c>
      <c r="H2076" s="4">
        <v>15</v>
      </c>
      <c r="I2076" s="5">
        <f t="shared" si="97"/>
        <v>15</v>
      </c>
      <c r="J2076" s="5">
        <f t="shared" si="96"/>
        <v>30</v>
      </c>
      <c r="K2076" s="5">
        <f t="shared" si="98"/>
        <v>2.5</v>
      </c>
      <c r="L2076" s="4" t="s">
        <v>735</v>
      </c>
    </row>
    <row r="2077" spans="1:12" hidden="1" x14ac:dyDescent="0.25">
      <c r="A2077" s="4" t="s">
        <v>245</v>
      </c>
      <c r="B2077" s="4" t="s">
        <v>301</v>
      </c>
      <c r="C2077" s="4" t="s">
        <v>303</v>
      </c>
      <c r="D2077" s="4" t="s">
        <v>205</v>
      </c>
      <c r="E2077" s="4">
        <v>97</v>
      </c>
      <c r="F2077" s="7">
        <v>50</v>
      </c>
      <c r="G2077" s="4" t="s">
        <v>105</v>
      </c>
      <c r="H2077" s="4">
        <v>2</v>
      </c>
      <c r="I2077" s="5">
        <f t="shared" si="97"/>
        <v>2</v>
      </c>
      <c r="J2077" s="5">
        <f t="shared" si="96"/>
        <v>4</v>
      </c>
      <c r="K2077" s="5">
        <f t="shared" si="98"/>
        <v>0.33333333333333331</v>
      </c>
      <c r="L2077" s="4" t="s">
        <v>735</v>
      </c>
    </row>
    <row r="2078" spans="1:12" hidden="1" x14ac:dyDescent="0.25">
      <c r="A2078" s="4" t="s">
        <v>245</v>
      </c>
      <c r="B2078" s="4" t="s">
        <v>301</v>
      </c>
      <c r="C2078" s="4" t="s">
        <v>304</v>
      </c>
      <c r="D2078" s="4" t="s">
        <v>88</v>
      </c>
      <c r="E2078" s="4">
        <v>58</v>
      </c>
      <c r="F2078" s="7">
        <v>50</v>
      </c>
      <c r="G2078" s="4" t="s">
        <v>105</v>
      </c>
      <c r="H2078" s="4">
        <v>3</v>
      </c>
      <c r="I2078" s="5">
        <f t="shared" si="97"/>
        <v>3</v>
      </c>
      <c r="J2078" s="5">
        <f t="shared" si="96"/>
        <v>6</v>
      </c>
      <c r="K2078" s="5">
        <f t="shared" si="98"/>
        <v>0.5</v>
      </c>
      <c r="L2078" s="4" t="s">
        <v>735</v>
      </c>
    </row>
    <row r="2079" spans="1:12" hidden="1" x14ac:dyDescent="0.25">
      <c r="A2079" s="4" t="s">
        <v>245</v>
      </c>
      <c r="B2079" s="4" t="s">
        <v>301</v>
      </c>
      <c r="C2079" s="4" t="s">
        <v>304</v>
      </c>
      <c r="D2079" s="4" t="s">
        <v>198</v>
      </c>
      <c r="E2079" s="4">
        <v>58</v>
      </c>
      <c r="F2079" s="7">
        <v>50</v>
      </c>
      <c r="G2079" s="4" t="s">
        <v>105</v>
      </c>
      <c r="H2079" s="4">
        <v>9</v>
      </c>
      <c r="I2079" s="5">
        <f t="shared" si="97"/>
        <v>9</v>
      </c>
      <c r="J2079" s="5">
        <f t="shared" si="96"/>
        <v>18</v>
      </c>
      <c r="K2079" s="5">
        <f t="shared" si="98"/>
        <v>1.5</v>
      </c>
      <c r="L2079" s="4" t="s">
        <v>735</v>
      </c>
    </row>
    <row r="2080" spans="1:12" hidden="1" x14ac:dyDescent="0.25">
      <c r="A2080" s="4" t="s">
        <v>245</v>
      </c>
      <c r="B2080" s="4" t="s">
        <v>301</v>
      </c>
      <c r="C2080" s="4" t="s">
        <v>304</v>
      </c>
      <c r="D2080" s="4" t="s">
        <v>205</v>
      </c>
      <c r="E2080" s="4">
        <v>58</v>
      </c>
      <c r="F2080" s="7">
        <v>50</v>
      </c>
      <c r="G2080" s="4" t="s">
        <v>105</v>
      </c>
      <c r="H2080" s="4">
        <v>2</v>
      </c>
      <c r="I2080" s="5">
        <f t="shared" si="97"/>
        <v>2</v>
      </c>
      <c r="J2080" s="5">
        <f t="shared" si="96"/>
        <v>4</v>
      </c>
      <c r="K2080" s="5">
        <f t="shared" si="98"/>
        <v>0.33333333333333331</v>
      </c>
      <c r="L2080" s="4" t="s">
        <v>735</v>
      </c>
    </row>
    <row r="2081" spans="1:12" hidden="1" x14ac:dyDescent="0.25">
      <c r="A2081" s="4" t="s">
        <v>245</v>
      </c>
      <c r="B2081" s="4" t="s">
        <v>301</v>
      </c>
      <c r="C2081" s="4" t="s">
        <v>305</v>
      </c>
      <c r="D2081" s="4" t="s">
        <v>88</v>
      </c>
      <c r="E2081" s="4">
        <v>96</v>
      </c>
      <c r="F2081" s="7">
        <v>50</v>
      </c>
      <c r="G2081" s="4" t="s">
        <v>105</v>
      </c>
      <c r="H2081" s="4">
        <v>3</v>
      </c>
      <c r="I2081" s="5">
        <f t="shared" si="97"/>
        <v>3</v>
      </c>
      <c r="J2081" s="5">
        <f t="shared" si="96"/>
        <v>6</v>
      </c>
      <c r="K2081" s="5">
        <f t="shared" si="98"/>
        <v>0.5</v>
      </c>
      <c r="L2081" s="4" t="s">
        <v>735</v>
      </c>
    </row>
    <row r="2082" spans="1:12" hidden="1" x14ac:dyDescent="0.25">
      <c r="A2082" s="4" t="s">
        <v>245</v>
      </c>
      <c r="B2082" s="4" t="s">
        <v>301</v>
      </c>
      <c r="C2082" s="4" t="s">
        <v>305</v>
      </c>
      <c r="D2082" s="4" t="s">
        <v>198</v>
      </c>
      <c r="E2082" s="4">
        <v>96</v>
      </c>
      <c r="F2082" s="7">
        <v>50</v>
      </c>
      <c r="G2082" s="4" t="s">
        <v>105</v>
      </c>
      <c r="H2082" s="4">
        <v>2</v>
      </c>
      <c r="I2082" s="5">
        <f t="shared" si="97"/>
        <v>2</v>
      </c>
      <c r="J2082" s="5">
        <f t="shared" si="96"/>
        <v>4</v>
      </c>
      <c r="K2082" s="5">
        <f t="shared" si="98"/>
        <v>0.33333333333333331</v>
      </c>
      <c r="L2082" s="4" t="s">
        <v>735</v>
      </c>
    </row>
    <row r="2083" spans="1:12" hidden="1" x14ac:dyDescent="0.25">
      <c r="A2083" s="4" t="s">
        <v>245</v>
      </c>
      <c r="B2083" s="4" t="s">
        <v>301</v>
      </c>
      <c r="C2083" s="4" t="s">
        <v>306</v>
      </c>
      <c r="D2083" s="4" t="s">
        <v>88</v>
      </c>
      <c r="E2083" s="4">
        <v>110</v>
      </c>
      <c r="F2083" s="7">
        <v>50</v>
      </c>
      <c r="G2083" s="4" t="s">
        <v>105</v>
      </c>
      <c r="H2083" s="4">
        <v>4</v>
      </c>
      <c r="I2083" s="5">
        <f t="shared" si="97"/>
        <v>4</v>
      </c>
      <c r="J2083" s="5">
        <f t="shared" si="96"/>
        <v>8</v>
      </c>
      <c r="K2083" s="5">
        <f t="shared" si="98"/>
        <v>0.66666666666666663</v>
      </c>
      <c r="L2083" s="4" t="s">
        <v>735</v>
      </c>
    </row>
    <row r="2084" spans="1:12" hidden="1" x14ac:dyDescent="0.25">
      <c r="A2084" s="4" t="s">
        <v>245</v>
      </c>
      <c r="B2084" s="4" t="s">
        <v>301</v>
      </c>
      <c r="C2084" s="4" t="s">
        <v>306</v>
      </c>
      <c r="D2084" s="4" t="s">
        <v>198</v>
      </c>
      <c r="E2084" s="4">
        <v>110</v>
      </c>
      <c r="F2084" s="7">
        <v>50</v>
      </c>
      <c r="G2084" s="4" t="s">
        <v>105</v>
      </c>
      <c r="H2084" s="4">
        <v>8</v>
      </c>
      <c r="I2084" s="5">
        <f t="shared" si="97"/>
        <v>8</v>
      </c>
      <c r="J2084" s="5">
        <f t="shared" si="96"/>
        <v>16</v>
      </c>
      <c r="K2084" s="5">
        <f t="shared" si="98"/>
        <v>1.3333333333333333</v>
      </c>
      <c r="L2084" s="4" t="s">
        <v>735</v>
      </c>
    </row>
    <row r="2085" spans="1:12" hidden="1" x14ac:dyDescent="0.25">
      <c r="A2085" s="4" t="s">
        <v>245</v>
      </c>
      <c r="B2085" s="4" t="s">
        <v>301</v>
      </c>
      <c r="C2085" s="4" t="s">
        <v>307</v>
      </c>
      <c r="D2085" s="4" t="s">
        <v>88</v>
      </c>
      <c r="E2085" s="4">
        <v>69</v>
      </c>
      <c r="F2085" s="7">
        <v>50</v>
      </c>
      <c r="G2085" s="4" t="s">
        <v>105</v>
      </c>
      <c r="H2085" s="4">
        <v>1</v>
      </c>
      <c r="I2085" s="5">
        <f t="shared" si="97"/>
        <v>1</v>
      </c>
      <c r="J2085" s="5">
        <f t="shared" si="96"/>
        <v>2</v>
      </c>
      <c r="K2085" s="5">
        <f t="shared" si="98"/>
        <v>0.16666666666666666</v>
      </c>
      <c r="L2085" s="4" t="s">
        <v>735</v>
      </c>
    </row>
    <row r="2086" spans="1:12" hidden="1" x14ac:dyDescent="0.25">
      <c r="A2086" s="4" t="s">
        <v>245</v>
      </c>
      <c r="B2086" s="4" t="s">
        <v>301</v>
      </c>
      <c r="C2086" s="4" t="s">
        <v>307</v>
      </c>
      <c r="D2086" s="4" t="s">
        <v>198</v>
      </c>
      <c r="E2086" s="4">
        <v>69</v>
      </c>
      <c r="F2086" s="7">
        <v>50</v>
      </c>
      <c r="G2086" s="4" t="s">
        <v>105</v>
      </c>
      <c r="H2086" s="4">
        <v>2</v>
      </c>
      <c r="I2086" s="5">
        <f t="shared" si="97"/>
        <v>2</v>
      </c>
      <c r="J2086" s="5">
        <f t="shared" si="96"/>
        <v>4</v>
      </c>
      <c r="K2086" s="5">
        <f t="shared" si="98"/>
        <v>0.33333333333333331</v>
      </c>
      <c r="L2086" s="4" t="s">
        <v>735</v>
      </c>
    </row>
    <row r="2087" spans="1:12" hidden="1" x14ac:dyDescent="0.25">
      <c r="A2087" s="4" t="s">
        <v>245</v>
      </c>
      <c r="B2087" s="4" t="s">
        <v>301</v>
      </c>
      <c r="C2087" s="4" t="s">
        <v>308</v>
      </c>
      <c r="D2087" s="4" t="s">
        <v>469</v>
      </c>
      <c r="E2087" s="4">
        <v>115</v>
      </c>
      <c r="F2087" s="7">
        <v>50</v>
      </c>
      <c r="G2087" s="4" t="s">
        <v>105</v>
      </c>
      <c r="H2087" s="4">
        <v>1</v>
      </c>
      <c r="I2087" s="5">
        <f t="shared" si="97"/>
        <v>1</v>
      </c>
      <c r="J2087" s="5">
        <f t="shared" si="96"/>
        <v>2</v>
      </c>
      <c r="K2087" s="5">
        <f t="shared" si="98"/>
        <v>0.16666666666666666</v>
      </c>
      <c r="L2087" s="4" t="s">
        <v>735</v>
      </c>
    </row>
    <row r="2088" spans="1:12" hidden="1" x14ac:dyDescent="0.25">
      <c r="A2088" s="4" t="s">
        <v>245</v>
      </c>
      <c r="B2088" s="4" t="s">
        <v>301</v>
      </c>
      <c r="C2088" s="4" t="s">
        <v>308</v>
      </c>
      <c r="D2088" s="4" t="s">
        <v>88</v>
      </c>
      <c r="E2088" s="4">
        <v>115</v>
      </c>
      <c r="F2088" s="7">
        <v>50</v>
      </c>
      <c r="G2088" s="4" t="s">
        <v>105</v>
      </c>
      <c r="H2088" s="4">
        <v>8</v>
      </c>
      <c r="I2088" s="5">
        <f t="shared" si="97"/>
        <v>8</v>
      </c>
      <c r="J2088" s="5">
        <f t="shared" si="96"/>
        <v>16</v>
      </c>
      <c r="K2088" s="5">
        <f t="shared" si="98"/>
        <v>1.3333333333333333</v>
      </c>
      <c r="L2088" s="4" t="s">
        <v>735</v>
      </c>
    </row>
    <row r="2089" spans="1:12" hidden="1" x14ac:dyDescent="0.25">
      <c r="A2089" s="4" t="s">
        <v>245</v>
      </c>
      <c r="B2089" s="4" t="s">
        <v>301</v>
      </c>
      <c r="C2089" s="4" t="s">
        <v>308</v>
      </c>
      <c r="D2089" s="4" t="s">
        <v>198</v>
      </c>
      <c r="E2089" s="4">
        <v>115</v>
      </c>
      <c r="F2089" s="7">
        <v>50</v>
      </c>
      <c r="G2089" s="4" t="s">
        <v>105</v>
      </c>
      <c r="H2089" s="4">
        <v>6</v>
      </c>
      <c r="I2089" s="5">
        <f t="shared" si="97"/>
        <v>6</v>
      </c>
      <c r="J2089" s="5">
        <f t="shared" si="96"/>
        <v>12</v>
      </c>
      <c r="K2089" s="5">
        <f t="shared" si="98"/>
        <v>1</v>
      </c>
      <c r="L2089" s="4" t="s">
        <v>735</v>
      </c>
    </row>
    <row r="2090" spans="1:12" hidden="1" x14ac:dyDescent="0.25">
      <c r="A2090" s="4" t="s">
        <v>245</v>
      </c>
      <c r="B2090" s="4" t="s">
        <v>301</v>
      </c>
      <c r="C2090" s="4" t="s">
        <v>74</v>
      </c>
      <c r="D2090" s="4" t="s">
        <v>469</v>
      </c>
      <c r="E2090" s="4">
        <v>74</v>
      </c>
      <c r="F2090" s="7">
        <v>50</v>
      </c>
      <c r="G2090" s="4" t="s">
        <v>105</v>
      </c>
      <c r="H2090" s="4">
        <v>5</v>
      </c>
      <c r="I2090" s="5">
        <f t="shared" si="97"/>
        <v>5</v>
      </c>
      <c r="J2090" s="5">
        <f t="shared" si="96"/>
        <v>10</v>
      </c>
      <c r="K2090" s="5">
        <f t="shared" si="98"/>
        <v>0.83333333333333337</v>
      </c>
      <c r="L2090" s="4" t="s">
        <v>735</v>
      </c>
    </row>
    <row r="2091" spans="1:12" hidden="1" x14ac:dyDescent="0.25">
      <c r="A2091" s="4" t="s">
        <v>245</v>
      </c>
      <c r="B2091" s="4" t="s">
        <v>301</v>
      </c>
      <c r="C2091" s="4" t="s">
        <v>74</v>
      </c>
      <c r="D2091" s="4" t="s">
        <v>88</v>
      </c>
      <c r="E2091" s="4">
        <v>74</v>
      </c>
      <c r="F2091" s="7">
        <v>50</v>
      </c>
      <c r="G2091" s="4" t="s">
        <v>105</v>
      </c>
      <c r="H2091" s="4">
        <v>30</v>
      </c>
      <c r="I2091" s="5">
        <f t="shared" si="97"/>
        <v>30</v>
      </c>
      <c r="J2091" s="5">
        <f t="shared" si="96"/>
        <v>60</v>
      </c>
      <c r="K2091" s="5">
        <f t="shared" si="98"/>
        <v>5</v>
      </c>
      <c r="L2091" s="4" t="s">
        <v>735</v>
      </c>
    </row>
    <row r="2092" spans="1:12" hidden="1" x14ac:dyDescent="0.25">
      <c r="A2092" s="4" t="s">
        <v>245</v>
      </c>
      <c r="B2092" s="4" t="s">
        <v>301</v>
      </c>
      <c r="C2092" s="4" t="s">
        <v>74</v>
      </c>
      <c r="D2092" s="4" t="s">
        <v>198</v>
      </c>
      <c r="E2092" s="4">
        <v>74</v>
      </c>
      <c r="F2092" s="7">
        <v>50</v>
      </c>
      <c r="G2092" s="4" t="s">
        <v>105</v>
      </c>
      <c r="H2092" s="4">
        <v>43</v>
      </c>
      <c r="I2092" s="5">
        <f t="shared" si="97"/>
        <v>43</v>
      </c>
      <c r="J2092" s="5">
        <f t="shared" si="96"/>
        <v>86</v>
      </c>
      <c r="K2092" s="5">
        <f t="shared" si="98"/>
        <v>7.166666666666667</v>
      </c>
      <c r="L2092" s="4" t="s">
        <v>735</v>
      </c>
    </row>
    <row r="2093" spans="1:12" hidden="1" x14ac:dyDescent="0.25">
      <c r="A2093" s="4" t="s">
        <v>245</v>
      </c>
      <c r="B2093" s="4" t="s">
        <v>301</v>
      </c>
      <c r="C2093" s="4" t="s">
        <v>74</v>
      </c>
      <c r="D2093" s="4" t="s">
        <v>205</v>
      </c>
      <c r="E2093" s="4">
        <v>74</v>
      </c>
      <c r="F2093" s="7">
        <v>50</v>
      </c>
      <c r="G2093" s="4" t="s">
        <v>105</v>
      </c>
      <c r="H2093" s="4">
        <v>6</v>
      </c>
      <c r="I2093" s="5">
        <f t="shared" si="97"/>
        <v>6</v>
      </c>
      <c r="J2093" s="5">
        <f t="shared" si="96"/>
        <v>12</v>
      </c>
      <c r="K2093" s="5">
        <f t="shared" si="98"/>
        <v>1</v>
      </c>
      <c r="L2093" s="4" t="s">
        <v>735</v>
      </c>
    </row>
    <row r="2094" spans="1:12" hidden="1" x14ac:dyDescent="0.25">
      <c r="A2094" s="4" t="s">
        <v>309</v>
      </c>
      <c r="B2094" s="4" t="s">
        <v>310</v>
      </c>
      <c r="C2094" s="4" t="s">
        <v>311</v>
      </c>
      <c r="D2094" s="4" t="s">
        <v>469</v>
      </c>
      <c r="E2094" s="4">
        <v>117</v>
      </c>
      <c r="F2094" s="7">
        <v>50</v>
      </c>
      <c r="G2094" s="4" t="s">
        <v>105</v>
      </c>
      <c r="H2094" s="4">
        <v>1</v>
      </c>
      <c r="I2094" s="5">
        <f t="shared" si="97"/>
        <v>1</v>
      </c>
      <c r="J2094" s="5">
        <f t="shared" si="96"/>
        <v>2</v>
      </c>
      <c r="K2094" s="5">
        <f t="shared" si="98"/>
        <v>0.16666666666666666</v>
      </c>
      <c r="L2094" s="4" t="s">
        <v>735</v>
      </c>
    </row>
    <row r="2095" spans="1:12" hidden="1" x14ac:dyDescent="0.25">
      <c r="A2095" s="4" t="s">
        <v>309</v>
      </c>
      <c r="B2095" s="4" t="s">
        <v>310</v>
      </c>
      <c r="C2095" s="4" t="s">
        <v>311</v>
      </c>
      <c r="D2095" s="4" t="s">
        <v>88</v>
      </c>
      <c r="E2095" s="4">
        <v>117</v>
      </c>
      <c r="F2095" s="7">
        <v>50</v>
      </c>
      <c r="G2095" s="4" t="s">
        <v>105</v>
      </c>
      <c r="H2095" s="4">
        <v>15</v>
      </c>
      <c r="I2095" s="5">
        <f t="shared" si="97"/>
        <v>15</v>
      </c>
      <c r="J2095" s="5">
        <f t="shared" si="96"/>
        <v>30</v>
      </c>
      <c r="K2095" s="5">
        <f t="shared" si="98"/>
        <v>2.5</v>
      </c>
      <c r="L2095" s="4" t="s">
        <v>735</v>
      </c>
    </row>
    <row r="2096" spans="1:12" hidden="1" x14ac:dyDescent="0.25">
      <c r="A2096" s="4" t="s">
        <v>309</v>
      </c>
      <c r="B2096" s="4" t="s">
        <v>310</v>
      </c>
      <c r="C2096" s="4" t="s">
        <v>311</v>
      </c>
      <c r="D2096" s="4" t="s">
        <v>198</v>
      </c>
      <c r="E2096" s="4">
        <v>117</v>
      </c>
      <c r="F2096" s="7">
        <v>50</v>
      </c>
      <c r="G2096" s="4" t="s">
        <v>105</v>
      </c>
      <c r="H2096" s="4">
        <v>1</v>
      </c>
      <c r="I2096" s="5">
        <f t="shared" si="97"/>
        <v>1</v>
      </c>
      <c r="J2096" s="5">
        <f t="shared" si="96"/>
        <v>2</v>
      </c>
      <c r="K2096" s="5">
        <f t="shared" si="98"/>
        <v>0.16666666666666666</v>
      </c>
      <c r="L2096" s="4" t="s">
        <v>735</v>
      </c>
    </row>
    <row r="2097" spans="1:12" ht="30" hidden="1" x14ac:dyDescent="0.25">
      <c r="A2097" s="4" t="s">
        <v>309</v>
      </c>
      <c r="B2097" s="4" t="s">
        <v>310</v>
      </c>
      <c r="C2097" s="4" t="s">
        <v>311</v>
      </c>
      <c r="D2097" s="4" t="s">
        <v>260</v>
      </c>
      <c r="E2097" s="4">
        <v>117</v>
      </c>
      <c r="F2097" s="7">
        <v>50</v>
      </c>
      <c r="G2097" s="4" t="s">
        <v>105</v>
      </c>
      <c r="H2097" s="4">
        <v>56</v>
      </c>
      <c r="I2097" s="5">
        <f t="shared" si="97"/>
        <v>56</v>
      </c>
      <c r="J2097" s="5">
        <f t="shared" si="96"/>
        <v>112</v>
      </c>
      <c r="K2097" s="5">
        <f t="shared" si="98"/>
        <v>9.3333333333333339</v>
      </c>
      <c r="L2097" s="4" t="s">
        <v>735</v>
      </c>
    </row>
    <row r="2098" spans="1:12" hidden="1" x14ac:dyDescent="0.25">
      <c r="A2098" s="4" t="s">
        <v>309</v>
      </c>
      <c r="B2098" s="4" t="s">
        <v>310</v>
      </c>
      <c r="C2098" s="4" t="s">
        <v>311</v>
      </c>
      <c r="D2098" s="4" t="s">
        <v>19</v>
      </c>
      <c r="E2098" s="4">
        <v>117</v>
      </c>
      <c r="F2098" s="7">
        <v>50</v>
      </c>
      <c r="G2098" s="4" t="s">
        <v>105</v>
      </c>
      <c r="H2098" s="4">
        <v>1</v>
      </c>
      <c r="I2098" s="5">
        <f t="shared" si="97"/>
        <v>1</v>
      </c>
      <c r="J2098" s="5">
        <f t="shared" si="96"/>
        <v>2</v>
      </c>
      <c r="K2098" s="5">
        <f t="shared" si="98"/>
        <v>0.16666666666666666</v>
      </c>
      <c r="L2098" s="4" t="s">
        <v>735</v>
      </c>
    </row>
    <row r="2099" spans="1:12" ht="30" hidden="1" x14ac:dyDescent="0.25">
      <c r="A2099" s="4" t="s">
        <v>309</v>
      </c>
      <c r="B2099" s="4" t="s">
        <v>310</v>
      </c>
      <c r="C2099" s="4" t="s">
        <v>311</v>
      </c>
      <c r="D2099" s="4" t="s">
        <v>371</v>
      </c>
      <c r="E2099" s="4">
        <v>117</v>
      </c>
      <c r="F2099" s="7">
        <v>50</v>
      </c>
      <c r="G2099" s="4" t="s">
        <v>105</v>
      </c>
      <c r="H2099" s="4">
        <v>4</v>
      </c>
      <c r="I2099" s="5">
        <f t="shared" si="97"/>
        <v>4</v>
      </c>
      <c r="J2099" s="5">
        <f t="shared" si="96"/>
        <v>8</v>
      </c>
      <c r="K2099" s="5">
        <f t="shared" si="98"/>
        <v>0.66666666666666663</v>
      </c>
      <c r="L2099" s="4" t="s">
        <v>735</v>
      </c>
    </row>
    <row r="2100" spans="1:12" ht="30" hidden="1" x14ac:dyDescent="0.25">
      <c r="A2100" s="4" t="s">
        <v>309</v>
      </c>
      <c r="B2100" s="4" t="s">
        <v>310</v>
      </c>
      <c r="C2100" s="4" t="s">
        <v>824</v>
      </c>
      <c r="D2100" s="4" t="s">
        <v>260</v>
      </c>
      <c r="E2100" s="4">
        <v>61</v>
      </c>
      <c r="F2100" s="7">
        <v>50</v>
      </c>
      <c r="G2100" s="4" t="s">
        <v>105</v>
      </c>
      <c r="H2100" s="4">
        <v>2</v>
      </c>
      <c r="I2100" s="5">
        <f t="shared" si="97"/>
        <v>2</v>
      </c>
      <c r="J2100" s="5">
        <f t="shared" si="96"/>
        <v>4</v>
      </c>
      <c r="K2100" s="5">
        <f t="shared" si="98"/>
        <v>0.33333333333333331</v>
      </c>
      <c r="L2100" s="4" t="s">
        <v>735</v>
      </c>
    </row>
    <row r="2101" spans="1:12" ht="30" hidden="1" x14ac:dyDescent="0.25">
      <c r="A2101" s="4" t="s">
        <v>309</v>
      </c>
      <c r="B2101" s="4" t="s">
        <v>310</v>
      </c>
      <c r="C2101" s="4" t="s">
        <v>312</v>
      </c>
      <c r="D2101" s="4" t="s">
        <v>260</v>
      </c>
      <c r="E2101" s="4">
        <v>75</v>
      </c>
      <c r="F2101" s="7">
        <v>50</v>
      </c>
      <c r="G2101" s="4" t="s">
        <v>105</v>
      </c>
      <c r="H2101" s="4">
        <v>7</v>
      </c>
      <c r="I2101" s="5">
        <f t="shared" si="97"/>
        <v>7</v>
      </c>
      <c r="J2101" s="5">
        <f t="shared" si="96"/>
        <v>14</v>
      </c>
      <c r="K2101" s="5">
        <f t="shared" si="98"/>
        <v>1.1666666666666667</v>
      </c>
      <c r="L2101" s="4" t="s">
        <v>735</v>
      </c>
    </row>
    <row r="2102" spans="1:12" hidden="1" x14ac:dyDescent="0.25">
      <c r="A2102" s="4" t="s">
        <v>309</v>
      </c>
      <c r="B2102" s="4" t="s">
        <v>310</v>
      </c>
      <c r="C2102" s="4" t="s">
        <v>313</v>
      </c>
      <c r="D2102" s="4" t="s">
        <v>469</v>
      </c>
      <c r="E2102" s="4">
        <v>91</v>
      </c>
      <c r="F2102" s="7">
        <v>50</v>
      </c>
      <c r="G2102" s="4" t="s">
        <v>105</v>
      </c>
      <c r="H2102" s="4">
        <v>1</v>
      </c>
      <c r="I2102" s="5">
        <f t="shared" si="97"/>
        <v>1</v>
      </c>
      <c r="J2102" s="5">
        <f t="shared" si="96"/>
        <v>2</v>
      </c>
      <c r="K2102" s="5">
        <f t="shared" si="98"/>
        <v>0.16666666666666666</v>
      </c>
      <c r="L2102" s="4" t="s">
        <v>735</v>
      </c>
    </row>
    <row r="2103" spans="1:12" hidden="1" x14ac:dyDescent="0.25">
      <c r="A2103" s="4" t="s">
        <v>309</v>
      </c>
      <c r="B2103" s="4" t="s">
        <v>310</v>
      </c>
      <c r="C2103" s="4" t="s">
        <v>313</v>
      </c>
      <c r="D2103" s="4" t="s">
        <v>88</v>
      </c>
      <c r="E2103" s="4">
        <v>91</v>
      </c>
      <c r="F2103" s="7">
        <v>50</v>
      </c>
      <c r="G2103" s="4" t="s">
        <v>105</v>
      </c>
      <c r="H2103" s="4">
        <v>1</v>
      </c>
      <c r="I2103" s="5">
        <f t="shared" si="97"/>
        <v>1</v>
      </c>
      <c r="J2103" s="5">
        <f t="shared" si="96"/>
        <v>2</v>
      </c>
      <c r="K2103" s="5">
        <f t="shared" si="98"/>
        <v>0.16666666666666666</v>
      </c>
      <c r="L2103" s="4" t="s">
        <v>735</v>
      </c>
    </row>
    <row r="2104" spans="1:12" ht="30" hidden="1" x14ac:dyDescent="0.25">
      <c r="A2104" s="4" t="s">
        <v>309</v>
      </c>
      <c r="B2104" s="4" t="s">
        <v>310</v>
      </c>
      <c r="C2104" s="4" t="s">
        <v>313</v>
      </c>
      <c r="D2104" s="4" t="s">
        <v>260</v>
      </c>
      <c r="E2104" s="4">
        <v>91</v>
      </c>
      <c r="F2104" s="7">
        <v>50</v>
      </c>
      <c r="G2104" s="4" t="s">
        <v>105</v>
      </c>
      <c r="H2104" s="4">
        <v>20</v>
      </c>
      <c r="I2104" s="5">
        <f t="shared" si="97"/>
        <v>20</v>
      </c>
      <c r="J2104" s="5">
        <f t="shared" ref="J2104:J2167" si="99">I2104*100%+I2104</f>
        <v>40</v>
      </c>
      <c r="K2104" s="5">
        <f t="shared" si="98"/>
        <v>3.3333333333333335</v>
      </c>
      <c r="L2104" s="4" t="s">
        <v>735</v>
      </c>
    </row>
    <row r="2105" spans="1:12" hidden="1" x14ac:dyDescent="0.25">
      <c r="A2105" s="4" t="s">
        <v>309</v>
      </c>
      <c r="B2105" s="4" t="s">
        <v>310</v>
      </c>
      <c r="C2105" s="4" t="s">
        <v>314</v>
      </c>
      <c r="D2105" s="4" t="s">
        <v>469</v>
      </c>
      <c r="E2105" s="4">
        <v>129</v>
      </c>
      <c r="F2105" s="7">
        <v>50</v>
      </c>
      <c r="G2105" s="4" t="s">
        <v>105</v>
      </c>
      <c r="H2105" s="4">
        <v>1</v>
      </c>
      <c r="I2105" s="5">
        <f t="shared" ref="I2105:I2168" si="100">H2105</f>
        <v>1</v>
      </c>
      <c r="J2105" s="5">
        <f t="shared" si="99"/>
        <v>2</v>
      </c>
      <c r="K2105" s="5">
        <f t="shared" si="98"/>
        <v>0.16666666666666666</v>
      </c>
      <c r="L2105" s="4" t="s">
        <v>735</v>
      </c>
    </row>
    <row r="2106" spans="1:12" ht="30" hidden="1" x14ac:dyDescent="0.25">
      <c r="A2106" s="4" t="s">
        <v>309</v>
      </c>
      <c r="B2106" s="4" t="s">
        <v>310</v>
      </c>
      <c r="C2106" s="4" t="s">
        <v>314</v>
      </c>
      <c r="D2106" s="4" t="s">
        <v>260</v>
      </c>
      <c r="E2106" s="4">
        <v>129</v>
      </c>
      <c r="F2106" s="7">
        <v>50</v>
      </c>
      <c r="G2106" s="4" t="s">
        <v>105</v>
      </c>
      <c r="H2106" s="4">
        <v>5</v>
      </c>
      <c r="I2106" s="5">
        <f t="shared" si="100"/>
        <v>5</v>
      </c>
      <c r="J2106" s="5">
        <f t="shared" si="99"/>
        <v>10</v>
      </c>
      <c r="K2106" s="5">
        <f t="shared" si="98"/>
        <v>0.83333333333333337</v>
      </c>
      <c r="L2106" s="4" t="s">
        <v>735</v>
      </c>
    </row>
    <row r="2107" spans="1:12" ht="30" hidden="1" x14ac:dyDescent="0.25">
      <c r="A2107" s="4" t="s">
        <v>309</v>
      </c>
      <c r="B2107" s="4" t="s">
        <v>310</v>
      </c>
      <c r="C2107" s="4" t="s">
        <v>315</v>
      </c>
      <c r="D2107" s="4" t="s">
        <v>260</v>
      </c>
      <c r="E2107" s="4">
        <v>127</v>
      </c>
      <c r="F2107" s="7">
        <v>50</v>
      </c>
      <c r="G2107" s="4" t="s">
        <v>105</v>
      </c>
      <c r="H2107" s="4">
        <v>2</v>
      </c>
      <c r="I2107" s="5">
        <f t="shared" si="100"/>
        <v>2</v>
      </c>
      <c r="J2107" s="5">
        <f t="shared" si="99"/>
        <v>4</v>
      </c>
      <c r="K2107" s="5">
        <f t="shared" si="98"/>
        <v>0.33333333333333331</v>
      </c>
      <c r="L2107" s="4" t="s">
        <v>735</v>
      </c>
    </row>
    <row r="2108" spans="1:12" hidden="1" x14ac:dyDescent="0.25">
      <c r="A2108" s="4" t="s">
        <v>309</v>
      </c>
      <c r="B2108" s="4" t="s">
        <v>310</v>
      </c>
      <c r="C2108" s="4" t="s">
        <v>316</v>
      </c>
      <c r="D2108" s="4" t="s">
        <v>469</v>
      </c>
      <c r="E2108" s="4">
        <v>111</v>
      </c>
      <c r="F2108" s="7">
        <v>50</v>
      </c>
      <c r="G2108" s="4" t="s">
        <v>105</v>
      </c>
      <c r="H2108" s="4">
        <v>1</v>
      </c>
      <c r="I2108" s="5">
        <f t="shared" si="100"/>
        <v>1</v>
      </c>
      <c r="J2108" s="5">
        <f t="shared" si="99"/>
        <v>2</v>
      </c>
      <c r="K2108" s="5">
        <f t="shared" si="98"/>
        <v>0.16666666666666666</v>
      </c>
      <c r="L2108" s="4" t="s">
        <v>735</v>
      </c>
    </row>
    <row r="2109" spans="1:12" ht="30" hidden="1" x14ac:dyDescent="0.25">
      <c r="A2109" s="4" t="s">
        <v>309</v>
      </c>
      <c r="B2109" s="4" t="s">
        <v>310</v>
      </c>
      <c r="C2109" s="4" t="s">
        <v>316</v>
      </c>
      <c r="D2109" s="4" t="s">
        <v>260</v>
      </c>
      <c r="E2109" s="4">
        <v>111</v>
      </c>
      <c r="F2109" s="7">
        <v>50</v>
      </c>
      <c r="G2109" s="4" t="s">
        <v>105</v>
      </c>
      <c r="H2109" s="4">
        <v>9</v>
      </c>
      <c r="I2109" s="5">
        <f t="shared" si="100"/>
        <v>9</v>
      </c>
      <c r="J2109" s="5">
        <f t="shared" si="99"/>
        <v>18</v>
      </c>
      <c r="K2109" s="5">
        <f t="shared" si="98"/>
        <v>1.5</v>
      </c>
      <c r="L2109" s="4" t="s">
        <v>735</v>
      </c>
    </row>
    <row r="2110" spans="1:12" hidden="1" x14ac:dyDescent="0.25">
      <c r="A2110" s="4" t="s">
        <v>309</v>
      </c>
      <c r="B2110" s="4" t="s">
        <v>310</v>
      </c>
      <c r="C2110" s="4" t="s">
        <v>317</v>
      </c>
      <c r="D2110" s="4" t="s">
        <v>469</v>
      </c>
      <c r="E2110" s="4">
        <v>128</v>
      </c>
      <c r="F2110" s="7">
        <v>50</v>
      </c>
      <c r="G2110" s="4" t="s">
        <v>105</v>
      </c>
      <c r="H2110" s="4">
        <v>1</v>
      </c>
      <c r="I2110" s="5">
        <f t="shared" si="100"/>
        <v>1</v>
      </c>
      <c r="J2110" s="5">
        <f t="shared" si="99"/>
        <v>2</v>
      </c>
      <c r="K2110" s="5">
        <f t="shared" si="98"/>
        <v>0.16666666666666666</v>
      </c>
      <c r="L2110" s="4" t="s">
        <v>735</v>
      </c>
    </row>
    <row r="2111" spans="1:12" hidden="1" x14ac:dyDescent="0.25">
      <c r="A2111" s="4" t="s">
        <v>309</v>
      </c>
      <c r="B2111" s="4" t="s">
        <v>310</v>
      </c>
      <c r="C2111" s="4" t="s">
        <v>317</v>
      </c>
      <c r="D2111" s="4" t="s">
        <v>88</v>
      </c>
      <c r="E2111" s="4">
        <v>128</v>
      </c>
      <c r="F2111" s="7">
        <v>50</v>
      </c>
      <c r="G2111" s="4" t="s">
        <v>105</v>
      </c>
      <c r="H2111" s="4">
        <v>4</v>
      </c>
      <c r="I2111" s="5">
        <f t="shared" si="100"/>
        <v>4</v>
      </c>
      <c r="J2111" s="5">
        <f t="shared" si="99"/>
        <v>8</v>
      </c>
      <c r="K2111" s="5">
        <f t="shared" si="98"/>
        <v>0.66666666666666663</v>
      </c>
      <c r="L2111" s="4" t="s">
        <v>735</v>
      </c>
    </row>
    <row r="2112" spans="1:12" ht="30" hidden="1" x14ac:dyDescent="0.25">
      <c r="A2112" s="4" t="s">
        <v>309</v>
      </c>
      <c r="B2112" s="4" t="s">
        <v>310</v>
      </c>
      <c r="C2112" s="4" t="s">
        <v>317</v>
      </c>
      <c r="D2112" s="4" t="s">
        <v>260</v>
      </c>
      <c r="E2112" s="4">
        <v>128</v>
      </c>
      <c r="F2112" s="7">
        <v>50</v>
      </c>
      <c r="G2112" s="4" t="s">
        <v>105</v>
      </c>
      <c r="H2112" s="4">
        <v>14</v>
      </c>
      <c r="I2112" s="5">
        <f t="shared" si="100"/>
        <v>14</v>
      </c>
      <c r="J2112" s="5">
        <f t="shared" si="99"/>
        <v>28</v>
      </c>
      <c r="K2112" s="5">
        <f t="shared" si="98"/>
        <v>2.3333333333333335</v>
      </c>
      <c r="L2112" s="4" t="s">
        <v>735</v>
      </c>
    </row>
    <row r="2113" spans="1:12" ht="30" hidden="1" x14ac:dyDescent="0.25">
      <c r="A2113" s="4" t="s">
        <v>309</v>
      </c>
      <c r="B2113" s="4" t="s">
        <v>310</v>
      </c>
      <c r="C2113" s="4" t="s">
        <v>317</v>
      </c>
      <c r="D2113" s="4" t="s">
        <v>371</v>
      </c>
      <c r="E2113" s="4">
        <v>128</v>
      </c>
      <c r="F2113" s="7">
        <v>50</v>
      </c>
      <c r="G2113" s="4" t="s">
        <v>105</v>
      </c>
      <c r="H2113" s="4">
        <v>1</v>
      </c>
      <c r="I2113" s="5">
        <f t="shared" si="100"/>
        <v>1</v>
      </c>
      <c r="J2113" s="5">
        <f t="shared" si="99"/>
        <v>2</v>
      </c>
      <c r="K2113" s="5">
        <f t="shared" si="98"/>
        <v>0.16666666666666666</v>
      </c>
      <c r="L2113" s="4" t="s">
        <v>735</v>
      </c>
    </row>
    <row r="2114" spans="1:12" hidden="1" x14ac:dyDescent="0.25">
      <c r="A2114" s="4" t="s">
        <v>309</v>
      </c>
      <c r="B2114" s="4" t="s">
        <v>310</v>
      </c>
      <c r="C2114" s="4" t="s">
        <v>318</v>
      </c>
      <c r="D2114" s="4" t="s">
        <v>198</v>
      </c>
      <c r="E2114" s="4">
        <v>148</v>
      </c>
      <c r="F2114" s="7">
        <v>50</v>
      </c>
      <c r="G2114" s="4" t="s">
        <v>105</v>
      </c>
      <c r="H2114" s="4">
        <v>1</v>
      </c>
      <c r="I2114" s="5">
        <f t="shared" si="100"/>
        <v>1</v>
      </c>
      <c r="J2114" s="5">
        <f t="shared" si="99"/>
        <v>2</v>
      </c>
      <c r="K2114" s="5">
        <f t="shared" si="98"/>
        <v>0.16666666666666666</v>
      </c>
      <c r="L2114" s="4" t="s">
        <v>735</v>
      </c>
    </row>
    <row r="2115" spans="1:12" ht="30" hidden="1" x14ac:dyDescent="0.25">
      <c r="A2115" s="4" t="s">
        <v>309</v>
      </c>
      <c r="B2115" s="4" t="s">
        <v>310</v>
      </c>
      <c r="C2115" s="4" t="s">
        <v>318</v>
      </c>
      <c r="D2115" s="4" t="s">
        <v>260</v>
      </c>
      <c r="E2115" s="4">
        <v>148</v>
      </c>
      <c r="F2115" s="7">
        <v>50</v>
      </c>
      <c r="G2115" s="4" t="s">
        <v>105</v>
      </c>
      <c r="H2115" s="4">
        <v>9</v>
      </c>
      <c r="I2115" s="5">
        <f t="shared" si="100"/>
        <v>9</v>
      </c>
      <c r="J2115" s="5">
        <f t="shared" si="99"/>
        <v>18</v>
      </c>
      <c r="K2115" s="5">
        <f t="shared" si="98"/>
        <v>1.5</v>
      </c>
      <c r="L2115" s="4" t="s">
        <v>735</v>
      </c>
    </row>
    <row r="2116" spans="1:12" hidden="1" x14ac:dyDescent="0.25">
      <c r="A2116" s="4" t="s">
        <v>309</v>
      </c>
      <c r="B2116" s="4" t="s">
        <v>310</v>
      </c>
      <c r="C2116" s="4" t="s">
        <v>319</v>
      </c>
      <c r="D2116" s="4" t="s">
        <v>198</v>
      </c>
      <c r="E2116" s="4">
        <v>131</v>
      </c>
      <c r="F2116" s="7">
        <v>50</v>
      </c>
      <c r="G2116" s="4" t="s">
        <v>105</v>
      </c>
      <c r="H2116" s="4">
        <v>2</v>
      </c>
      <c r="I2116" s="5">
        <f t="shared" si="100"/>
        <v>2</v>
      </c>
      <c r="J2116" s="5">
        <f t="shared" si="99"/>
        <v>4</v>
      </c>
      <c r="K2116" s="5">
        <f t="shared" si="98"/>
        <v>0.33333333333333331</v>
      </c>
      <c r="L2116" s="4" t="s">
        <v>735</v>
      </c>
    </row>
    <row r="2117" spans="1:12" ht="30" hidden="1" x14ac:dyDescent="0.25">
      <c r="A2117" s="4" t="s">
        <v>309</v>
      </c>
      <c r="B2117" s="4" t="s">
        <v>310</v>
      </c>
      <c r="C2117" s="4" t="s">
        <v>319</v>
      </c>
      <c r="D2117" s="4" t="s">
        <v>260</v>
      </c>
      <c r="E2117" s="4">
        <v>131</v>
      </c>
      <c r="F2117" s="7">
        <v>50</v>
      </c>
      <c r="G2117" s="4" t="s">
        <v>105</v>
      </c>
      <c r="H2117" s="4">
        <v>8</v>
      </c>
      <c r="I2117" s="5">
        <f t="shared" si="100"/>
        <v>8</v>
      </c>
      <c r="J2117" s="5">
        <f t="shared" si="99"/>
        <v>16</v>
      </c>
      <c r="K2117" s="5">
        <f t="shared" si="98"/>
        <v>1.3333333333333333</v>
      </c>
      <c r="L2117" s="4" t="s">
        <v>735</v>
      </c>
    </row>
    <row r="2118" spans="1:12" ht="30" hidden="1" x14ac:dyDescent="0.25">
      <c r="A2118" s="4" t="s">
        <v>309</v>
      </c>
      <c r="B2118" s="4" t="s">
        <v>310</v>
      </c>
      <c r="C2118" s="4" t="s">
        <v>320</v>
      </c>
      <c r="D2118" s="4" t="s">
        <v>88</v>
      </c>
      <c r="E2118" s="4">
        <v>152</v>
      </c>
      <c r="F2118" s="7">
        <v>50</v>
      </c>
      <c r="G2118" s="4" t="s">
        <v>105</v>
      </c>
      <c r="H2118" s="4">
        <v>1</v>
      </c>
      <c r="I2118" s="5">
        <f t="shared" si="100"/>
        <v>1</v>
      </c>
      <c r="J2118" s="5">
        <f t="shared" si="99"/>
        <v>2</v>
      </c>
      <c r="K2118" s="5">
        <f t="shared" si="98"/>
        <v>0.16666666666666666</v>
      </c>
      <c r="L2118" s="4" t="s">
        <v>735</v>
      </c>
    </row>
    <row r="2119" spans="1:12" ht="30" hidden="1" x14ac:dyDescent="0.25">
      <c r="A2119" s="4" t="s">
        <v>309</v>
      </c>
      <c r="B2119" s="4" t="s">
        <v>310</v>
      </c>
      <c r="C2119" s="4" t="s">
        <v>320</v>
      </c>
      <c r="D2119" s="4" t="s">
        <v>260</v>
      </c>
      <c r="E2119" s="4">
        <v>152</v>
      </c>
      <c r="F2119" s="7">
        <v>50</v>
      </c>
      <c r="G2119" s="4" t="s">
        <v>105</v>
      </c>
      <c r="H2119" s="4">
        <v>1</v>
      </c>
      <c r="I2119" s="5">
        <f t="shared" si="100"/>
        <v>1</v>
      </c>
      <c r="J2119" s="5">
        <f t="shared" si="99"/>
        <v>2</v>
      </c>
      <c r="K2119" s="5">
        <f t="shared" si="98"/>
        <v>0.16666666666666666</v>
      </c>
      <c r="L2119" s="4" t="s">
        <v>735</v>
      </c>
    </row>
    <row r="2120" spans="1:12" ht="30" hidden="1" x14ac:dyDescent="0.25">
      <c r="A2120" s="4" t="s">
        <v>309</v>
      </c>
      <c r="B2120" s="4" t="s">
        <v>310</v>
      </c>
      <c r="C2120" s="4" t="s">
        <v>321</v>
      </c>
      <c r="D2120" s="4" t="s">
        <v>260</v>
      </c>
      <c r="E2120" s="4">
        <v>119</v>
      </c>
      <c r="F2120" s="7">
        <v>50</v>
      </c>
      <c r="G2120" s="4" t="s">
        <v>105</v>
      </c>
      <c r="H2120" s="4">
        <v>21</v>
      </c>
      <c r="I2120" s="5">
        <f t="shared" si="100"/>
        <v>21</v>
      </c>
      <c r="J2120" s="5">
        <f t="shared" si="99"/>
        <v>42</v>
      </c>
      <c r="K2120" s="5">
        <f t="shared" si="98"/>
        <v>3.5</v>
      </c>
      <c r="L2120" s="4" t="s">
        <v>735</v>
      </c>
    </row>
    <row r="2121" spans="1:12" ht="30" hidden="1" x14ac:dyDescent="0.25">
      <c r="A2121" s="4" t="s">
        <v>309</v>
      </c>
      <c r="B2121" s="4" t="s">
        <v>310</v>
      </c>
      <c r="C2121" s="4" t="s">
        <v>321</v>
      </c>
      <c r="D2121" s="4" t="s">
        <v>371</v>
      </c>
      <c r="E2121" s="4">
        <v>119</v>
      </c>
      <c r="F2121" s="7">
        <v>50</v>
      </c>
      <c r="G2121" s="4" t="s">
        <v>105</v>
      </c>
      <c r="H2121" s="4">
        <v>1</v>
      </c>
      <c r="I2121" s="5">
        <f t="shared" si="100"/>
        <v>1</v>
      </c>
      <c r="J2121" s="5">
        <f t="shared" si="99"/>
        <v>2</v>
      </c>
      <c r="K2121" s="5">
        <f t="shared" ref="K2121:K2184" si="101">J2121/12</f>
        <v>0.16666666666666666</v>
      </c>
      <c r="L2121" s="4" t="s">
        <v>735</v>
      </c>
    </row>
    <row r="2122" spans="1:12" ht="30" hidden="1" x14ac:dyDescent="0.25">
      <c r="A2122" s="4" t="s">
        <v>309</v>
      </c>
      <c r="B2122" s="4" t="s">
        <v>322</v>
      </c>
      <c r="C2122" s="4" t="s">
        <v>323</v>
      </c>
      <c r="D2122" s="4" t="s">
        <v>260</v>
      </c>
      <c r="E2122" s="4">
        <v>28</v>
      </c>
      <c r="F2122" s="7" t="s">
        <v>11</v>
      </c>
      <c r="G2122" s="4" t="s">
        <v>12</v>
      </c>
      <c r="H2122" s="4">
        <v>8</v>
      </c>
      <c r="I2122" s="5">
        <f t="shared" si="100"/>
        <v>8</v>
      </c>
      <c r="J2122" s="5">
        <f t="shared" si="99"/>
        <v>16</v>
      </c>
      <c r="K2122" s="5">
        <f t="shared" si="101"/>
        <v>1.3333333333333333</v>
      </c>
      <c r="L2122" s="4" t="s">
        <v>735</v>
      </c>
    </row>
    <row r="2123" spans="1:12" ht="30" hidden="1" x14ac:dyDescent="0.25">
      <c r="A2123" s="4" t="s">
        <v>309</v>
      </c>
      <c r="B2123" s="4" t="s">
        <v>322</v>
      </c>
      <c r="C2123" s="4" t="s">
        <v>324</v>
      </c>
      <c r="D2123" s="4" t="s">
        <v>469</v>
      </c>
      <c r="E2123" s="4">
        <v>12</v>
      </c>
      <c r="F2123" s="7" t="s">
        <v>11</v>
      </c>
      <c r="G2123" s="4" t="s">
        <v>12</v>
      </c>
      <c r="H2123" s="4">
        <v>1</v>
      </c>
      <c r="I2123" s="5">
        <f t="shared" si="100"/>
        <v>1</v>
      </c>
      <c r="J2123" s="5">
        <f t="shared" si="99"/>
        <v>2</v>
      </c>
      <c r="K2123" s="5">
        <f t="shared" si="101"/>
        <v>0.16666666666666666</v>
      </c>
      <c r="L2123" s="4" t="s">
        <v>735</v>
      </c>
    </row>
    <row r="2124" spans="1:12" ht="30" hidden="1" x14ac:dyDescent="0.25">
      <c r="A2124" s="4" t="s">
        <v>309</v>
      </c>
      <c r="B2124" s="4" t="s">
        <v>322</v>
      </c>
      <c r="C2124" s="4" t="s">
        <v>324</v>
      </c>
      <c r="D2124" s="4" t="s">
        <v>393</v>
      </c>
      <c r="E2124" s="4">
        <v>12</v>
      </c>
      <c r="F2124" s="7" t="s">
        <v>11</v>
      </c>
      <c r="G2124" s="4" t="s">
        <v>12</v>
      </c>
      <c r="H2124" s="4">
        <v>1</v>
      </c>
      <c r="I2124" s="5">
        <f t="shared" si="100"/>
        <v>1</v>
      </c>
      <c r="J2124" s="5">
        <f t="shared" si="99"/>
        <v>2</v>
      </c>
      <c r="K2124" s="5">
        <f t="shared" si="101"/>
        <v>0.16666666666666666</v>
      </c>
      <c r="L2124" s="4" t="s">
        <v>735</v>
      </c>
    </row>
    <row r="2125" spans="1:12" ht="30" hidden="1" x14ac:dyDescent="0.25">
      <c r="A2125" s="4" t="s">
        <v>309</v>
      </c>
      <c r="B2125" s="4" t="s">
        <v>322</v>
      </c>
      <c r="C2125" s="4" t="s">
        <v>324</v>
      </c>
      <c r="D2125" s="4" t="s">
        <v>260</v>
      </c>
      <c r="E2125" s="4">
        <v>12</v>
      </c>
      <c r="F2125" s="7" t="s">
        <v>11</v>
      </c>
      <c r="G2125" s="4" t="s">
        <v>12</v>
      </c>
      <c r="H2125" s="4">
        <v>32</v>
      </c>
      <c r="I2125" s="5">
        <f t="shared" si="100"/>
        <v>32</v>
      </c>
      <c r="J2125" s="5">
        <f t="shared" si="99"/>
        <v>64</v>
      </c>
      <c r="K2125" s="5">
        <f t="shared" si="101"/>
        <v>5.333333333333333</v>
      </c>
      <c r="L2125" s="4" t="s">
        <v>735</v>
      </c>
    </row>
    <row r="2126" spans="1:12" ht="30" hidden="1" x14ac:dyDescent="0.25">
      <c r="A2126" s="4" t="s">
        <v>309</v>
      </c>
      <c r="B2126" s="4" t="s">
        <v>322</v>
      </c>
      <c r="C2126" s="4" t="s">
        <v>324</v>
      </c>
      <c r="D2126" s="4" t="s">
        <v>371</v>
      </c>
      <c r="E2126" s="4">
        <v>12</v>
      </c>
      <c r="F2126" s="7" t="s">
        <v>11</v>
      </c>
      <c r="G2126" s="4" t="s">
        <v>12</v>
      </c>
      <c r="H2126" s="4">
        <v>1</v>
      </c>
      <c r="I2126" s="5">
        <f t="shared" si="100"/>
        <v>1</v>
      </c>
      <c r="J2126" s="5">
        <f t="shared" si="99"/>
        <v>2</v>
      </c>
      <c r="K2126" s="5">
        <f t="shared" si="101"/>
        <v>0.16666666666666666</v>
      </c>
      <c r="L2126" s="4" t="s">
        <v>735</v>
      </c>
    </row>
    <row r="2127" spans="1:12" ht="30" hidden="1" x14ac:dyDescent="0.25">
      <c r="A2127" s="4" t="s">
        <v>309</v>
      </c>
      <c r="B2127" s="4" t="s">
        <v>322</v>
      </c>
      <c r="C2127" s="4" t="s">
        <v>325</v>
      </c>
      <c r="D2127" s="4" t="s">
        <v>469</v>
      </c>
      <c r="E2127" s="4">
        <v>25</v>
      </c>
      <c r="F2127" s="7" t="s">
        <v>11</v>
      </c>
      <c r="G2127" s="4" t="s">
        <v>12</v>
      </c>
      <c r="H2127" s="4">
        <v>1</v>
      </c>
      <c r="I2127" s="5">
        <f t="shared" si="100"/>
        <v>1</v>
      </c>
      <c r="J2127" s="5">
        <f t="shared" si="99"/>
        <v>2</v>
      </c>
      <c r="K2127" s="5">
        <f t="shared" si="101"/>
        <v>0.16666666666666666</v>
      </c>
      <c r="L2127" s="4" t="s">
        <v>735</v>
      </c>
    </row>
    <row r="2128" spans="1:12" ht="30" hidden="1" x14ac:dyDescent="0.25">
      <c r="A2128" s="4" t="s">
        <v>309</v>
      </c>
      <c r="B2128" s="4" t="s">
        <v>322</v>
      </c>
      <c r="C2128" s="4" t="s">
        <v>325</v>
      </c>
      <c r="D2128" s="4" t="s">
        <v>260</v>
      </c>
      <c r="E2128" s="4">
        <v>25</v>
      </c>
      <c r="F2128" s="7" t="s">
        <v>11</v>
      </c>
      <c r="G2128" s="4" t="s">
        <v>12</v>
      </c>
      <c r="H2128" s="4">
        <v>4</v>
      </c>
      <c r="I2128" s="5">
        <f t="shared" si="100"/>
        <v>4</v>
      </c>
      <c r="J2128" s="5">
        <f t="shared" si="99"/>
        <v>8</v>
      </c>
      <c r="K2128" s="5">
        <f t="shared" si="101"/>
        <v>0.66666666666666663</v>
      </c>
      <c r="L2128" s="4" t="s">
        <v>735</v>
      </c>
    </row>
    <row r="2129" spans="1:12" ht="30" hidden="1" x14ac:dyDescent="0.25">
      <c r="A2129" s="4" t="s">
        <v>309</v>
      </c>
      <c r="B2129" s="4" t="s">
        <v>322</v>
      </c>
      <c r="C2129" s="4" t="s">
        <v>326</v>
      </c>
      <c r="D2129" s="4" t="s">
        <v>260</v>
      </c>
      <c r="E2129" s="4">
        <v>39</v>
      </c>
      <c r="F2129" s="7" t="s">
        <v>11</v>
      </c>
      <c r="G2129" s="4" t="s">
        <v>12</v>
      </c>
      <c r="H2129" s="4">
        <v>6</v>
      </c>
      <c r="I2129" s="5">
        <f t="shared" si="100"/>
        <v>6</v>
      </c>
      <c r="J2129" s="5">
        <f t="shared" si="99"/>
        <v>12</v>
      </c>
      <c r="K2129" s="5">
        <f t="shared" si="101"/>
        <v>1</v>
      </c>
      <c r="L2129" s="4" t="s">
        <v>735</v>
      </c>
    </row>
    <row r="2130" spans="1:12" ht="30" hidden="1" x14ac:dyDescent="0.25">
      <c r="A2130" s="4" t="s">
        <v>309</v>
      </c>
      <c r="B2130" s="4" t="s">
        <v>322</v>
      </c>
      <c r="C2130" s="4" t="s">
        <v>327</v>
      </c>
      <c r="D2130" s="4" t="s">
        <v>260</v>
      </c>
      <c r="E2130" s="4">
        <v>55</v>
      </c>
      <c r="F2130" s="7">
        <v>50</v>
      </c>
      <c r="G2130" s="4" t="s">
        <v>105</v>
      </c>
      <c r="H2130" s="4">
        <v>5</v>
      </c>
      <c r="I2130" s="5">
        <f t="shared" si="100"/>
        <v>5</v>
      </c>
      <c r="J2130" s="5">
        <f t="shared" si="99"/>
        <v>10</v>
      </c>
      <c r="K2130" s="5">
        <f t="shared" si="101"/>
        <v>0.83333333333333337</v>
      </c>
      <c r="L2130" s="4" t="s">
        <v>735</v>
      </c>
    </row>
    <row r="2131" spans="1:12" ht="30" hidden="1" x14ac:dyDescent="0.25">
      <c r="A2131" s="4" t="s">
        <v>309</v>
      </c>
      <c r="B2131" s="4" t="s">
        <v>322</v>
      </c>
      <c r="C2131" s="4" t="s">
        <v>328</v>
      </c>
      <c r="D2131" s="4" t="s">
        <v>260</v>
      </c>
      <c r="E2131" s="4">
        <v>56</v>
      </c>
      <c r="F2131" s="7">
        <v>50</v>
      </c>
      <c r="G2131" s="4" t="s">
        <v>105</v>
      </c>
      <c r="H2131" s="4">
        <v>1</v>
      </c>
      <c r="I2131" s="5">
        <f t="shared" si="100"/>
        <v>1</v>
      </c>
      <c r="J2131" s="5">
        <f t="shared" si="99"/>
        <v>2</v>
      </c>
      <c r="K2131" s="5">
        <f t="shared" si="101"/>
        <v>0.16666666666666666</v>
      </c>
      <c r="L2131" s="4" t="s">
        <v>735</v>
      </c>
    </row>
    <row r="2132" spans="1:12" ht="30" hidden="1" x14ac:dyDescent="0.25">
      <c r="A2132" s="4" t="s">
        <v>309</v>
      </c>
      <c r="B2132" s="4" t="s">
        <v>322</v>
      </c>
      <c r="C2132" s="4" t="s">
        <v>329</v>
      </c>
      <c r="D2132" s="4" t="s">
        <v>260</v>
      </c>
      <c r="E2132" s="4">
        <v>21</v>
      </c>
      <c r="F2132" s="7" t="s">
        <v>11</v>
      </c>
      <c r="G2132" s="4" t="s">
        <v>12</v>
      </c>
      <c r="H2132" s="4">
        <v>4</v>
      </c>
      <c r="I2132" s="5">
        <f t="shared" si="100"/>
        <v>4</v>
      </c>
      <c r="J2132" s="5">
        <f t="shared" si="99"/>
        <v>8</v>
      </c>
      <c r="K2132" s="5">
        <f t="shared" si="101"/>
        <v>0.66666666666666663</v>
      </c>
      <c r="L2132" s="4" t="s">
        <v>735</v>
      </c>
    </row>
    <row r="2133" spans="1:12" ht="30" hidden="1" x14ac:dyDescent="0.25">
      <c r="A2133" s="4" t="s">
        <v>309</v>
      </c>
      <c r="B2133" s="4" t="s">
        <v>322</v>
      </c>
      <c r="C2133" s="4" t="s">
        <v>329</v>
      </c>
      <c r="D2133" s="4" t="s">
        <v>371</v>
      </c>
      <c r="E2133" s="4">
        <v>21</v>
      </c>
      <c r="F2133" s="7" t="s">
        <v>11</v>
      </c>
      <c r="G2133" s="4" t="s">
        <v>12</v>
      </c>
      <c r="H2133" s="4">
        <v>1</v>
      </c>
      <c r="I2133" s="5">
        <f t="shared" si="100"/>
        <v>1</v>
      </c>
      <c r="J2133" s="5">
        <f t="shared" si="99"/>
        <v>2</v>
      </c>
      <c r="K2133" s="5">
        <f t="shared" si="101"/>
        <v>0.16666666666666666</v>
      </c>
      <c r="L2133" s="4" t="s">
        <v>735</v>
      </c>
    </row>
    <row r="2134" spans="1:12" ht="30" hidden="1" x14ac:dyDescent="0.25">
      <c r="A2134" s="4" t="s">
        <v>309</v>
      </c>
      <c r="B2134" s="4" t="s">
        <v>322</v>
      </c>
      <c r="C2134" s="4" t="s">
        <v>330</v>
      </c>
      <c r="D2134" s="4" t="s">
        <v>260</v>
      </c>
      <c r="E2134" s="4">
        <v>28</v>
      </c>
      <c r="F2134" s="7" t="s">
        <v>11</v>
      </c>
      <c r="G2134" s="4" t="s">
        <v>12</v>
      </c>
      <c r="H2134" s="4">
        <v>38</v>
      </c>
      <c r="I2134" s="5">
        <f t="shared" si="100"/>
        <v>38</v>
      </c>
      <c r="J2134" s="5">
        <f t="shared" si="99"/>
        <v>76</v>
      </c>
      <c r="K2134" s="5">
        <f t="shared" si="101"/>
        <v>6.333333333333333</v>
      </c>
      <c r="L2134" s="4" t="s">
        <v>735</v>
      </c>
    </row>
    <row r="2135" spans="1:12" ht="30" hidden="1" x14ac:dyDescent="0.25">
      <c r="A2135" s="4" t="s">
        <v>309</v>
      </c>
      <c r="B2135" s="4" t="s">
        <v>322</v>
      </c>
      <c r="C2135" s="4" t="s">
        <v>330</v>
      </c>
      <c r="D2135" s="4" t="s">
        <v>19</v>
      </c>
      <c r="E2135" s="4">
        <v>28</v>
      </c>
      <c r="F2135" s="7" t="s">
        <v>11</v>
      </c>
      <c r="G2135" s="4" t="s">
        <v>12</v>
      </c>
      <c r="H2135" s="4">
        <v>1</v>
      </c>
      <c r="I2135" s="5">
        <f t="shared" si="100"/>
        <v>1</v>
      </c>
      <c r="J2135" s="5">
        <f t="shared" si="99"/>
        <v>2</v>
      </c>
      <c r="K2135" s="5">
        <f t="shared" si="101"/>
        <v>0.16666666666666666</v>
      </c>
      <c r="L2135" s="4" t="s">
        <v>735</v>
      </c>
    </row>
    <row r="2136" spans="1:12" ht="30" hidden="1" x14ac:dyDescent="0.25">
      <c r="A2136" s="4" t="s">
        <v>309</v>
      </c>
      <c r="B2136" s="4" t="s">
        <v>322</v>
      </c>
      <c r="C2136" s="4" t="s">
        <v>331</v>
      </c>
      <c r="D2136" s="4" t="s">
        <v>260</v>
      </c>
      <c r="E2136" s="4">
        <v>45</v>
      </c>
      <c r="F2136" s="7" t="s">
        <v>11</v>
      </c>
      <c r="G2136" s="4" t="s">
        <v>12</v>
      </c>
      <c r="H2136" s="4">
        <v>8</v>
      </c>
      <c r="I2136" s="5">
        <f t="shared" si="100"/>
        <v>8</v>
      </c>
      <c r="J2136" s="5">
        <f t="shared" si="99"/>
        <v>16</v>
      </c>
      <c r="K2136" s="5">
        <f t="shared" si="101"/>
        <v>1.3333333333333333</v>
      </c>
      <c r="L2136" s="4" t="s">
        <v>735</v>
      </c>
    </row>
    <row r="2137" spans="1:12" ht="30" hidden="1" x14ac:dyDescent="0.25">
      <c r="A2137" s="4" t="s">
        <v>309</v>
      </c>
      <c r="B2137" s="4" t="s">
        <v>322</v>
      </c>
      <c r="C2137" s="4" t="s">
        <v>332</v>
      </c>
      <c r="D2137" s="4" t="s">
        <v>88</v>
      </c>
      <c r="E2137" s="4">
        <v>25</v>
      </c>
      <c r="F2137" s="7" t="s">
        <v>11</v>
      </c>
      <c r="G2137" s="4" t="s">
        <v>12</v>
      </c>
      <c r="H2137" s="4">
        <v>1</v>
      </c>
      <c r="I2137" s="5">
        <f t="shared" si="100"/>
        <v>1</v>
      </c>
      <c r="J2137" s="5">
        <f t="shared" si="99"/>
        <v>2</v>
      </c>
      <c r="K2137" s="5">
        <f t="shared" si="101"/>
        <v>0.16666666666666666</v>
      </c>
      <c r="L2137" s="4" t="s">
        <v>735</v>
      </c>
    </row>
    <row r="2138" spans="1:12" ht="30" hidden="1" x14ac:dyDescent="0.25">
      <c r="A2138" s="4" t="s">
        <v>309</v>
      </c>
      <c r="B2138" s="4" t="s">
        <v>322</v>
      </c>
      <c r="C2138" s="4" t="s">
        <v>332</v>
      </c>
      <c r="D2138" s="4" t="s">
        <v>260</v>
      </c>
      <c r="E2138" s="4">
        <v>25</v>
      </c>
      <c r="F2138" s="7" t="s">
        <v>11</v>
      </c>
      <c r="G2138" s="4" t="s">
        <v>12</v>
      </c>
      <c r="H2138" s="4">
        <v>32</v>
      </c>
      <c r="I2138" s="5">
        <f t="shared" si="100"/>
        <v>32</v>
      </c>
      <c r="J2138" s="5">
        <f t="shared" si="99"/>
        <v>64</v>
      </c>
      <c r="K2138" s="5">
        <f t="shared" si="101"/>
        <v>5.333333333333333</v>
      </c>
      <c r="L2138" s="4" t="s">
        <v>735</v>
      </c>
    </row>
    <row r="2139" spans="1:12" ht="30" hidden="1" x14ac:dyDescent="0.25">
      <c r="A2139" s="4" t="s">
        <v>309</v>
      </c>
      <c r="B2139" s="4" t="s">
        <v>322</v>
      </c>
      <c r="C2139" s="4" t="s">
        <v>332</v>
      </c>
      <c r="D2139" s="4" t="s">
        <v>371</v>
      </c>
      <c r="E2139" s="4">
        <v>25</v>
      </c>
      <c r="F2139" s="7" t="s">
        <v>11</v>
      </c>
      <c r="G2139" s="4" t="s">
        <v>12</v>
      </c>
      <c r="H2139" s="4">
        <v>3</v>
      </c>
      <c r="I2139" s="5">
        <f t="shared" si="100"/>
        <v>3</v>
      </c>
      <c r="J2139" s="5">
        <f t="shared" si="99"/>
        <v>6</v>
      </c>
      <c r="K2139" s="5">
        <f t="shared" si="101"/>
        <v>0.5</v>
      </c>
      <c r="L2139" s="4" t="s">
        <v>735</v>
      </c>
    </row>
    <row r="2140" spans="1:12" ht="30" hidden="1" x14ac:dyDescent="0.25">
      <c r="A2140" s="4" t="s">
        <v>309</v>
      </c>
      <c r="B2140" s="4" t="s">
        <v>322</v>
      </c>
      <c r="C2140" s="4" t="s">
        <v>333</v>
      </c>
      <c r="D2140" s="4" t="s">
        <v>260</v>
      </c>
      <c r="E2140" s="4">
        <v>27</v>
      </c>
      <c r="F2140" s="7" t="s">
        <v>11</v>
      </c>
      <c r="G2140" s="4" t="s">
        <v>12</v>
      </c>
      <c r="H2140" s="4">
        <v>18</v>
      </c>
      <c r="I2140" s="5">
        <f t="shared" si="100"/>
        <v>18</v>
      </c>
      <c r="J2140" s="5">
        <f t="shared" si="99"/>
        <v>36</v>
      </c>
      <c r="K2140" s="5">
        <f t="shared" si="101"/>
        <v>3</v>
      </c>
      <c r="L2140" s="4" t="s">
        <v>735</v>
      </c>
    </row>
    <row r="2141" spans="1:12" ht="30" hidden="1" x14ac:dyDescent="0.25">
      <c r="A2141" s="4" t="s">
        <v>309</v>
      </c>
      <c r="B2141" s="4" t="s">
        <v>322</v>
      </c>
      <c r="C2141" s="4" t="s">
        <v>260</v>
      </c>
      <c r="D2141" s="4" t="s">
        <v>469</v>
      </c>
      <c r="E2141" s="4">
        <v>0</v>
      </c>
      <c r="F2141" s="7" t="s">
        <v>11</v>
      </c>
      <c r="G2141" s="4" t="s">
        <v>12</v>
      </c>
      <c r="H2141" s="4">
        <v>6</v>
      </c>
      <c r="I2141" s="5">
        <f t="shared" si="100"/>
        <v>6</v>
      </c>
      <c r="J2141" s="5">
        <f t="shared" si="99"/>
        <v>12</v>
      </c>
      <c r="K2141" s="5">
        <f t="shared" si="101"/>
        <v>1</v>
      </c>
      <c r="L2141" s="4" t="s">
        <v>735</v>
      </c>
    </row>
    <row r="2142" spans="1:12" ht="30" hidden="1" x14ac:dyDescent="0.25">
      <c r="A2142" s="4" t="s">
        <v>309</v>
      </c>
      <c r="B2142" s="4" t="s">
        <v>322</v>
      </c>
      <c r="C2142" s="4" t="s">
        <v>260</v>
      </c>
      <c r="D2142" s="4" t="s">
        <v>53</v>
      </c>
      <c r="E2142" s="4">
        <v>0</v>
      </c>
      <c r="F2142" s="7" t="s">
        <v>11</v>
      </c>
      <c r="G2142" s="4" t="s">
        <v>12</v>
      </c>
      <c r="H2142" s="4">
        <v>2</v>
      </c>
      <c r="I2142" s="5">
        <f t="shared" si="100"/>
        <v>2</v>
      </c>
      <c r="J2142" s="5">
        <f t="shared" si="99"/>
        <v>4</v>
      </c>
      <c r="K2142" s="5">
        <f t="shared" si="101"/>
        <v>0.33333333333333331</v>
      </c>
      <c r="L2142" s="4" t="s">
        <v>735</v>
      </c>
    </row>
    <row r="2143" spans="1:12" ht="30" hidden="1" x14ac:dyDescent="0.25">
      <c r="A2143" s="4" t="s">
        <v>309</v>
      </c>
      <c r="B2143" s="4" t="s">
        <v>322</v>
      </c>
      <c r="C2143" s="4" t="s">
        <v>260</v>
      </c>
      <c r="D2143" s="4" t="s">
        <v>88</v>
      </c>
      <c r="E2143" s="4">
        <v>0</v>
      </c>
      <c r="F2143" s="7" t="s">
        <v>11</v>
      </c>
      <c r="G2143" s="4" t="s">
        <v>12</v>
      </c>
      <c r="H2143" s="4">
        <v>1</v>
      </c>
      <c r="I2143" s="5">
        <f t="shared" si="100"/>
        <v>1</v>
      </c>
      <c r="J2143" s="5">
        <f t="shared" si="99"/>
        <v>2</v>
      </c>
      <c r="K2143" s="5">
        <f t="shared" si="101"/>
        <v>0.16666666666666666</v>
      </c>
      <c r="L2143" s="4" t="s">
        <v>735</v>
      </c>
    </row>
    <row r="2144" spans="1:12" ht="30" hidden="1" x14ac:dyDescent="0.25">
      <c r="A2144" s="4" t="s">
        <v>309</v>
      </c>
      <c r="B2144" s="4" t="s">
        <v>322</v>
      </c>
      <c r="C2144" s="4" t="s">
        <v>260</v>
      </c>
      <c r="D2144" s="4" t="s">
        <v>198</v>
      </c>
      <c r="E2144" s="4">
        <v>0</v>
      </c>
      <c r="F2144" s="7" t="s">
        <v>11</v>
      </c>
      <c r="G2144" s="4" t="s">
        <v>12</v>
      </c>
      <c r="H2144" s="4">
        <v>2</v>
      </c>
      <c r="I2144" s="5">
        <f t="shared" si="100"/>
        <v>2</v>
      </c>
      <c r="J2144" s="5">
        <f t="shared" si="99"/>
        <v>4</v>
      </c>
      <c r="K2144" s="5">
        <f t="shared" si="101"/>
        <v>0.33333333333333331</v>
      </c>
      <c r="L2144" s="4" t="s">
        <v>735</v>
      </c>
    </row>
    <row r="2145" spans="1:12" ht="30" hidden="1" x14ac:dyDescent="0.25">
      <c r="A2145" s="4" t="s">
        <v>309</v>
      </c>
      <c r="B2145" s="4" t="s">
        <v>322</v>
      </c>
      <c r="C2145" s="4" t="s">
        <v>260</v>
      </c>
      <c r="D2145" s="4" t="s">
        <v>205</v>
      </c>
      <c r="E2145" s="4">
        <v>0</v>
      </c>
      <c r="F2145" s="7" t="s">
        <v>11</v>
      </c>
      <c r="G2145" s="4" t="s">
        <v>12</v>
      </c>
      <c r="H2145" s="4">
        <v>1</v>
      </c>
      <c r="I2145" s="5">
        <f t="shared" si="100"/>
        <v>1</v>
      </c>
      <c r="J2145" s="5">
        <f t="shared" si="99"/>
        <v>2</v>
      </c>
      <c r="K2145" s="5">
        <f t="shared" si="101"/>
        <v>0.16666666666666666</v>
      </c>
      <c r="L2145" s="4" t="s">
        <v>735</v>
      </c>
    </row>
    <row r="2146" spans="1:12" ht="30" hidden="1" x14ac:dyDescent="0.25">
      <c r="A2146" s="4" t="s">
        <v>309</v>
      </c>
      <c r="B2146" s="4" t="s">
        <v>322</v>
      </c>
      <c r="C2146" s="4" t="s">
        <v>260</v>
      </c>
      <c r="D2146" s="4" t="s">
        <v>260</v>
      </c>
      <c r="E2146" s="4">
        <v>0</v>
      </c>
      <c r="F2146" s="7" t="s">
        <v>11</v>
      </c>
      <c r="G2146" s="4" t="s">
        <v>12</v>
      </c>
      <c r="H2146" s="4">
        <v>280</v>
      </c>
      <c r="I2146" s="5">
        <f t="shared" si="100"/>
        <v>280</v>
      </c>
      <c r="J2146" s="5">
        <f t="shared" si="99"/>
        <v>560</v>
      </c>
      <c r="K2146" s="5">
        <f t="shared" si="101"/>
        <v>46.666666666666664</v>
      </c>
      <c r="L2146" s="4" t="s">
        <v>735</v>
      </c>
    </row>
    <row r="2147" spans="1:12" ht="30" hidden="1" x14ac:dyDescent="0.25">
      <c r="A2147" s="4" t="s">
        <v>309</v>
      </c>
      <c r="B2147" s="4" t="s">
        <v>322</v>
      </c>
      <c r="C2147" s="4" t="s">
        <v>260</v>
      </c>
      <c r="D2147" s="4" t="s">
        <v>371</v>
      </c>
      <c r="E2147" s="4">
        <v>0</v>
      </c>
      <c r="F2147" s="7" t="s">
        <v>11</v>
      </c>
      <c r="G2147" s="4" t="s">
        <v>12</v>
      </c>
      <c r="H2147" s="4">
        <v>4</v>
      </c>
      <c r="I2147" s="5">
        <f t="shared" si="100"/>
        <v>4</v>
      </c>
      <c r="J2147" s="5">
        <f t="shared" si="99"/>
        <v>8</v>
      </c>
      <c r="K2147" s="5">
        <f t="shared" si="101"/>
        <v>0.66666666666666663</v>
      </c>
      <c r="L2147" s="4" t="s">
        <v>735</v>
      </c>
    </row>
    <row r="2148" spans="1:12" ht="30" hidden="1" x14ac:dyDescent="0.25">
      <c r="A2148" s="4" t="s">
        <v>309</v>
      </c>
      <c r="B2148" s="4" t="s">
        <v>322</v>
      </c>
      <c r="C2148" s="4" t="s">
        <v>334</v>
      </c>
      <c r="D2148" s="4" t="s">
        <v>88</v>
      </c>
      <c r="E2148" s="4">
        <v>16</v>
      </c>
      <c r="F2148" s="7" t="s">
        <v>11</v>
      </c>
      <c r="G2148" s="4" t="s">
        <v>12</v>
      </c>
      <c r="H2148" s="4">
        <v>2</v>
      </c>
      <c r="I2148" s="5">
        <f t="shared" si="100"/>
        <v>2</v>
      </c>
      <c r="J2148" s="5">
        <f t="shared" si="99"/>
        <v>4</v>
      </c>
      <c r="K2148" s="5">
        <f t="shared" si="101"/>
        <v>0.33333333333333331</v>
      </c>
      <c r="L2148" s="4" t="s">
        <v>735</v>
      </c>
    </row>
    <row r="2149" spans="1:12" ht="30" hidden="1" x14ac:dyDescent="0.25">
      <c r="A2149" s="4" t="s">
        <v>309</v>
      </c>
      <c r="B2149" s="4" t="s">
        <v>322</v>
      </c>
      <c r="C2149" s="4" t="s">
        <v>334</v>
      </c>
      <c r="D2149" s="4" t="s">
        <v>260</v>
      </c>
      <c r="E2149" s="4">
        <v>16</v>
      </c>
      <c r="F2149" s="7" t="s">
        <v>11</v>
      </c>
      <c r="G2149" s="4" t="s">
        <v>12</v>
      </c>
      <c r="H2149" s="4">
        <v>26</v>
      </c>
      <c r="I2149" s="5">
        <f t="shared" si="100"/>
        <v>26</v>
      </c>
      <c r="J2149" s="5">
        <f t="shared" si="99"/>
        <v>52</v>
      </c>
      <c r="K2149" s="5">
        <f t="shared" si="101"/>
        <v>4.333333333333333</v>
      </c>
      <c r="L2149" s="4" t="s">
        <v>735</v>
      </c>
    </row>
    <row r="2150" spans="1:12" ht="30" hidden="1" x14ac:dyDescent="0.25">
      <c r="A2150" s="4" t="s">
        <v>309</v>
      </c>
      <c r="B2150" s="4" t="s">
        <v>322</v>
      </c>
      <c r="C2150" s="4" t="s">
        <v>334</v>
      </c>
      <c r="D2150" s="4" t="s">
        <v>371</v>
      </c>
      <c r="E2150" s="4">
        <v>16</v>
      </c>
      <c r="F2150" s="7" t="s">
        <v>11</v>
      </c>
      <c r="G2150" s="4" t="s">
        <v>12</v>
      </c>
      <c r="H2150" s="4">
        <v>5</v>
      </c>
      <c r="I2150" s="5">
        <f t="shared" si="100"/>
        <v>5</v>
      </c>
      <c r="J2150" s="5">
        <f t="shared" si="99"/>
        <v>10</v>
      </c>
      <c r="K2150" s="5">
        <f t="shared" si="101"/>
        <v>0.83333333333333337</v>
      </c>
      <c r="L2150" s="4" t="s">
        <v>735</v>
      </c>
    </row>
    <row r="2151" spans="1:12" ht="30" hidden="1" x14ac:dyDescent="0.25">
      <c r="A2151" s="4" t="s">
        <v>309</v>
      </c>
      <c r="B2151" s="4" t="s">
        <v>322</v>
      </c>
      <c r="C2151" s="4" t="s">
        <v>335</v>
      </c>
      <c r="D2151" s="4" t="s">
        <v>260</v>
      </c>
      <c r="E2151" s="4">
        <v>53</v>
      </c>
      <c r="F2151" s="7">
        <v>50</v>
      </c>
      <c r="G2151" s="4" t="s">
        <v>105</v>
      </c>
      <c r="H2151" s="4">
        <v>5</v>
      </c>
      <c r="I2151" s="5">
        <f t="shared" si="100"/>
        <v>5</v>
      </c>
      <c r="J2151" s="5">
        <f t="shared" si="99"/>
        <v>10</v>
      </c>
      <c r="K2151" s="5">
        <f t="shared" si="101"/>
        <v>0.83333333333333337</v>
      </c>
      <c r="L2151" s="4" t="s">
        <v>735</v>
      </c>
    </row>
    <row r="2152" spans="1:12" ht="30" hidden="1" x14ac:dyDescent="0.25">
      <c r="A2152" s="4" t="s">
        <v>309</v>
      </c>
      <c r="B2152" s="4" t="s">
        <v>322</v>
      </c>
      <c r="C2152" s="4" t="s">
        <v>336</v>
      </c>
      <c r="D2152" s="4" t="s">
        <v>469</v>
      </c>
      <c r="E2152" s="4">
        <v>64</v>
      </c>
      <c r="F2152" s="7">
        <v>50</v>
      </c>
      <c r="G2152" s="4" t="s">
        <v>105</v>
      </c>
      <c r="H2152" s="4">
        <v>1</v>
      </c>
      <c r="I2152" s="5">
        <f t="shared" si="100"/>
        <v>1</v>
      </c>
      <c r="J2152" s="5">
        <f t="shared" si="99"/>
        <v>2</v>
      </c>
      <c r="K2152" s="5">
        <f t="shared" si="101"/>
        <v>0.16666666666666666</v>
      </c>
      <c r="L2152" s="4" t="s">
        <v>735</v>
      </c>
    </row>
    <row r="2153" spans="1:12" ht="30" hidden="1" x14ac:dyDescent="0.25">
      <c r="A2153" s="4" t="s">
        <v>309</v>
      </c>
      <c r="B2153" s="4" t="s">
        <v>322</v>
      </c>
      <c r="C2153" s="4" t="s">
        <v>336</v>
      </c>
      <c r="D2153" s="4" t="s">
        <v>260</v>
      </c>
      <c r="E2153" s="4">
        <v>64</v>
      </c>
      <c r="F2153" s="7">
        <v>50</v>
      </c>
      <c r="G2153" s="4" t="s">
        <v>105</v>
      </c>
      <c r="H2153" s="4">
        <v>7</v>
      </c>
      <c r="I2153" s="5">
        <f t="shared" si="100"/>
        <v>7</v>
      </c>
      <c r="J2153" s="5">
        <f t="shared" si="99"/>
        <v>14</v>
      </c>
      <c r="K2153" s="5">
        <f t="shared" si="101"/>
        <v>1.1666666666666667</v>
      </c>
      <c r="L2153" s="4" t="s">
        <v>735</v>
      </c>
    </row>
    <row r="2154" spans="1:12" ht="30" hidden="1" x14ac:dyDescent="0.25">
      <c r="A2154" s="4" t="s">
        <v>309</v>
      </c>
      <c r="B2154" s="4" t="s">
        <v>322</v>
      </c>
      <c r="C2154" s="4" t="s">
        <v>337</v>
      </c>
      <c r="D2154" s="4" t="s">
        <v>260</v>
      </c>
      <c r="E2154" s="4">
        <v>35</v>
      </c>
      <c r="F2154" s="7" t="s">
        <v>11</v>
      </c>
      <c r="G2154" s="4" t="s">
        <v>12</v>
      </c>
      <c r="H2154" s="4">
        <v>18</v>
      </c>
      <c r="I2154" s="5">
        <f t="shared" si="100"/>
        <v>18</v>
      </c>
      <c r="J2154" s="5">
        <f t="shared" si="99"/>
        <v>36</v>
      </c>
      <c r="K2154" s="5">
        <f t="shared" si="101"/>
        <v>3</v>
      </c>
      <c r="L2154" s="4" t="s">
        <v>735</v>
      </c>
    </row>
    <row r="2155" spans="1:12" ht="30" hidden="1" x14ac:dyDescent="0.25">
      <c r="A2155" s="4" t="s">
        <v>309</v>
      </c>
      <c r="B2155" s="4" t="s">
        <v>322</v>
      </c>
      <c r="C2155" s="4" t="s">
        <v>338</v>
      </c>
      <c r="D2155" s="4" t="s">
        <v>260</v>
      </c>
      <c r="E2155" s="4">
        <v>42</v>
      </c>
      <c r="F2155" s="7" t="s">
        <v>11</v>
      </c>
      <c r="G2155" s="4" t="s">
        <v>12</v>
      </c>
      <c r="H2155" s="4">
        <v>5</v>
      </c>
      <c r="I2155" s="5">
        <f t="shared" si="100"/>
        <v>5</v>
      </c>
      <c r="J2155" s="5">
        <f t="shared" si="99"/>
        <v>10</v>
      </c>
      <c r="K2155" s="5">
        <f t="shared" si="101"/>
        <v>0.83333333333333337</v>
      </c>
      <c r="L2155" s="4" t="s">
        <v>735</v>
      </c>
    </row>
    <row r="2156" spans="1:12" ht="30" hidden="1" x14ac:dyDescent="0.25">
      <c r="A2156" s="4" t="s">
        <v>309</v>
      </c>
      <c r="B2156" s="4" t="s">
        <v>322</v>
      </c>
      <c r="C2156" s="4" t="s">
        <v>339</v>
      </c>
      <c r="D2156" s="4" t="s">
        <v>260</v>
      </c>
      <c r="E2156" s="4">
        <v>38</v>
      </c>
      <c r="F2156" s="7" t="s">
        <v>11</v>
      </c>
      <c r="G2156" s="4" t="s">
        <v>12</v>
      </c>
      <c r="H2156" s="4">
        <v>8</v>
      </c>
      <c r="I2156" s="5">
        <f t="shared" si="100"/>
        <v>8</v>
      </c>
      <c r="J2156" s="5">
        <f t="shared" si="99"/>
        <v>16</v>
      </c>
      <c r="K2156" s="5">
        <f t="shared" si="101"/>
        <v>1.3333333333333333</v>
      </c>
      <c r="L2156" s="4" t="s">
        <v>735</v>
      </c>
    </row>
    <row r="2157" spans="1:12" ht="30" hidden="1" x14ac:dyDescent="0.25">
      <c r="A2157" s="4" t="s">
        <v>309</v>
      </c>
      <c r="B2157" s="4" t="s">
        <v>322</v>
      </c>
      <c r="C2157" s="4" t="s">
        <v>340</v>
      </c>
      <c r="D2157" s="4" t="s">
        <v>393</v>
      </c>
      <c r="E2157" s="4">
        <v>34</v>
      </c>
      <c r="F2157" s="7" t="s">
        <v>11</v>
      </c>
      <c r="G2157" s="4" t="s">
        <v>12</v>
      </c>
      <c r="H2157" s="4">
        <v>2</v>
      </c>
      <c r="I2157" s="5">
        <f t="shared" si="100"/>
        <v>2</v>
      </c>
      <c r="J2157" s="5">
        <f t="shared" si="99"/>
        <v>4</v>
      </c>
      <c r="K2157" s="5">
        <f t="shared" si="101"/>
        <v>0.33333333333333331</v>
      </c>
      <c r="L2157" s="4" t="s">
        <v>735</v>
      </c>
    </row>
    <row r="2158" spans="1:12" ht="30" hidden="1" x14ac:dyDescent="0.25">
      <c r="A2158" s="4" t="s">
        <v>309</v>
      </c>
      <c r="B2158" s="4" t="s">
        <v>322</v>
      </c>
      <c r="C2158" s="4" t="s">
        <v>340</v>
      </c>
      <c r="D2158" s="4" t="s">
        <v>260</v>
      </c>
      <c r="E2158" s="4">
        <v>34</v>
      </c>
      <c r="F2158" s="7" t="s">
        <v>11</v>
      </c>
      <c r="G2158" s="4" t="s">
        <v>12</v>
      </c>
      <c r="H2158" s="4">
        <v>10</v>
      </c>
      <c r="I2158" s="5">
        <f t="shared" si="100"/>
        <v>10</v>
      </c>
      <c r="J2158" s="5">
        <f t="shared" si="99"/>
        <v>20</v>
      </c>
      <c r="K2158" s="5">
        <f t="shared" si="101"/>
        <v>1.6666666666666667</v>
      </c>
      <c r="L2158" s="4" t="s">
        <v>735</v>
      </c>
    </row>
    <row r="2159" spans="1:12" hidden="1" x14ac:dyDescent="0.25">
      <c r="A2159" s="4" t="s">
        <v>309</v>
      </c>
      <c r="B2159" s="4" t="s">
        <v>341</v>
      </c>
      <c r="C2159" s="4" t="s">
        <v>342</v>
      </c>
      <c r="D2159" s="4" t="s">
        <v>393</v>
      </c>
      <c r="E2159" s="4">
        <v>87</v>
      </c>
      <c r="F2159" s="7">
        <v>50</v>
      </c>
      <c r="G2159" s="4" t="s">
        <v>105</v>
      </c>
      <c r="H2159" s="4">
        <v>2</v>
      </c>
      <c r="I2159" s="5">
        <f t="shared" si="100"/>
        <v>2</v>
      </c>
      <c r="J2159" s="5">
        <f t="shared" si="99"/>
        <v>4</v>
      </c>
      <c r="K2159" s="5">
        <f t="shared" si="101"/>
        <v>0.33333333333333331</v>
      </c>
      <c r="L2159" s="4" t="s">
        <v>735</v>
      </c>
    </row>
    <row r="2160" spans="1:12" ht="30" hidden="1" x14ac:dyDescent="0.25">
      <c r="A2160" s="4" t="s">
        <v>309</v>
      </c>
      <c r="B2160" s="4" t="s">
        <v>341</v>
      </c>
      <c r="C2160" s="4" t="s">
        <v>342</v>
      </c>
      <c r="D2160" s="4" t="s">
        <v>260</v>
      </c>
      <c r="E2160" s="4">
        <v>87</v>
      </c>
      <c r="F2160" s="7">
        <v>50</v>
      </c>
      <c r="G2160" s="4" t="s">
        <v>105</v>
      </c>
      <c r="H2160" s="4">
        <v>9</v>
      </c>
      <c r="I2160" s="5">
        <f t="shared" si="100"/>
        <v>9</v>
      </c>
      <c r="J2160" s="5">
        <f t="shared" si="99"/>
        <v>18</v>
      </c>
      <c r="K2160" s="5">
        <f t="shared" si="101"/>
        <v>1.5</v>
      </c>
      <c r="L2160" s="4" t="s">
        <v>735</v>
      </c>
    </row>
    <row r="2161" spans="1:12" ht="30" hidden="1" x14ac:dyDescent="0.25">
      <c r="A2161" s="4" t="s">
        <v>309</v>
      </c>
      <c r="B2161" s="4" t="s">
        <v>341</v>
      </c>
      <c r="C2161" s="4" t="s">
        <v>343</v>
      </c>
      <c r="D2161" s="4" t="s">
        <v>260</v>
      </c>
      <c r="E2161" s="4">
        <v>71</v>
      </c>
      <c r="F2161" s="7">
        <v>50</v>
      </c>
      <c r="G2161" s="4" t="s">
        <v>105</v>
      </c>
      <c r="H2161" s="4">
        <v>2</v>
      </c>
      <c r="I2161" s="5">
        <f t="shared" si="100"/>
        <v>2</v>
      </c>
      <c r="J2161" s="5">
        <f t="shared" si="99"/>
        <v>4</v>
      </c>
      <c r="K2161" s="5">
        <f t="shared" si="101"/>
        <v>0.33333333333333331</v>
      </c>
      <c r="L2161" s="4" t="s">
        <v>735</v>
      </c>
    </row>
    <row r="2162" spans="1:12" ht="30" hidden="1" x14ac:dyDescent="0.25">
      <c r="A2162" s="4" t="s">
        <v>309</v>
      </c>
      <c r="B2162" s="4" t="s">
        <v>341</v>
      </c>
      <c r="C2162" s="4" t="s">
        <v>344</v>
      </c>
      <c r="D2162" s="4" t="s">
        <v>260</v>
      </c>
      <c r="E2162" s="4">
        <v>82</v>
      </c>
      <c r="F2162" s="7">
        <v>50</v>
      </c>
      <c r="G2162" s="4" t="s">
        <v>105</v>
      </c>
      <c r="H2162" s="4">
        <v>7</v>
      </c>
      <c r="I2162" s="5">
        <f t="shared" si="100"/>
        <v>7</v>
      </c>
      <c r="J2162" s="5">
        <f t="shared" si="99"/>
        <v>14</v>
      </c>
      <c r="K2162" s="5">
        <f t="shared" si="101"/>
        <v>1.1666666666666667</v>
      </c>
      <c r="L2162" s="4" t="s">
        <v>735</v>
      </c>
    </row>
    <row r="2163" spans="1:12" ht="30" hidden="1" x14ac:dyDescent="0.25">
      <c r="A2163" s="4" t="s">
        <v>309</v>
      </c>
      <c r="B2163" s="4" t="s">
        <v>341</v>
      </c>
      <c r="C2163" s="4" t="s">
        <v>345</v>
      </c>
      <c r="D2163" s="4" t="s">
        <v>260</v>
      </c>
      <c r="E2163" s="4">
        <v>79</v>
      </c>
      <c r="F2163" s="7">
        <v>50</v>
      </c>
      <c r="G2163" s="4" t="s">
        <v>105</v>
      </c>
      <c r="H2163" s="4">
        <v>12</v>
      </c>
      <c r="I2163" s="5">
        <f t="shared" si="100"/>
        <v>12</v>
      </c>
      <c r="J2163" s="5">
        <f t="shared" si="99"/>
        <v>24</v>
      </c>
      <c r="K2163" s="5">
        <f t="shared" si="101"/>
        <v>2</v>
      </c>
      <c r="L2163" s="4" t="s">
        <v>735</v>
      </c>
    </row>
    <row r="2164" spans="1:12" hidden="1" x14ac:dyDescent="0.25">
      <c r="A2164" s="4" t="s">
        <v>309</v>
      </c>
      <c r="B2164" s="4" t="s">
        <v>341</v>
      </c>
      <c r="C2164" s="4" t="s">
        <v>346</v>
      </c>
      <c r="D2164" s="4" t="s">
        <v>469</v>
      </c>
      <c r="E2164" s="4">
        <v>58</v>
      </c>
      <c r="F2164" s="7">
        <v>50</v>
      </c>
      <c r="G2164" s="4" t="s">
        <v>105</v>
      </c>
      <c r="H2164" s="4">
        <v>1</v>
      </c>
      <c r="I2164" s="5">
        <f t="shared" si="100"/>
        <v>1</v>
      </c>
      <c r="J2164" s="5">
        <f t="shared" si="99"/>
        <v>2</v>
      </c>
      <c r="K2164" s="5">
        <f t="shared" si="101"/>
        <v>0.16666666666666666</v>
      </c>
      <c r="L2164" s="4" t="s">
        <v>735</v>
      </c>
    </row>
    <row r="2165" spans="1:12" hidden="1" x14ac:dyDescent="0.25">
      <c r="A2165" s="4" t="s">
        <v>309</v>
      </c>
      <c r="B2165" s="4" t="s">
        <v>341</v>
      </c>
      <c r="C2165" s="4" t="s">
        <v>346</v>
      </c>
      <c r="D2165" s="4" t="s">
        <v>88</v>
      </c>
      <c r="E2165" s="4">
        <v>58</v>
      </c>
      <c r="F2165" s="7">
        <v>50</v>
      </c>
      <c r="G2165" s="4" t="s">
        <v>105</v>
      </c>
      <c r="H2165" s="4">
        <v>3</v>
      </c>
      <c r="I2165" s="5">
        <f t="shared" si="100"/>
        <v>3</v>
      </c>
      <c r="J2165" s="5">
        <f t="shared" si="99"/>
        <v>6</v>
      </c>
      <c r="K2165" s="5">
        <f t="shared" si="101"/>
        <v>0.5</v>
      </c>
      <c r="L2165" s="4" t="s">
        <v>735</v>
      </c>
    </row>
    <row r="2166" spans="1:12" ht="30" hidden="1" x14ac:dyDescent="0.25">
      <c r="A2166" s="4" t="s">
        <v>309</v>
      </c>
      <c r="B2166" s="4" t="s">
        <v>341</v>
      </c>
      <c r="C2166" s="4" t="s">
        <v>346</v>
      </c>
      <c r="D2166" s="4" t="s">
        <v>260</v>
      </c>
      <c r="E2166" s="4">
        <v>58</v>
      </c>
      <c r="F2166" s="7">
        <v>50</v>
      </c>
      <c r="G2166" s="4" t="s">
        <v>105</v>
      </c>
      <c r="H2166" s="4">
        <v>30</v>
      </c>
      <c r="I2166" s="5">
        <f t="shared" si="100"/>
        <v>30</v>
      </c>
      <c r="J2166" s="5">
        <f t="shared" si="99"/>
        <v>60</v>
      </c>
      <c r="K2166" s="5">
        <f t="shared" si="101"/>
        <v>5</v>
      </c>
      <c r="L2166" s="4" t="s">
        <v>735</v>
      </c>
    </row>
    <row r="2167" spans="1:12" ht="30" hidden="1" x14ac:dyDescent="0.25">
      <c r="A2167" s="4" t="s">
        <v>309</v>
      </c>
      <c r="B2167" s="4" t="s">
        <v>341</v>
      </c>
      <c r="C2167" s="4" t="s">
        <v>346</v>
      </c>
      <c r="D2167" s="4" t="s">
        <v>371</v>
      </c>
      <c r="E2167" s="4">
        <v>58</v>
      </c>
      <c r="F2167" s="7">
        <v>50</v>
      </c>
      <c r="G2167" s="4" t="s">
        <v>105</v>
      </c>
      <c r="H2167" s="4">
        <v>1</v>
      </c>
      <c r="I2167" s="5">
        <f t="shared" si="100"/>
        <v>1</v>
      </c>
      <c r="J2167" s="5">
        <f t="shared" si="99"/>
        <v>2</v>
      </c>
      <c r="K2167" s="5">
        <f t="shared" si="101"/>
        <v>0.16666666666666666</v>
      </c>
      <c r="L2167" s="4" t="s">
        <v>735</v>
      </c>
    </row>
    <row r="2168" spans="1:12" ht="30" hidden="1" x14ac:dyDescent="0.25">
      <c r="A2168" s="4" t="s">
        <v>309</v>
      </c>
      <c r="B2168" s="4" t="s">
        <v>347</v>
      </c>
      <c r="C2168" s="4" t="s">
        <v>348</v>
      </c>
      <c r="D2168" s="4" t="s">
        <v>260</v>
      </c>
      <c r="E2168" s="4">
        <v>73</v>
      </c>
      <c r="F2168" s="7">
        <v>50</v>
      </c>
      <c r="G2168" s="4" t="s">
        <v>105</v>
      </c>
      <c r="H2168" s="4">
        <v>7</v>
      </c>
      <c r="I2168" s="5">
        <f t="shared" si="100"/>
        <v>7</v>
      </c>
      <c r="J2168" s="5">
        <f t="shared" ref="J2168:J2231" si="102">I2168*100%+I2168</f>
        <v>14</v>
      </c>
      <c r="K2168" s="5">
        <f t="shared" si="101"/>
        <v>1.1666666666666667</v>
      </c>
      <c r="L2168" s="4" t="s">
        <v>735</v>
      </c>
    </row>
    <row r="2169" spans="1:12" ht="30" hidden="1" x14ac:dyDescent="0.25">
      <c r="A2169" s="4" t="s">
        <v>309</v>
      </c>
      <c r="B2169" s="4" t="s">
        <v>347</v>
      </c>
      <c r="C2169" s="4" t="s">
        <v>349</v>
      </c>
      <c r="D2169" s="4" t="s">
        <v>260</v>
      </c>
      <c r="E2169" s="4">
        <v>109</v>
      </c>
      <c r="F2169" s="7">
        <v>50</v>
      </c>
      <c r="G2169" s="4" t="s">
        <v>105</v>
      </c>
      <c r="H2169" s="4">
        <v>4</v>
      </c>
      <c r="I2169" s="5">
        <f t="shared" ref="I2169:I2232" si="103">H2169</f>
        <v>4</v>
      </c>
      <c r="J2169" s="5">
        <f t="shared" si="102"/>
        <v>8</v>
      </c>
      <c r="K2169" s="5">
        <f t="shared" si="101"/>
        <v>0.66666666666666663</v>
      </c>
      <c r="L2169" s="4" t="s">
        <v>735</v>
      </c>
    </row>
    <row r="2170" spans="1:12" ht="30" hidden="1" x14ac:dyDescent="0.25">
      <c r="A2170" s="4" t="s">
        <v>309</v>
      </c>
      <c r="B2170" s="4" t="s">
        <v>347</v>
      </c>
      <c r="C2170" s="4" t="s">
        <v>350</v>
      </c>
      <c r="D2170" s="4" t="s">
        <v>260</v>
      </c>
      <c r="E2170" s="4">
        <v>52</v>
      </c>
      <c r="F2170" s="7">
        <v>50</v>
      </c>
      <c r="G2170" s="4" t="s">
        <v>105</v>
      </c>
      <c r="H2170" s="4">
        <v>5</v>
      </c>
      <c r="I2170" s="5">
        <f t="shared" si="103"/>
        <v>5</v>
      </c>
      <c r="J2170" s="5">
        <f t="shared" si="102"/>
        <v>10</v>
      </c>
      <c r="K2170" s="5">
        <f t="shared" si="101"/>
        <v>0.83333333333333337</v>
      </c>
      <c r="L2170" s="4" t="s">
        <v>735</v>
      </c>
    </row>
    <row r="2171" spans="1:12" ht="30" hidden="1" x14ac:dyDescent="0.25">
      <c r="A2171" s="4" t="s">
        <v>309</v>
      </c>
      <c r="B2171" s="4" t="s">
        <v>347</v>
      </c>
      <c r="C2171" s="4" t="s">
        <v>77</v>
      </c>
      <c r="D2171" s="4" t="s">
        <v>469</v>
      </c>
      <c r="E2171" s="4">
        <v>91</v>
      </c>
      <c r="F2171" s="7">
        <v>50</v>
      </c>
      <c r="G2171" s="4" t="s">
        <v>105</v>
      </c>
      <c r="H2171" s="4">
        <v>2</v>
      </c>
      <c r="I2171" s="5">
        <f t="shared" si="103"/>
        <v>2</v>
      </c>
      <c r="J2171" s="5">
        <f t="shared" si="102"/>
        <v>4</v>
      </c>
      <c r="K2171" s="5">
        <f t="shared" si="101"/>
        <v>0.33333333333333331</v>
      </c>
      <c r="L2171" s="4" t="s">
        <v>735</v>
      </c>
    </row>
    <row r="2172" spans="1:12" ht="30" hidden="1" x14ac:dyDescent="0.25">
      <c r="A2172" s="4" t="s">
        <v>309</v>
      </c>
      <c r="B2172" s="4" t="s">
        <v>347</v>
      </c>
      <c r="C2172" s="4" t="s">
        <v>77</v>
      </c>
      <c r="D2172" s="4" t="s">
        <v>88</v>
      </c>
      <c r="E2172" s="4">
        <v>91</v>
      </c>
      <c r="F2172" s="7">
        <v>50</v>
      </c>
      <c r="G2172" s="4" t="s">
        <v>105</v>
      </c>
      <c r="H2172" s="4">
        <v>5</v>
      </c>
      <c r="I2172" s="5">
        <f t="shared" si="103"/>
        <v>5</v>
      </c>
      <c r="J2172" s="5">
        <f t="shared" si="102"/>
        <v>10</v>
      </c>
      <c r="K2172" s="5">
        <f t="shared" si="101"/>
        <v>0.83333333333333337</v>
      </c>
      <c r="L2172" s="4" t="s">
        <v>735</v>
      </c>
    </row>
    <row r="2173" spans="1:12" ht="30" hidden="1" x14ac:dyDescent="0.25">
      <c r="A2173" s="4" t="s">
        <v>309</v>
      </c>
      <c r="B2173" s="4" t="s">
        <v>347</v>
      </c>
      <c r="C2173" s="4" t="s">
        <v>77</v>
      </c>
      <c r="D2173" s="4" t="s">
        <v>198</v>
      </c>
      <c r="E2173" s="4">
        <v>91</v>
      </c>
      <c r="F2173" s="7">
        <v>50</v>
      </c>
      <c r="G2173" s="4" t="s">
        <v>105</v>
      </c>
      <c r="H2173" s="4">
        <v>2</v>
      </c>
      <c r="I2173" s="5">
        <f t="shared" si="103"/>
        <v>2</v>
      </c>
      <c r="J2173" s="5">
        <f t="shared" si="102"/>
        <v>4</v>
      </c>
      <c r="K2173" s="5">
        <f t="shared" si="101"/>
        <v>0.33333333333333331</v>
      </c>
      <c r="L2173" s="4" t="s">
        <v>735</v>
      </c>
    </row>
    <row r="2174" spans="1:12" ht="30" hidden="1" x14ac:dyDescent="0.25">
      <c r="A2174" s="4" t="s">
        <v>309</v>
      </c>
      <c r="B2174" s="4" t="s">
        <v>347</v>
      </c>
      <c r="C2174" s="4" t="s">
        <v>77</v>
      </c>
      <c r="D2174" s="4" t="s">
        <v>260</v>
      </c>
      <c r="E2174" s="4">
        <v>91</v>
      </c>
      <c r="F2174" s="7">
        <v>50</v>
      </c>
      <c r="G2174" s="4" t="s">
        <v>105</v>
      </c>
      <c r="H2174" s="4">
        <v>52</v>
      </c>
      <c r="I2174" s="5">
        <f t="shared" si="103"/>
        <v>52</v>
      </c>
      <c r="J2174" s="5">
        <f t="shared" si="102"/>
        <v>104</v>
      </c>
      <c r="K2174" s="5">
        <f t="shared" si="101"/>
        <v>8.6666666666666661</v>
      </c>
      <c r="L2174" s="4" t="s">
        <v>735</v>
      </c>
    </row>
    <row r="2175" spans="1:12" ht="30" hidden="1" x14ac:dyDescent="0.25">
      <c r="A2175" s="4" t="s">
        <v>309</v>
      </c>
      <c r="B2175" s="4" t="s">
        <v>347</v>
      </c>
      <c r="C2175" s="4" t="s">
        <v>77</v>
      </c>
      <c r="D2175" s="4" t="s">
        <v>371</v>
      </c>
      <c r="E2175" s="4">
        <v>91</v>
      </c>
      <c r="F2175" s="7">
        <v>50</v>
      </c>
      <c r="G2175" s="4" t="s">
        <v>105</v>
      </c>
      <c r="H2175" s="4">
        <v>1</v>
      </c>
      <c r="I2175" s="5">
        <f t="shared" si="103"/>
        <v>1</v>
      </c>
      <c r="J2175" s="5">
        <f t="shared" si="102"/>
        <v>2</v>
      </c>
      <c r="K2175" s="5">
        <f t="shared" si="101"/>
        <v>0.16666666666666666</v>
      </c>
      <c r="L2175" s="4" t="s">
        <v>735</v>
      </c>
    </row>
    <row r="2176" spans="1:12" ht="30" hidden="1" x14ac:dyDescent="0.25">
      <c r="A2176" s="4" t="s">
        <v>309</v>
      </c>
      <c r="B2176" s="4" t="s">
        <v>347</v>
      </c>
      <c r="C2176" s="4" t="s">
        <v>351</v>
      </c>
      <c r="D2176" s="4" t="s">
        <v>469</v>
      </c>
      <c r="E2176" s="4">
        <v>58</v>
      </c>
      <c r="F2176" s="7">
        <v>50</v>
      </c>
      <c r="G2176" s="4" t="s">
        <v>105</v>
      </c>
      <c r="H2176" s="4">
        <v>2</v>
      </c>
      <c r="I2176" s="5">
        <f t="shared" si="103"/>
        <v>2</v>
      </c>
      <c r="J2176" s="5">
        <f t="shared" si="102"/>
        <v>4</v>
      </c>
      <c r="K2176" s="5">
        <f t="shared" si="101"/>
        <v>0.33333333333333331</v>
      </c>
      <c r="L2176" s="4" t="s">
        <v>735</v>
      </c>
    </row>
    <row r="2177" spans="1:12" ht="30" hidden="1" x14ac:dyDescent="0.25">
      <c r="A2177" s="4" t="s">
        <v>309</v>
      </c>
      <c r="B2177" s="4" t="s">
        <v>347</v>
      </c>
      <c r="C2177" s="4" t="s">
        <v>351</v>
      </c>
      <c r="D2177" s="4" t="s">
        <v>393</v>
      </c>
      <c r="E2177" s="4">
        <v>58</v>
      </c>
      <c r="F2177" s="7">
        <v>50</v>
      </c>
      <c r="G2177" s="4" t="s">
        <v>105</v>
      </c>
      <c r="H2177" s="4">
        <v>1</v>
      </c>
      <c r="I2177" s="5">
        <f t="shared" si="103"/>
        <v>1</v>
      </c>
      <c r="J2177" s="5">
        <f t="shared" si="102"/>
        <v>2</v>
      </c>
      <c r="K2177" s="5">
        <f t="shared" si="101"/>
        <v>0.16666666666666666</v>
      </c>
      <c r="L2177" s="4" t="s">
        <v>735</v>
      </c>
    </row>
    <row r="2178" spans="1:12" ht="30" hidden="1" x14ac:dyDescent="0.25">
      <c r="A2178" s="4" t="s">
        <v>309</v>
      </c>
      <c r="B2178" s="4" t="s">
        <v>347</v>
      </c>
      <c r="C2178" s="4" t="s">
        <v>351</v>
      </c>
      <c r="D2178" s="4" t="s">
        <v>260</v>
      </c>
      <c r="E2178" s="4">
        <v>58</v>
      </c>
      <c r="F2178" s="7">
        <v>50</v>
      </c>
      <c r="G2178" s="4" t="s">
        <v>105</v>
      </c>
      <c r="H2178" s="4">
        <v>43</v>
      </c>
      <c r="I2178" s="5">
        <f t="shared" si="103"/>
        <v>43</v>
      </c>
      <c r="J2178" s="5">
        <f t="shared" si="102"/>
        <v>86</v>
      </c>
      <c r="K2178" s="5">
        <f t="shared" si="101"/>
        <v>7.166666666666667</v>
      </c>
      <c r="L2178" s="4" t="s">
        <v>735</v>
      </c>
    </row>
    <row r="2179" spans="1:12" ht="30" hidden="1" x14ac:dyDescent="0.25">
      <c r="A2179" s="4" t="s">
        <v>309</v>
      </c>
      <c r="B2179" s="4" t="s">
        <v>347</v>
      </c>
      <c r="C2179" s="4" t="s">
        <v>351</v>
      </c>
      <c r="D2179" s="4" t="s">
        <v>371</v>
      </c>
      <c r="E2179" s="4">
        <v>58</v>
      </c>
      <c r="F2179" s="7">
        <v>50</v>
      </c>
      <c r="G2179" s="4" t="s">
        <v>105</v>
      </c>
      <c r="H2179" s="4">
        <v>1</v>
      </c>
      <c r="I2179" s="5">
        <f t="shared" si="103"/>
        <v>1</v>
      </c>
      <c r="J2179" s="5">
        <f t="shared" si="102"/>
        <v>2</v>
      </c>
      <c r="K2179" s="5">
        <f t="shared" si="101"/>
        <v>0.16666666666666666</v>
      </c>
      <c r="L2179" s="4" t="s">
        <v>735</v>
      </c>
    </row>
    <row r="2180" spans="1:12" ht="30" hidden="1" x14ac:dyDescent="0.25">
      <c r="A2180" s="4" t="s">
        <v>309</v>
      </c>
      <c r="B2180" s="4" t="s">
        <v>352</v>
      </c>
      <c r="C2180" s="4" t="s">
        <v>353</v>
      </c>
      <c r="D2180" s="4" t="s">
        <v>469</v>
      </c>
      <c r="E2180" s="4">
        <v>163</v>
      </c>
      <c r="F2180" s="7">
        <v>50</v>
      </c>
      <c r="G2180" s="4" t="s">
        <v>105</v>
      </c>
      <c r="H2180" s="4">
        <v>2</v>
      </c>
      <c r="I2180" s="5">
        <f t="shared" si="103"/>
        <v>2</v>
      </c>
      <c r="J2180" s="5">
        <f t="shared" si="102"/>
        <v>4</v>
      </c>
      <c r="K2180" s="5">
        <f t="shared" si="101"/>
        <v>0.33333333333333331</v>
      </c>
      <c r="L2180" s="4" t="s">
        <v>735</v>
      </c>
    </row>
    <row r="2181" spans="1:12" ht="30" hidden="1" x14ac:dyDescent="0.25">
      <c r="A2181" s="4" t="s">
        <v>309</v>
      </c>
      <c r="B2181" s="4" t="s">
        <v>352</v>
      </c>
      <c r="C2181" s="4" t="s">
        <v>353</v>
      </c>
      <c r="D2181" s="4" t="s">
        <v>260</v>
      </c>
      <c r="E2181" s="4">
        <v>163</v>
      </c>
      <c r="F2181" s="7">
        <v>50</v>
      </c>
      <c r="G2181" s="4" t="s">
        <v>105</v>
      </c>
      <c r="H2181" s="4">
        <v>8</v>
      </c>
      <c r="I2181" s="5">
        <f t="shared" si="103"/>
        <v>8</v>
      </c>
      <c r="J2181" s="5">
        <f t="shared" si="102"/>
        <v>16</v>
      </c>
      <c r="K2181" s="5">
        <f t="shared" si="101"/>
        <v>1.3333333333333333</v>
      </c>
      <c r="L2181" s="4" t="s">
        <v>735</v>
      </c>
    </row>
    <row r="2182" spans="1:12" ht="30" hidden="1" x14ac:dyDescent="0.25">
      <c r="A2182" s="4" t="s">
        <v>309</v>
      </c>
      <c r="B2182" s="4" t="s">
        <v>352</v>
      </c>
      <c r="C2182" s="4" t="s">
        <v>353</v>
      </c>
      <c r="D2182" s="4" t="s">
        <v>371</v>
      </c>
      <c r="E2182" s="4">
        <v>163</v>
      </c>
      <c r="F2182" s="7">
        <v>50</v>
      </c>
      <c r="G2182" s="4" t="s">
        <v>105</v>
      </c>
      <c r="H2182" s="4">
        <v>0</v>
      </c>
      <c r="I2182" s="5">
        <f t="shared" si="103"/>
        <v>0</v>
      </c>
      <c r="J2182" s="5">
        <f t="shared" si="102"/>
        <v>0</v>
      </c>
      <c r="K2182" s="5">
        <f t="shared" si="101"/>
        <v>0</v>
      </c>
      <c r="L2182" s="4" t="s">
        <v>735</v>
      </c>
    </row>
    <row r="2183" spans="1:12" ht="30" hidden="1" x14ac:dyDescent="0.25">
      <c r="A2183" s="4" t="s">
        <v>309</v>
      </c>
      <c r="B2183" s="4" t="s">
        <v>352</v>
      </c>
      <c r="C2183" s="4" t="s">
        <v>354</v>
      </c>
      <c r="D2183" s="4" t="s">
        <v>260</v>
      </c>
      <c r="E2183" s="4">
        <v>70</v>
      </c>
      <c r="F2183" s="7">
        <v>50</v>
      </c>
      <c r="G2183" s="4" t="s">
        <v>105</v>
      </c>
      <c r="H2183" s="4">
        <v>24</v>
      </c>
      <c r="I2183" s="5">
        <f t="shared" si="103"/>
        <v>24</v>
      </c>
      <c r="J2183" s="5">
        <f t="shared" si="102"/>
        <v>48</v>
      </c>
      <c r="K2183" s="5">
        <f t="shared" si="101"/>
        <v>4</v>
      </c>
      <c r="L2183" s="4" t="s">
        <v>735</v>
      </c>
    </row>
    <row r="2184" spans="1:12" ht="30" hidden="1" x14ac:dyDescent="0.25">
      <c r="A2184" s="4" t="s">
        <v>309</v>
      </c>
      <c r="B2184" s="4" t="s">
        <v>352</v>
      </c>
      <c r="C2184" s="4" t="s">
        <v>355</v>
      </c>
      <c r="D2184" s="4" t="s">
        <v>469</v>
      </c>
      <c r="E2184" s="4">
        <v>208</v>
      </c>
      <c r="F2184" s="7">
        <v>90</v>
      </c>
      <c r="G2184" s="4" t="s">
        <v>105</v>
      </c>
      <c r="H2184" s="4">
        <v>1</v>
      </c>
      <c r="I2184" s="5">
        <f t="shared" si="103"/>
        <v>1</v>
      </c>
      <c r="J2184" s="5">
        <f t="shared" si="102"/>
        <v>2</v>
      </c>
      <c r="K2184" s="5">
        <f t="shared" si="101"/>
        <v>0.16666666666666666</v>
      </c>
      <c r="L2184" s="4" t="s">
        <v>735</v>
      </c>
    </row>
    <row r="2185" spans="1:12" ht="30" hidden="1" x14ac:dyDescent="0.25">
      <c r="A2185" s="4" t="s">
        <v>309</v>
      </c>
      <c r="B2185" s="4" t="s">
        <v>352</v>
      </c>
      <c r="C2185" s="4" t="s">
        <v>355</v>
      </c>
      <c r="D2185" s="4" t="s">
        <v>393</v>
      </c>
      <c r="E2185" s="4">
        <v>208</v>
      </c>
      <c r="F2185" s="7">
        <v>90</v>
      </c>
      <c r="G2185" s="4" t="s">
        <v>105</v>
      </c>
      <c r="H2185" s="4">
        <v>1</v>
      </c>
      <c r="I2185" s="5">
        <f t="shared" si="103"/>
        <v>1</v>
      </c>
      <c r="J2185" s="5">
        <f t="shared" si="102"/>
        <v>2</v>
      </c>
      <c r="K2185" s="5">
        <f t="shared" ref="K2185:K2248" si="104">J2185/12</f>
        <v>0.16666666666666666</v>
      </c>
      <c r="L2185" s="4" t="s">
        <v>735</v>
      </c>
    </row>
    <row r="2186" spans="1:12" ht="30" hidden="1" x14ac:dyDescent="0.25">
      <c r="A2186" s="4" t="s">
        <v>309</v>
      </c>
      <c r="B2186" s="4" t="s">
        <v>352</v>
      </c>
      <c r="C2186" s="4" t="s">
        <v>355</v>
      </c>
      <c r="D2186" s="4" t="s">
        <v>260</v>
      </c>
      <c r="E2186" s="4">
        <v>208</v>
      </c>
      <c r="F2186" s="7">
        <v>90</v>
      </c>
      <c r="G2186" s="4" t="s">
        <v>105</v>
      </c>
      <c r="H2186" s="4">
        <v>27</v>
      </c>
      <c r="I2186" s="5">
        <f t="shared" si="103"/>
        <v>27</v>
      </c>
      <c r="J2186" s="5">
        <f t="shared" si="102"/>
        <v>54</v>
      </c>
      <c r="K2186" s="5">
        <f t="shared" si="104"/>
        <v>4.5</v>
      </c>
      <c r="L2186" s="4" t="s">
        <v>735</v>
      </c>
    </row>
    <row r="2187" spans="1:12" ht="30" hidden="1" x14ac:dyDescent="0.25">
      <c r="A2187" s="4" t="s">
        <v>309</v>
      </c>
      <c r="B2187" s="4" t="s">
        <v>352</v>
      </c>
      <c r="C2187" s="4" t="s">
        <v>356</v>
      </c>
      <c r="D2187" s="4" t="s">
        <v>469</v>
      </c>
      <c r="E2187" s="4">
        <v>114</v>
      </c>
      <c r="F2187" s="7">
        <v>50</v>
      </c>
      <c r="G2187" s="4" t="s">
        <v>105</v>
      </c>
      <c r="H2187" s="4">
        <v>10</v>
      </c>
      <c r="I2187" s="5">
        <f t="shared" si="103"/>
        <v>10</v>
      </c>
      <c r="J2187" s="5">
        <f t="shared" si="102"/>
        <v>20</v>
      </c>
      <c r="K2187" s="5">
        <f t="shared" si="104"/>
        <v>1.6666666666666667</v>
      </c>
      <c r="L2187" s="4" t="s">
        <v>735</v>
      </c>
    </row>
    <row r="2188" spans="1:12" ht="30" hidden="1" x14ac:dyDescent="0.25">
      <c r="A2188" s="4" t="s">
        <v>309</v>
      </c>
      <c r="B2188" s="4" t="s">
        <v>352</v>
      </c>
      <c r="C2188" s="4" t="s">
        <v>356</v>
      </c>
      <c r="D2188" s="4" t="s">
        <v>260</v>
      </c>
      <c r="E2188" s="4">
        <v>114</v>
      </c>
      <c r="F2188" s="7">
        <v>50</v>
      </c>
      <c r="G2188" s="4" t="s">
        <v>105</v>
      </c>
      <c r="H2188" s="4">
        <v>17</v>
      </c>
      <c r="I2188" s="5">
        <f t="shared" si="103"/>
        <v>17</v>
      </c>
      <c r="J2188" s="5">
        <f t="shared" si="102"/>
        <v>34</v>
      </c>
      <c r="K2188" s="5">
        <f t="shared" si="104"/>
        <v>2.8333333333333335</v>
      </c>
      <c r="L2188" s="4" t="s">
        <v>735</v>
      </c>
    </row>
    <row r="2189" spans="1:12" hidden="1" x14ac:dyDescent="0.25">
      <c r="A2189" s="4" t="s">
        <v>357</v>
      </c>
      <c r="B2189" s="4" t="s">
        <v>358</v>
      </c>
      <c r="C2189" s="4" t="s">
        <v>359</v>
      </c>
      <c r="D2189" s="4" t="s">
        <v>469</v>
      </c>
      <c r="E2189" s="4">
        <v>25</v>
      </c>
      <c r="F2189" s="7" t="s">
        <v>11</v>
      </c>
      <c r="G2189" s="4" t="s">
        <v>12</v>
      </c>
      <c r="H2189" s="4">
        <v>1</v>
      </c>
      <c r="I2189" s="5">
        <f t="shared" si="103"/>
        <v>1</v>
      </c>
      <c r="J2189" s="5">
        <f t="shared" si="102"/>
        <v>2</v>
      </c>
      <c r="K2189" s="5">
        <f t="shared" si="104"/>
        <v>0.16666666666666666</v>
      </c>
      <c r="L2189" s="4" t="s">
        <v>735</v>
      </c>
    </row>
    <row r="2190" spans="1:12" hidden="1" x14ac:dyDescent="0.25">
      <c r="A2190" s="4" t="s">
        <v>357</v>
      </c>
      <c r="B2190" s="4" t="s">
        <v>358</v>
      </c>
      <c r="C2190" s="4" t="s">
        <v>359</v>
      </c>
      <c r="D2190" s="4" t="s">
        <v>360</v>
      </c>
      <c r="E2190" s="4">
        <v>25</v>
      </c>
      <c r="F2190" s="7" t="s">
        <v>11</v>
      </c>
      <c r="G2190" s="4" t="s">
        <v>12</v>
      </c>
      <c r="H2190" s="4">
        <v>10</v>
      </c>
      <c r="I2190" s="5">
        <f t="shared" si="103"/>
        <v>10</v>
      </c>
      <c r="J2190" s="5">
        <f t="shared" si="102"/>
        <v>20</v>
      </c>
      <c r="K2190" s="5">
        <f t="shared" si="104"/>
        <v>1.6666666666666667</v>
      </c>
      <c r="L2190" s="4" t="s">
        <v>735</v>
      </c>
    </row>
    <row r="2191" spans="1:12" ht="30" hidden="1" x14ac:dyDescent="0.25">
      <c r="A2191" s="4" t="s">
        <v>357</v>
      </c>
      <c r="B2191" s="4" t="s">
        <v>358</v>
      </c>
      <c r="C2191" s="4" t="s">
        <v>359</v>
      </c>
      <c r="D2191" s="4" t="s">
        <v>371</v>
      </c>
      <c r="E2191" s="4">
        <v>25</v>
      </c>
      <c r="F2191" s="7" t="s">
        <v>11</v>
      </c>
      <c r="G2191" s="4" t="s">
        <v>12</v>
      </c>
      <c r="H2191" s="4">
        <v>5</v>
      </c>
      <c r="I2191" s="5">
        <f t="shared" si="103"/>
        <v>5</v>
      </c>
      <c r="J2191" s="5">
        <f t="shared" si="102"/>
        <v>10</v>
      </c>
      <c r="K2191" s="5">
        <f t="shared" si="104"/>
        <v>0.83333333333333337</v>
      </c>
      <c r="L2191" s="4" t="s">
        <v>735</v>
      </c>
    </row>
    <row r="2192" spans="1:12" hidden="1" x14ac:dyDescent="0.25">
      <c r="A2192" s="4" t="s">
        <v>357</v>
      </c>
      <c r="B2192" s="4" t="s">
        <v>358</v>
      </c>
      <c r="C2192" s="4" t="s">
        <v>360</v>
      </c>
      <c r="D2192" s="4" t="s">
        <v>469</v>
      </c>
      <c r="E2192" s="4">
        <v>0</v>
      </c>
      <c r="F2192" s="7" t="s">
        <v>11</v>
      </c>
      <c r="G2192" s="4" t="s">
        <v>12</v>
      </c>
      <c r="H2192" s="4">
        <v>11</v>
      </c>
      <c r="I2192" s="5">
        <f t="shared" si="103"/>
        <v>11</v>
      </c>
      <c r="J2192" s="5">
        <f t="shared" si="102"/>
        <v>22</v>
      </c>
      <c r="K2192" s="5">
        <f t="shared" si="104"/>
        <v>1.8333333333333333</v>
      </c>
      <c r="L2192" s="4" t="s">
        <v>735</v>
      </c>
    </row>
    <row r="2193" spans="1:12" hidden="1" x14ac:dyDescent="0.25">
      <c r="A2193" s="4" t="s">
        <v>357</v>
      </c>
      <c r="B2193" s="4" t="s">
        <v>358</v>
      </c>
      <c r="C2193" s="4" t="s">
        <v>360</v>
      </c>
      <c r="D2193" s="4" t="s">
        <v>360</v>
      </c>
      <c r="E2193" s="4">
        <v>0</v>
      </c>
      <c r="F2193" s="7" t="s">
        <v>11</v>
      </c>
      <c r="G2193" s="4" t="s">
        <v>12</v>
      </c>
      <c r="H2193" s="4">
        <v>134</v>
      </c>
      <c r="I2193" s="5">
        <f t="shared" si="103"/>
        <v>134</v>
      </c>
      <c r="J2193" s="5">
        <f t="shared" si="102"/>
        <v>268</v>
      </c>
      <c r="K2193" s="5">
        <f t="shared" si="104"/>
        <v>22.333333333333332</v>
      </c>
      <c r="L2193" s="4" t="s">
        <v>735</v>
      </c>
    </row>
    <row r="2194" spans="1:12" ht="30" hidden="1" x14ac:dyDescent="0.25">
      <c r="A2194" s="4" t="s">
        <v>357</v>
      </c>
      <c r="B2194" s="4" t="s">
        <v>358</v>
      </c>
      <c r="C2194" s="4" t="s">
        <v>360</v>
      </c>
      <c r="D2194" s="4" t="s">
        <v>371</v>
      </c>
      <c r="E2194" s="4">
        <v>0</v>
      </c>
      <c r="F2194" s="7" t="s">
        <v>11</v>
      </c>
      <c r="G2194" s="4" t="s">
        <v>12</v>
      </c>
      <c r="H2194" s="4">
        <v>27</v>
      </c>
      <c r="I2194" s="5">
        <f t="shared" si="103"/>
        <v>27</v>
      </c>
      <c r="J2194" s="5">
        <f t="shared" si="102"/>
        <v>54</v>
      </c>
      <c r="K2194" s="5">
        <f t="shared" si="104"/>
        <v>4.5</v>
      </c>
      <c r="L2194" s="4" t="s">
        <v>735</v>
      </c>
    </row>
    <row r="2195" spans="1:12" hidden="1" x14ac:dyDescent="0.25">
      <c r="A2195" s="4" t="s">
        <v>357</v>
      </c>
      <c r="B2195" s="4" t="s">
        <v>358</v>
      </c>
      <c r="C2195" s="4" t="s">
        <v>362</v>
      </c>
      <c r="D2195" s="4" t="s">
        <v>360</v>
      </c>
      <c r="E2195" s="4">
        <v>13</v>
      </c>
      <c r="F2195" s="7" t="s">
        <v>11</v>
      </c>
      <c r="G2195" s="4" t="s">
        <v>12</v>
      </c>
      <c r="H2195" s="4">
        <v>7</v>
      </c>
      <c r="I2195" s="5">
        <f t="shared" si="103"/>
        <v>7</v>
      </c>
      <c r="J2195" s="5">
        <f t="shared" si="102"/>
        <v>14</v>
      </c>
      <c r="K2195" s="5">
        <f t="shared" si="104"/>
        <v>1.1666666666666667</v>
      </c>
      <c r="L2195" s="4" t="s">
        <v>735</v>
      </c>
    </row>
    <row r="2196" spans="1:12" ht="30" hidden="1" x14ac:dyDescent="0.25">
      <c r="A2196" s="4" t="s">
        <v>357</v>
      </c>
      <c r="B2196" s="4" t="s">
        <v>358</v>
      </c>
      <c r="C2196" s="4" t="s">
        <v>362</v>
      </c>
      <c r="D2196" s="4" t="s">
        <v>371</v>
      </c>
      <c r="E2196" s="4">
        <v>13</v>
      </c>
      <c r="F2196" s="7" t="s">
        <v>11</v>
      </c>
      <c r="G2196" s="4" t="s">
        <v>12</v>
      </c>
      <c r="H2196" s="4">
        <v>3</v>
      </c>
      <c r="I2196" s="5">
        <f t="shared" si="103"/>
        <v>3</v>
      </c>
      <c r="J2196" s="5">
        <f t="shared" si="102"/>
        <v>6</v>
      </c>
      <c r="K2196" s="5">
        <f t="shared" si="104"/>
        <v>0.5</v>
      </c>
      <c r="L2196" s="4" t="s">
        <v>735</v>
      </c>
    </row>
    <row r="2197" spans="1:12" hidden="1" x14ac:dyDescent="0.25">
      <c r="A2197" s="4" t="s">
        <v>357</v>
      </c>
      <c r="B2197" s="4" t="s">
        <v>358</v>
      </c>
      <c r="C2197" s="4" t="s">
        <v>363</v>
      </c>
      <c r="D2197" s="4" t="s">
        <v>469</v>
      </c>
      <c r="E2197" s="4">
        <v>18</v>
      </c>
      <c r="F2197" s="7" t="s">
        <v>11</v>
      </c>
      <c r="G2197" s="4" t="s">
        <v>12</v>
      </c>
      <c r="H2197" s="4">
        <v>2</v>
      </c>
      <c r="I2197" s="5">
        <f t="shared" si="103"/>
        <v>2</v>
      </c>
      <c r="J2197" s="5">
        <f t="shared" si="102"/>
        <v>4</v>
      </c>
      <c r="K2197" s="5">
        <f t="shared" si="104"/>
        <v>0.33333333333333331</v>
      </c>
      <c r="L2197" s="4" t="s">
        <v>735</v>
      </c>
    </row>
    <row r="2198" spans="1:12" hidden="1" x14ac:dyDescent="0.25">
      <c r="A2198" s="4" t="s">
        <v>357</v>
      </c>
      <c r="B2198" s="4" t="s">
        <v>358</v>
      </c>
      <c r="C2198" s="4" t="s">
        <v>363</v>
      </c>
      <c r="D2198" s="4" t="s">
        <v>360</v>
      </c>
      <c r="E2198" s="4">
        <v>18</v>
      </c>
      <c r="F2198" s="7" t="s">
        <v>11</v>
      </c>
      <c r="G2198" s="4" t="s">
        <v>12</v>
      </c>
      <c r="H2198" s="4">
        <v>2</v>
      </c>
      <c r="I2198" s="5">
        <f t="shared" si="103"/>
        <v>2</v>
      </c>
      <c r="J2198" s="5">
        <f t="shared" si="102"/>
        <v>4</v>
      </c>
      <c r="K2198" s="5">
        <f t="shared" si="104"/>
        <v>0.33333333333333331</v>
      </c>
      <c r="L2198" s="4" t="s">
        <v>735</v>
      </c>
    </row>
    <row r="2199" spans="1:12" hidden="1" x14ac:dyDescent="0.25">
      <c r="A2199" s="4" t="s">
        <v>357</v>
      </c>
      <c r="B2199" s="4" t="s">
        <v>358</v>
      </c>
      <c r="C2199" s="4" t="s">
        <v>364</v>
      </c>
      <c r="D2199" s="4" t="s">
        <v>360</v>
      </c>
      <c r="E2199" s="4">
        <v>29</v>
      </c>
      <c r="F2199" s="7" t="s">
        <v>11</v>
      </c>
      <c r="G2199" s="4" t="s">
        <v>12</v>
      </c>
      <c r="H2199" s="4">
        <v>3</v>
      </c>
      <c r="I2199" s="5">
        <f t="shared" si="103"/>
        <v>3</v>
      </c>
      <c r="J2199" s="5">
        <f t="shared" si="102"/>
        <v>6</v>
      </c>
      <c r="K2199" s="5">
        <f t="shared" si="104"/>
        <v>0.5</v>
      </c>
      <c r="L2199" s="4" t="s">
        <v>735</v>
      </c>
    </row>
    <row r="2200" spans="1:12" hidden="1" x14ac:dyDescent="0.25">
      <c r="A2200" s="4" t="s">
        <v>357</v>
      </c>
      <c r="B2200" s="4" t="s">
        <v>358</v>
      </c>
      <c r="C2200" s="4" t="s">
        <v>365</v>
      </c>
      <c r="D2200" s="4" t="s">
        <v>360</v>
      </c>
      <c r="E2200" s="4">
        <v>44</v>
      </c>
      <c r="F2200" s="7" t="s">
        <v>11</v>
      </c>
      <c r="G2200" s="4" t="s">
        <v>12</v>
      </c>
      <c r="H2200" s="4">
        <v>8</v>
      </c>
      <c r="I2200" s="5">
        <f t="shared" si="103"/>
        <v>8</v>
      </c>
      <c r="J2200" s="5">
        <f t="shared" si="102"/>
        <v>16</v>
      </c>
      <c r="K2200" s="5">
        <f t="shared" si="104"/>
        <v>1.3333333333333333</v>
      </c>
      <c r="L2200" s="4" t="s">
        <v>735</v>
      </c>
    </row>
    <row r="2201" spans="1:12" ht="30" hidden="1" x14ac:dyDescent="0.25">
      <c r="A2201" s="4" t="s">
        <v>357</v>
      </c>
      <c r="B2201" s="4" t="s">
        <v>358</v>
      </c>
      <c r="C2201" s="4" t="s">
        <v>365</v>
      </c>
      <c r="D2201" s="4" t="s">
        <v>371</v>
      </c>
      <c r="E2201" s="4">
        <v>44</v>
      </c>
      <c r="F2201" s="7" t="s">
        <v>11</v>
      </c>
      <c r="G2201" s="4" t="s">
        <v>12</v>
      </c>
      <c r="H2201" s="4">
        <v>1</v>
      </c>
      <c r="I2201" s="5">
        <f t="shared" si="103"/>
        <v>1</v>
      </c>
      <c r="J2201" s="5">
        <f t="shared" si="102"/>
        <v>2</v>
      </c>
      <c r="K2201" s="5">
        <f t="shared" si="104"/>
        <v>0.16666666666666666</v>
      </c>
      <c r="L2201" s="4" t="s">
        <v>735</v>
      </c>
    </row>
    <row r="2202" spans="1:12" hidden="1" x14ac:dyDescent="0.25">
      <c r="A2202" s="4" t="s">
        <v>357</v>
      </c>
      <c r="B2202" s="4" t="s">
        <v>358</v>
      </c>
      <c r="C2202" s="4" t="s">
        <v>366</v>
      </c>
      <c r="D2202" s="4" t="s">
        <v>360</v>
      </c>
      <c r="E2202" s="4">
        <v>59</v>
      </c>
      <c r="F2202" s="7">
        <v>50</v>
      </c>
      <c r="G2202" s="4" t="s">
        <v>105</v>
      </c>
      <c r="H2202" s="4">
        <v>7</v>
      </c>
      <c r="I2202" s="5">
        <f t="shared" si="103"/>
        <v>7</v>
      </c>
      <c r="J2202" s="5">
        <f t="shared" si="102"/>
        <v>14</v>
      </c>
      <c r="K2202" s="5">
        <f t="shared" si="104"/>
        <v>1.1666666666666667</v>
      </c>
      <c r="L2202" s="4" t="s">
        <v>735</v>
      </c>
    </row>
    <row r="2203" spans="1:12" ht="30" hidden="1" x14ac:dyDescent="0.25">
      <c r="A2203" s="4" t="s">
        <v>357</v>
      </c>
      <c r="B2203" s="4" t="s">
        <v>358</v>
      </c>
      <c r="C2203" s="4" t="s">
        <v>366</v>
      </c>
      <c r="D2203" s="4" t="s">
        <v>371</v>
      </c>
      <c r="E2203" s="4">
        <v>59</v>
      </c>
      <c r="F2203" s="7">
        <v>50</v>
      </c>
      <c r="G2203" s="4" t="s">
        <v>105</v>
      </c>
      <c r="H2203" s="4">
        <v>6</v>
      </c>
      <c r="I2203" s="5">
        <f t="shared" si="103"/>
        <v>6</v>
      </c>
      <c r="J2203" s="5">
        <f t="shared" si="102"/>
        <v>12</v>
      </c>
      <c r="K2203" s="5">
        <f t="shared" si="104"/>
        <v>1</v>
      </c>
      <c r="L2203" s="4" t="s">
        <v>735</v>
      </c>
    </row>
    <row r="2204" spans="1:12" hidden="1" x14ac:dyDescent="0.25">
      <c r="A2204" s="4" t="s">
        <v>357</v>
      </c>
      <c r="B2204" s="4" t="s">
        <v>358</v>
      </c>
      <c r="C2204" s="4" t="s">
        <v>367</v>
      </c>
      <c r="D2204" s="4" t="s">
        <v>469</v>
      </c>
      <c r="E2204" s="4">
        <v>23</v>
      </c>
      <c r="F2204" s="7" t="s">
        <v>11</v>
      </c>
      <c r="G2204" s="4" t="s">
        <v>12</v>
      </c>
      <c r="H2204" s="4">
        <v>7</v>
      </c>
      <c r="I2204" s="5">
        <f t="shared" si="103"/>
        <v>7</v>
      </c>
      <c r="J2204" s="5">
        <f t="shared" si="102"/>
        <v>14</v>
      </c>
      <c r="K2204" s="5">
        <f t="shared" si="104"/>
        <v>1.1666666666666667</v>
      </c>
      <c r="L2204" s="4" t="s">
        <v>735</v>
      </c>
    </row>
    <row r="2205" spans="1:12" hidden="1" x14ac:dyDescent="0.25">
      <c r="A2205" s="4" t="s">
        <v>357</v>
      </c>
      <c r="B2205" s="4" t="s">
        <v>358</v>
      </c>
      <c r="C2205" s="4" t="s">
        <v>367</v>
      </c>
      <c r="D2205" s="4" t="s">
        <v>360</v>
      </c>
      <c r="E2205" s="4">
        <v>23</v>
      </c>
      <c r="F2205" s="7" t="s">
        <v>11</v>
      </c>
      <c r="G2205" s="4" t="s">
        <v>12</v>
      </c>
      <c r="H2205" s="4">
        <v>12</v>
      </c>
      <c r="I2205" s="5">
        <f t="shared" si="103"/>
        <v>12</v>
      </c>
      <c r="J2205" s="5">
        <f t="shared" si="102"/>
        <v>24</v>
      </c>
      <c r="K2205" s="5">
        <f t="shared" si="104"/>
        <v>2</v>
      </c>
      <c r="L2205" s="4" t="s">
        <v>735</v>
      </c>
    </row>
    <row r="2206" spans="1:12" ht="30" hidden="1" x14ac:dyDescent="0.25">
      <c r="A2206" s="4" t="s">
        <v>357</v>
      </c>
      <c r="B2206" s="4" t="s">
        <v>358</v>
      </c>
      <c r="C2206" s="4" t="s">
        <v>367</v>
      </c>
      <c r="D2206" s="4" t="s">
        <v>371</v>
      </c>
      <c r="E2206" s="4">
        <v>23</v>
      </c>
      <c r="F2206" s="7" t="s">
        <v>11</v>
      </c>
      <c r="G2206" s="4" t="s">
        <v>12</v>
      </c>
      <c r="H2206" s="4">
        <v>3</v>
      </c>
      <c r="I2206" s="5">
        <f t="shared" si="103"/>
        <v>3</v>
      </c>
      <c r="J2206" s="5">
        <f t="shared" si="102"/>
        <v>6</v>
      </c>
      <c r="K2206" s="5">
        <f t="shared" si="104"/>
        <v>0.5</v>
      </c>
      <c r="L2206" s="4" t="s">
        <v>735</v>
      </c>
    </row>
    <row r="2207" spans="1:12" hidden="1" x14ac:dyDescent="0.25">
      <c r="A2207" s="4" t="s">
        <v>357</v>
      </c>
      <c r="B2207" s="4" t="s">
        <v>358</v>
      </c>
      <c r="C2207" s="4" t="s">
        <v>368</v>
      </c>
      <c r="D2207" s="4" t="s">
        <v>469</v>
      </c>
      <c r="E2207" s="4">
        <v>29</v>
      </c>
      <c r="F2207" s="7" t="s">
        <v>11</v>
      </c>
      <c r="G2207" s="4" t="s">
        <v>12</v>
      </c>
      <c r="H2207" s="4">
        <v>6</v>
      </c>
      <c r="I2207" s="5">
        <f t="shared" si="103"/>
        <v>6</v>
      </c>
      <c r="J2207" s="5">
        <f t="shared" si="102"/>
        <v>12</v>
      </c>
      <c r="K2207" s="5">
        <f t="shared" si="104"/>
        <v>1</v>
      </c>
      <c r="L2207" s="4" t="s">
        <v>735</v>
      </c>
    </row>
    <row r="2208" spans="1:12" hidden="1" x14ac:dyDescent="0.25">
      <c r="A2208" s="4" t="s">
        <v>357</v>
      </c>
      <c r="B2208" s="4" t="s">
        <v>358</v>
      </c>
      <c r="C2208" s="4" t="s">
        <v>368</v>
      </c>
      <c r="D2208" s="4" t="s">
        <v>360</v>
      </c>
      <c r="E2208" s="4">
        <v>29</v>
      </c>
      <c r="F2208" s="7" t="s">
        <v>11</v>
      </c>
      <c r="G2208" s="4" t="s">
        <v>12</v>
      </c>
      <c r="H2208" s="4">
        <v>6</v>
      </c>
      <c r="I2208" s="5">
        <f t="shared" si="103"/>
        <v>6</v>
      </c>
      <c r="J2208" s="5">
        <f t="shared" si="102"/>
        <v>12</v>
      </c>
      <c r="K2208" s="5">
        <f t="shared" si="104"/>
        <v>1</v>
      </c>
      <c r="L2208" s="4" t="s">
        <v>735</v>
      </c>
    </row>
    <row r="2209" spans="1:12" hidden="1" x14ac:dyDescent="0.25">
      <c r="A2209" s="4" t="s">
        <v>357</v>
      </c>
      <c r="B2209" s="4" t="s">
        <v>358</v>
      </c>
      <c r="C2209" s="4" t="s">
        <v>369</v>
      </c>
      <c r="D2209" s="4" t="s">
        <v>360</v>
      </c>
      <c r="E2209" s="4">
        <v>20</v>
      </c>
      <c r="F2209" s="7" t="s">
        <v>11</v>
      </c>
      <c r="G2209" s="4" t="s">
        <v>12</v>
      </c>
      <c r="H2209" s="4">
        <v>6</v>
      </c>
      <c r="I2209" s="5">
        <f t="shared" si="103"/>
        <v>6</v>
      </c>
      <c r="J2209" s="5">
        <f t="shared" si="102"/>
        <v>12</v>
      </c>
      <c r="K2209" s="5">
        <f t="shared" si="104"/>
        <v>1</v>
      </c>
      <c r="L2209" s="4" t="s">
        <v>735</v>
      </c>
    </row>
    <row r="2210" spans="1:12" hidden="1" x14ac:dyDescent="0.25">
      <c r="A2210" s="4" t="s">
        <v>357</v>
      </c>
      <c r="B2210" s="4" t="s">
        <v>358</v>
      </c>
      <c r="C2210" s="4" t="s">
        <v>369</v>
      </c>
      <c r="D2210" s="4" t="s">
        <v>39</v>
      </c>
      <c r="E2210" s="4">
        <v>20</v>
      </c>
      <c r="F2210" s="7" t="s">
        <v>11</v>
      </c>
      <c r="G2210" s="4" t="s">
        <v>12</v>
      </c>
      <c r="H2210" s="4">
        <v>1</v>
      </c>
      <c r="I2210" s="5">
        <f t="shared" si="103"/>
        <v>1</v>
      </c>
      <c r="J2210" s="5">
        <f t="shared" si="102"/>
        <v>2</v>
      </c>
      <c r="K2210" s="5">
        <f t="shared" si="104"/>
        <v>0.16666666666666666</v>
      </c>
      <c r="L2210" s="4" t="s">
        <v>735</v>
      </c>
    </row>
    <row r="2211" spans="1:12" ht="30" hidden="1" x14ac:dyDescent="0.25">
      <c r="A2211" s="4" t="s">
        <v>357</v>
      </c>
      <c r="B2211" s="4" t="s">
        <v>358</v>
      </c>
      <c r="C2211" s="4" t="s">
        <v>369</v>
      </c>
      <c r="D2211" s="4" t="s">
        <v>371</v>
      </c>
      <c r="E2211" s="4">
        <v>20</v>
      </c>
      <c r="F2211" s="7" t="s">
        <v>11</v>
      </c>
      <c r="G2211" s="4" t="s">
        <v>12</v>
      </c>
      <c r="H2211" s="4">
        <v>2</v>
      </c>
      <c r="I2211" s="5">
        <f t="shared" si="103"/>
        <v>2</v>
      </c>
      <c r="J2211" s="5">
        <f t="shared" si="102"/>
        <v>4</v>
      </c>
      <c r="K2211" s="5">
        <f t="shared" si="104"/>
        <v>0.33333333333333331</v>
      </c>
      <c r="L2211" s="4" t="s">
        <v>735</v>
      </c>
    </row>
    <row r="2212" spans="1:12" hidden="1" x14ac:dyDescent="0.25">
      <c r="A2212" s="4" t="s">
        <v>357</v>
      </c>
      <c r="B2212" s="4" t="s">
        <v>358</v>
      </c>
      <c r="C2212" s="4" t="s">
        <v>370</v>
      </c>
      <c r="D2212" s="4" t="s">
        <v>469</v>
      </c>
      <c r="E2212" s="4">
        <v>49</v>
      </c>
      <c r="F2212" s="7" t="s">
        <v>11</v>
      </c>
      <c r="G2212" s="4" t="s">
        <v>12</v>
      </c>
      <c r="H2212" s="4">
        <v>17</v>
      </c>
      <c r="I2212" s="5">
        <f t="shared" si="103"/>
        <v>17</v>
      </c>
      <c r="J2212" s="5">
        <f t="shared" si="102"/>
        <v>34</v>
      </c>
      <c r="K2212" s="5">
        <f t="shared" si="104"/>
        <v>2.8333333333333335</v>
      </c>
      <c r="L2212" s="4" t="s">
        <v>735</v>
      </c>
    </row>
    <row r="2213" spans="1:12" hidden="1" x14ac:dyDescent="0.25">
      <c r="A2213" s="4" t="s">
        <v>357</v>
      </c>
      <c r="B2213" s="4" t="s">
        <v>358</v>
      </c>
      <c r="C2213" s="4" t="s">
        <v>370</v>
      </c>
      <c r="D2213" s="4" t="s">
        <v>360</v>
      </c>
      <c r="E2213" s="4">
        <v>49</v>
      </c>
      <c r="F2213" s="7" t="s">
        <v>11</v>
      </c>
      <c r="G2213" s="4" t="s">
        <v>12</v>
      </c>
      <c r="H2213" s="4">
        <v>47</v>
      </c>
      <c r="I2213" s="5">
        <f t="shared" si="103"/>
        <v>47</v>
      </c>
      <c r="J2213" s="5">
        <f t="shared" si="102"/>
        <v>94</v>
      </c>
      <c r="K2213" s="5">
        <f t="shared" si="104"/>
        <v>7.833333333333333</v>
      </c>
      <c r="L2213" s="4" t="s">
        <v>735</v>
      </c>
    </row>
    <row r="2214" spans="1:12" ht="30" hidden="1" x14ac:dyDescent="0.25">
      <c r="A2214" s="4" t="s">
        <v>357</v>
      </c>
      <c r="B2214" s="4" t="s">
        <v>358</v>
      </c>
      <c r="C2214" s="4" t="s">
        <v>370</v>
      </c>
      <c r="D2214" s="4" t="s">
        <v>371</v>
      </c>
      <c r="E2214" s="4">
        <v>49</v>
      </c>
      <c r="F2214" s="7" t="s">
        <v>11</v>
      </c>
      <c r="G2214" s="4" t="s">
        <v>12</v>
      </c>
      <c r="H2214" s="4">
        <v>6</v>
      </c>
      <c r="I2214" s="5">
        <f t="shared" si="103"/>
        <v>6</v>
      </c>
      <c r="J2214" s="5">
        <f t="shared" si="102"/>
        <v>12</v>
      </c>
      <c r="K2214" s="5">
        <f t="shared" si="104"/>
        <v>1</v>
      </c>
      <c r="L2214" s="4" t="s">
        <v>735</v>
      </c>
    </row>
    <row r="2215" spans="1:12" hidden="1" x14ac:dyDescent="0.25">
      <c r="A2215" s="4" t="s">
        <v>357</v>
      </c>
      <c r="B2215" s="4" t="s">
        <v>358</v>
      </c>
      <c r="C2215" s="4" t="s">
        <v>372</v>
      </c>
      <c r="D2215" s="4" t="s">
        <v>360</v>
      </c>
      <c r="E2215" s="4">
        <v>22</v>
      </c>
      <c r="F2215" s="7" t="s">
        <v>11</v>
      </c>
      <c r="G2215" s="4" t="s">
        <v>12</v>
      </c>
      <c r="H2215" s="4">
        <v>5</v>
      </c>
      <c r="I2215" s="5">
        <f t="shared" si="103"/>
        <v>5</v>
      </c>
      <c r="J2215" s="5">
        <f t="shared" si="102"/>
        <v>10</v>
      </c>
      <c r="K2215" s="5">
        <f t="shared" si="104"/>
        <v>0.83333333333333337</v>
      </c>
      <c r="L2215" s="4" t="s">
        <v>735</v>
      </c>
    </row>
    <row r="2216" spans="1:12" ht="30" hidden="1" x14ac:dyDescent="0.25">
      <c r="A2216" s="4" t="s">
        <v>357</v>
      </c>
      <c r="B2216" s="4" t="s">
        <v>358</v>
      </c>
      <c r="C2216" s="4" t="s">
        <v>372</v>
      </c>
      <c r="D2216" s="4" t="s">
        <v>371</v>
      </c>
      <c r="E2216" s="4">
        <v>22</v>
      </c>
      <c r="F2216" s="7" t="s">
        <v>11</v>
      </c>
      <c r="G2216" s="4" t="s">
        <v>12</v>
      </c>
      <c r="H2216" s="4">
        <v>2</v>
      </c>
      <c r="I2216" s="5">
        <f t="shared" si="103"/>
        <v>2</v>
      </c>
      <c r="J2216" s="5">
        <f t="shared" si="102"/>
        <v>4</v>
      </c>
      <c r="K2216" s="5">
        <f t="shared" si="104"/>
        <v>0.33333333333333331</v>
      </c>
      <c r="L2216" s="4" t="s">
        <v>735</v>
      </c>
    </row>
    <row r="2217" spans="1:12" hidden="1" x14ac:dyDescent="0.25">
      <c r="A2217" s="4" t="s">
        <v>357</v>
      </c>
      <c r="B2217" s="4" t="s">
        <v>358</v>
      </c>
      <c r="C2217" s="4" t="s">
        <v>373</v>
      </c>
      <c r="D2217" s="4" t="s">
        <v>360</v>
      </c>
      <c r="E2217" s="4">
        <v>30</v>
      </c>
      <c r="F2217" s="7" t="s">
        <v>11</v>
      </c>
      <c r="G2217" s="4" t="s">
        <v>12</v>
      </c>
      <c r="H2217" s="4">
        <v>14</v>
      </c>
      <c r="I2217" s="5">
        <f t="shared" si="103"/>
        <v>14</v>
      </c>
      <c r="J2217" s="5">
        <f t="shared" si="102"/>
        <v>28</v>
      </c>
      <c r="K2217" s="5">
        <f t="shared" si="104"/>
        <v>2.3333333333333335</v>
      </c>
      <c r="L2217" s="4" t="s">
        <v>735</v>
      </c>
    </row>
    <row r="2218" spans="1:12" ht="30" hidden="1" x14ac:dyDescent="0.25">
      <c r="A2218" s="4" t="s">
        <v>357</v>
      </c>
      <c r="B2218" s="4" t="s">
        <v>358</v>
      </c>
      <c r="C2218" s="4" t="s">
        <v>373</v>
      </c>
      <c r="D2218" s="4" t="s">
        <v>371</v>
      </c>
      <c r="E2218" s="4">
        <v>30</v>
      </c>
      <c r="F2218" s="7" t="s">
        <v>11</v>
      </c>
      <c r="G2218" s="4" t="s">
        <v>12</v>
      </c>
      <c r="H2218" s="4">
        <v>3</v>
      </c>
      <c r="I2218" s="5">
        <f t="shared" si="103"/>
        <v>3</v>
      </c>
      <c r="J2218" s="5">
        <f t="shared" si="102"/>
        <v>6</v>
      </c>
      <c r="K2218" s="5">
        <f t="shared" si="104"/>
        <v>0.5</v>
      </c>
      <c r="L2218" s="4" t="s">
        <v>735</v>
      </c>
    </row>
    <row r="2219" spans="1:12" hidden="1" x14ac:dyDescent="0.25">
      <c r="A2219" s="4" t="s">
        <v>357</v>
      </c>
      <c r="B2219" s="4" t="s">
        <v>358</v>
      </c>
      <c r="C2219" s="4" t="s">
        <v>374</v>
      </c>
      <c r="D2219" s="4" t="s">
        <v>469</v>
      </c>
      <c r="E2219" s="4">
        <v>9</v>
      </c>
      <c r="F2219" s="7" t="s">
        <v>11</v>
      </c>
      <c r="G2219" s="4" t="s">
        <v>12</v>
      </c>
      <c r="H2219" s="4">
        <v>2</v>
      </c>
      <c r="I2219" s="5">
        <f t="shared" si="103"/>
        <v>2</v>
      </c>
      <c r="J2219" s="5">
        <f t="shared" si="102"/>
        <v>4</v>
      </c>
      <c r="K2219" s="5">
        <f t="shared" si="104"/>
        <v>0.33333333333333331</v>
      </c>
      <c r="L2219" s="4" t="s">
        <v>735</v>
      </c>
    </row>
    <row r="2220" spans="1:12" hidden="1" x14ac:dyDescent="0.25">
      <c r="A2220" s="4" t="s">
        <v>357</v>
      </c>
      <c r="B2220" s="4" t="s">
        <v>358</v>
      </c>
      <c r="C2220" s="4" t="s">
        <v>374</v>
      </c>
      <c r="D2220" s="4" t="s">
        <v>360</v>
      </c>
      <c r="E2220" s="4">
        <v>9</v>
      </c>
      <c r="F2220" s="7" t="s">
        <v>11</v>
      </c>
      <c r="G2220" s="4" t="s">
        <v>12</v>
      </c>
      <c r="H2220" s="4">
        <v>19</v>
      </c>
      <c r="I2220" s="5">
        <f t="shared" si="103"/>
        <v>19</v>
      </c>
      <c r="J2220" s="5">
        <f t="shared" si="102"/>
        <v>38</v>
      </c>
      <c r="K2220" s="5">
        <f t="shared" si="104"/>
        <v>3.1666666666666665</v>
      </c>
      <c r="L2220" s="4" t="s">
        <v>735</v>
      </c>
    </row>
    <row r="2221" spans="1:12" ht="30" hidden="1" x14ac:dyDescent="0.25">
      <c r="A2221" s="4" t="s">
        <v>357</v>
      </c>
      <c r="B2221" s="4" t="s">
        <v>358</v>
      </c>
      <c r="C2221" s="4" t="s">
        <v>374</v>
      </c>
      <c r="D2221" s="4" t="s">
        <v>371</v>
      </c>
      <c r="E2221" s="4">
        <v>9</v>
      </c>
      <c r="F2221" s="7" t="s">
        <v>11</v>
      </c>
      <c r="G2221" s="4" t="s">
        <v>12</v>
      </c>
      <c r="H2221" s="4">
        <v>4</v>
      </c>
      <c r="I2221" s="5">
        <f t="shared" si="103"/>
        <v>4</v>
      </c>
      <c r="J2221" s="5">
        <f t="shared" si="102"/>
        <v>8</v>
      </c>
      <c r="K2221" s="5">
        <f t="shared" si="104"/>
        <v>0.66666666666666663</v>
      </c>
      <c r="L2221" s="4" t="s">
        <v>735</v>
      </c>
    </row>
    <row r="2222" spans="1:12" hidden="1" x14ac:dyDescent="0.25">
      <c r="A2222" s="4" t="s">
        <v>357</v>
      </c>
      <c r="B2222" s="4" t="s">
        <v>358</v>
      </c>
      <c r="C2222" s="4" t="s">
        <v>375</v>
      </c>
      <c r="D2222" s="4" t="s">
        <v>469</v>
      </c>
      <c r="E2222" s="4">
        <v>39</v>
      </c>
      <c r="F2222" s="7" t="s">
        <v>11</v>
      </c>
      <c r="G2222" s="4" t="s">
        <v>12</v>
      </c>
      <c r="H2222" s="4">
        <v>8</v>
      </c>
      <c r="I2222" s="5">
        <f t="shared" si="103"/>
        <v>8</v>
      </c>
      <c r="J2222" s="5">
        <f t="shared" si="102"/>
        <v>16</v>
      </c>
      <c r="K2222" s="5">
        <f t="shared" si="104"/>
        <v>1.3333333333333333</v>
      </c>
      <c r="L2222" s="4" t="s">
        <v>735</v>
      </c>
    </row>
    <row r="2223" spans="1:12" hidden="1" x14ac:dyDescent="0.25">
      <c r="A2223" s="4" t="s">
        <v>357</v>
      </c>
      <c r="B2223" s="4" t="s">
        <v>358</v>
      </c>
      <c r="C2223" s="4" t="s">
        <v>375</v>
      </c>
      <c r="D2223" s="4" t="s">
        <v>360</v>
      </c>
      <c r="E2223" s="4">
        <v>39</v>
      </c>
      <c r="F2223" s="7" t="s">
        <v>11</v>
      </c>
      <c r="G2223" s="4" t="s">
        <v>12</v>
      </c>
      <c r="H2223" s="4">
        <v>8</v>
      </c>
      <c r="I2223" s="5">
        <f t="shared" si="103"/>
        <v>8</v>
      </c>
      <c r="J2223" s="5">
        <f t="shared" si="102"/>
        <v>16</v>
      </c>
      <c r="K2223" s="5">
        <f t="shared" si="104"/>
        <v>1.3333333333333333</v>
      </c>
      <c r="L2223" s="4" t="s">
        <v>735</v>
      </c>
    </row>
    <row r="2224" spans="1:12" ht="30" hidden="1" x14ac:dyDescent="0.25">
      <c r="A2224" s="4" t="s">
        <v>357</v>
      </c>
      <c r="B2224" s="4" t="s">
        <v>358</v>
      </c>
      <c r="C2224" s="4" t="s">
        <v>375</v>
      </c>
      <c r="D2224" s="4" t="s">
        <v>371</v>
      </c>
      <c r="E2224" s="4">
        <v>39</v>
      </c>
      <c r="F2224" s="7" t="s">
        <v>11</v>
      </c>
      <c r="G2224" s="4" t="s">
        <v>12</v>
      </c>
      <c r="H2224" s="4">
        <v>1</v>
      </c>
      <c r="I2224" s="5">
        <f t="shared" si="103"/>
        <v>1</v>
      </c>
      <c r="J2224" s="5">
        <f t="shared" si="102"/>
        <v>2</v>
      </c>
      <c r="K2224" s="5">
        <f t="shared" si="104"/>
        <v>0.16666666666666666</v>
      </c>
      <c r="L2224" s="4" t="s">
        <v>735</v>
      </c>
    </row>
    <row r="2225" spans="1:12" hidden="1" x14ac:dyDescent="0.25">
      <c r="A2225" s="4" t="s">
        <v>357</v>
      </c>
      <c r="B2225" s="4" t="s">
        <v>358</v>
      </c>
      <c r="C2225" s="4" t="s">
        <v>376</v>
      </c>
      <c r="D2225" s="4" t="s">
        <v>469</v>
      </c>
      <c r="E2225" s="4">
        <v>68</v>
      </c>
      <c r="F2225" s="7">
        <v>50</v>
      </c>
      <c r="G2225" s="4" t="s">
        <v>105</v>
      </c>
      <c r="H2225" s="4">
        <v>1</v>
      </c>
      <c r="I2225" s="5">
        <f t="shared" si="103"/>
        <v>1</v>
      </c>
      <c r="J2225" s="5">
        <f t="shared" si="102"/>
        <v>2</v>
      </c>
      <c r="K2225" s="5">
        <f t="shared" si="104"/>
        <v>0.16666666666666666</v>
      </c>
      <c r="L2225" s="4" t="s">
        <v>735</v>
      </c>
    </row>
    <row r="2226" spans="1:12" hidden="1" x14ac:dyDescent="0.25">
      <c r="A2226" s="4" t="s">
        <v>357</v>
      </c>
      <c r="B2226" s="4" t="s">
        <v>358</v>
      </c>
      <c r="C2226" s="4" t="s">
        <v>376</v>
      </c>
      <c r="D2226" s="4" t="s">
        <v>360</v>
      </c>
      <c r="E2226" s="4">
        <v>68</v>
      </c>
      <c r="F2226" s="7">
        <v>50</v>
      </c>
      <c r="G2226" s="4" t="s">
        <v>105</v>
      </c>
      <c r="H2226" s="4">
        <v>5</v>
      </c>
      <c r="I2226" s="5">
        <f t="shared" si="103"/>
        <v>5</v>
      </c>
      <c r="J2226" s="5">
        <f t="shared" si="102"/>
        <v>10</v>
      </c>
      <c r="K2226" s="5">
        <f t="shared" si="104"/>
        <v>0.83333333333333337</v>
      </c>
      <c r="L2226" s="4" t="s">
        <v>735</v>
      </c>
    </row>
    <row r="2227" spans="1:12" ht="30" hidden="1" x14ac:dyDescent="0.25">
      <c r="A2227" s="4" t="s">
        <v>357</v>
      </c>
      <c r="B2227" s="4" t="s">
        <v>358</v>
      </c>
      <c r="C2227" s="4" t="s">
        <v>376</v>
      </c>
      <c r="D2227" s="4" t="s">
        <v>371</v>
      </c>
      <c r="E2227" s="4">
        <v>68</v>
      </c>
      <c r="F2227" s="7">
        <v>50</v>
      </c>
      <c r="G2227" s="4" t="s">
        <v>105</v>
      </c>
      <c r="H2227" s="4">
        <v>2</v>
      </c>
      <c r="I2227" s="5">
        <f t="shared" si="103"/>
        <v>2</v>
      </c>
      <c r="J2227" s="5">
        <f t="shared" si="102"/>
        <v>4</v>
      </c>
      <c r="K2227" s="5">
        <f t="shared" si="104"/>
        <v>0.33333333333333331</v>
      </c>
      <c r="L2227" s="4" t="s">
        <v>735</v>
      </c>
    </row>
    <row r="2228" spans="1:12" hidden="1" x14ac:dyDescent="0.25">
      <c r="A2228" s="4" t="s">
        <v>357</v>
      </c>
      <c r="B2228" s="4" t="s">
        <v>358</v>
      </c>
      <c r="C2228" s="4" t="s">
        <v>378</v>
      </c>
      <c r="D2228" s="4" t="s">
        <v>469</v>
      </c>
      <c r="E2228" s="4">
        <v>29</v>
      </c>
      <c r="F2228" s="7" t="s">
        <v>11</v>
      </c>
      <c r="G2228" s="4" t="s">
        <v>12</v>
      </c>
      <c r="H2228" s="4">
        <v>1</v>
      </c>
      <c r="I2228" s="5">
        <f t="shared" si="103"/>
        <v>1</v>
      </c>
      <c r="J2228" s="5">
        <f t="shared" si="102"/>
        <v>2</v>
      </c>
      <c r="K2228" s="5">
        <f t="shared" si="104"/>
        <v>0.16666666666666666</v>
      </c>
      <c r="L2228" s="4" t="s">
        <v>735</v>
      </c>
    </row>
    <row r="2229" spans="1:12" hidden="1" x14ac:dyDescent="0.25">
      <c r="A2229" s="4" t="s">
        <v>357</v>
      </c>
      <c r="B2229" s="4" t="s">
        <v>358</v>
      </c>
      <c r="C2229" s="4" t="s">
        <v>378</v>
      </c>
      <c r="D2229" s="4" t="s">
        <v>360</v>
      </c>
      <c r="E2229" s="4">
        <v>29</v>
      </c>
      <c r="F2229" s="7" t="s">
        <v>11</v>
      </c>
      <c r="G2229" s="4" t="s">
        <v>12</v>
      </c>
      <c r="H2229" s="4">
        <v>14</v>
      </c>
      <c r="I2229" s="5">
        <f t="shared" si="103"/>
        <v>14</v>
      </c>
      <c r="J2229" s="5">
        <f t="shared" si="102"/>
        <v>28</v>
      </c>
      <c r="K2229" s="5">
        <f t="shared" si="104"/>
        <v>2.3333333333333335</v>
      </c>
      <c r="L2229" s="4" t="s">
        <v>735</v>
      </c>
    </row>
    <row r="2230" spans="1:12" ht="30" hidden="1" x14ac:dyDescent="0.25">
      <c r="A2230" s="4" t="s">
        <v>357</v>
      </c>
      <c r="B2230" s="4" t="s">
        <v>358</v>
      </c>
      <c r="C2230" s="4" t="s">
        <v>378</v>
      </c>
      <c r="D2230" s="4" t="s">
        <v>371</v>
      </c>
      <c r="E2230" s="4">
        <v>29</v>
      </c>
      <c r="F2230" s="7" t="s">
        <v>11</v>
      </c>
      <c r="G2230" s="4" t="s">
        <v>12</v>
      </c>
      <c r="H2230" s="4">
        <v>1</v>
      </c>
      <c r="I2230" s="5">
        <f t="shared" si="103"/>
        <v>1</v>
      </c>
      <c r="J2230" s="5">
        <f t="shared" si="102"/>
        <v>2</v>
      </c>
      <c r="K2230" s="5">
        <f t="shared" si="104"/>
        <v>0.16666666666666666</v>
      </c>
      <c r="L2230" s="4" t="s">
        <v>735</v>
      </c>
    </row>
    <row r="2231" spans="1:12" hidden="1" x14ac:dyDescent="0.25">
      <c r="A2231" s="4" t="s">
        <v>357</v>
      </c>
      <c r="B2231" s="4" t="s">
        <v>358</v>
      </c>
      <c r="C2231" s="4" t="s">
        <v>379</v>
      </c>
      <c r="D2231" s="4" t="s">
        <v>469</v>
      </c>
      <c r="E2231" s="4">
        <v>20.8</v>
      </c>
      <c r="F2231" s="7" t="s">
        <v>11</v>
      </c>
      <c r="G2231" s="4" t="s">
        <v>12</v>
      </c>
      <c r="H2231" s="4">
        <v>1</v>
      </c>
      <c r="I2231" s="5">
        <f t="shared" si="103"/>
        <v>1</v>
      </c>
      <c r="J2231" s="5">
        <f t="shared" si="102"/>
        <v>2</v>
      </c>
      <c r="K2231" s="5">
        <f t="shared" si="104"/>
        <v>0.16666666666666666</v>
      </c>
      <c r="L2231" s="4" t="s">
        <v>735</v>
      </c>
    </row>
    <row r="2232" spans="1:12" hidden="1" x14ac:dyDescent="0.25">
      <c r="A2232" s="4" t="s">
        <v>357</v>
      </c>
      <c r="B2232" s="4" t="s">
        <v>358</v>
      </c>
      <c r="C2232" s="4" t="s">
        <v>379</v>
      </c>
      <c r="D2232" s="4" t="s">
        <v>360</v>
      </c>
      <c r="E2232" s="4">
        <v>20.8</v>
      </c>
      <c r="F2232" s="7" t="s">
        <v>11</v>
      </c>
      <c r="G2232" s="4" t="s">
        <v>12</v>
      </c>
      <c r="H2232" s="4">
        <v>15</v>
      </c>
      <c r="I2232" s="5">
        <f t="shared" si="103"/>
        <v>15</v>
      </c>
      <c r="J2232" s="5">
        <f t="shared" ref="J2232:J2295" si="105">I2232*100%+I2232</f>
        <v>30</v>
      </c>
      <c r="K2232" s="5">
        <f t="shared" si="104"/>
        <v>2.5</v>
      </c>
      <c r="L2232" s="4" t="s">
        <v>735</v>
      </c>
    </row>
    <row r="2233" spans="1:12" hidden="1" x14ac:dyDescent="0.25">
      <c r="A2233" s="4" t="s">
        <v>357</v>
      </c>
      <c r="B2233" s="4" t="s">
        <v>358</v>
      </c>
      <c r="C2233" s="4" t="s">
        <v>379</v>
      </c>
      <c r="D2233" s="4" t="s">
        <v>39</v>
      </c>
      <c r="E2233" s="4">
        <v>20.8</v>
      </c>
      <c r="F2233" s="7" t="s">
        <v>11</v>
      </c>
      <c r="G2233" s="4" t="s">
        <v>12</v>
      </c>
      <c r="H2233" s="4">
        <v>1</v>
      </c>
      <c r="I2233" s="5">
        <f t="shared" ref="I2233:I2296" si="106">H2233</f>
        <v>1</v>
      </c>
      <c r="J2233" s="5">
        <f t="shared" si="105"/>
        <v>2</v>
      </c>
      <c r="K2233" s="5">
        <f t="shared" si="104"/>
        <v>0.16666666666666666</v>
      </c>
      <c r="L2233" s="4" t="s">
        <v>735</v>
      </c>
    </row>
    <row r="2234" spans="1:12" ht="30" hidden="1" x14ac:dyDescent="0.25">
      <c r="A2234" s="4" t="s">
        <v>357</v>
      </c>
      <c r="B2234" s="4" t="s">
        <v>358</v>
      </c>
      <c r="C2234" s="4" t="s">
        <v>379</v>
      </c>
      <c r="D2234" s="4" t="s">
        <v>371</v>
      </c>
      <c r="E2234" s="4">
        <v>20.8</v>
      </c>
      <c r="F2234" s="7" t="s">
        <v>11</v>
      </c>
      <c r="G2234" s="4" t="s">
        <v>12</v>
      </c>
      <c r="H2234" s="4">
        <v>3</v>
      </c>
      <c r="I2234" s="5">
        <f t="shared" si="106"/>
        <v>3</v>
      </c>
      <c r="J2234" s="5">
        <f t="shared" si="105"/>
        <v>6</v>
      </c>
      <c r="K2234" s="5">
        <f t="shared" si="104"/>
        <v>0.5</v>
      </c>
      <c r="L2234" s="4" t="s">
        <v>735</v>
      </c>
    </row>
    <row r="2235" spans="1:12" hidden="1" x14ac:dyDescent="0.25">
      <c r="A2235" s="4" t="s">
        <v>357</v>
      </c>
      <c r="B2235" s="4" t="s">
        <v>358</v>
      </c>
      <c r="C2235" s="4" t="s">
        <v>380</v>
      </c>
      <c r="D2235" s="4" t="s">
        <v>469</v>
      </c>
      <c r="E2235" s="4">
        <v>39</v>
      </c>
      <c r="F2235" s="7" t="s">
        <v>11</v>
      </c>
      <c r="G2235" s="4" t="s">
        <v>12</v>
      </c>
      <c r="H2235" s="4">
        <v>2</v>
      </c>
      <c r="I2235" s="5">
        <f t="shared" si="106"/>
        <v>2</v>
      </c>
      <c r="J2235" s="5">
        <f t="shared" si="105"/>
        <v>4</v>
      </c>
      <c r="K2235" s="5">
        <f t="shared" si="104"/>
        <v>0.33333333333333331</v>
      </c>
      <c r="L2235" s="4" t="s">
        <v>735</v>
      </c>
    </row>
    <row r="2236" spans="1:12" hidden="1" x14ac:dyDescent="0.25">
      <c r="A2236" s="4" t="s">
        <v>357</v>
      </c>
      <c r="B2236" s="4" t="s">
        <v>358</v>
      </c>
      <c r="C2236" s="4" t="s">
        <v>380</v>
      </c>
      <c r="D2236" s="4" t="s">
        <v>360</v>
      </c>
      <c r="E2236" s="4">
        <v>39</v>
      </c>
      <c r="F2236" s="7" t="s">
        <v>11</v>
      </c>
      <c r="G2236" s="4" t="s">
        <v>12</v>
      </c>
      <c r="H2236" s="4">
        <v>19</v>
      </c>
      <c r="I2236" s="5">
        <f t="shared" si="106"/>
        <v>19</v>
      </c>
      <c r="J2236" s="5">
        <f t="shared" si="105"/>
        <v>38</v>
      </c>
      <c r="K2236" s="5">
        <f t="shared" si="104"/>
        <v>3.1666666666666665</v>
      </c>
      <c r="L2236" s="4" t="s">
        <v>735</v>
      </c>
    </row>
    <row r="2237" spans="1:12" ht="30" hidden="1" x14ac:dyDescent="0.25">
      <c r="A2237" s="4" t="s">
        <v>357</v>
      </c>
      <c r="B2237" s="4" t="s">
        <v>358</v>
      </c>
      <c r="C2237" s="4" t="s">
        <v>380</v>
      </c>
      <c r="D2237" s="4" t="s">
        <v>371</v>
      </c>
      <c r="E2237" s="4">
        <v>39</v>
      </c>
      <c r="F2237" s="7" t="s">
        <v>11</v>
      </c>
      <c r="G2237" s="4" t="s">
        <v>12</v>
      </c>
      <c r="H2237" s="4">
        <v>8</v>
      </c>
      <c r="I2237" s="5">
        <f t="shared" si="106"/>
        <v>8</v>
      </c>
      <c r="J2237" s="5">
        <f t="shared" si="105"/>
        <v>16</v>
      </c>
      <c r="K2237" s="5">
        <f t="shared" si="104"/>
        <v>1.3333333333333333</v>
      </c>
      <c r="L2237" s="4" t="s">
        <v>735</v>
      </c>
    </row>
    <row r="2238" spans="1:12" ht="30" hidden="1" x14ac:dyDescent="0.25">
      <c r="A2238" s="4" t="s">
        <v>357</v>
      </c>
      <c r="B2238" s="4" t="s">
        <v>381</v>
      </c>
      <c r="C2238" s="4" t="s">
        <v>382</v>
      </c>
      <c r="D2238" s="4" t="s">
        <v>393</v>
      </c>
      <c r="E2238" s="4">
        <v>51</v>
      </c>
      <c r="F2238" s="7">
        <v>50</v>
      </c>
      <c r="G2238" s="4" t="s">
        <v>105</v>
      </c>
      <c r="H2238" s="4">
        <v>1</v>
      </c>
      <c r="I2238" s="5">
        <f t="shared" si="106"/>
        <v>1</v>
      </c>
      <c r="J2238" s="5">
        <f t="shared" si="105"/>
        <v>2</v>
      </c>
      <c r="K2238" s="5">
        <f t="shared" si="104"/>
        <v>0.16666666666666666</v>
      </c>
      <c r="L2238" s="4" t="s">
        <v>735</v>
      </c>
    </row>
    <row r="2239" spans="1:12" ht="30" hidden="1" x14ac:dyDescent="0.25">
      <c r="A2239" s="4" t="s">
        <v>357</v>
      </c>
      <c r="B2239" s="4" t="s">
        <v>381</v>
      </c>
      <c r="C2239" s="4" t="s">
        <v>382</v>
      </c>
      <c r="D2239" s="4" t="s">
        <v>371</v>
      </c>
      <c r="E2239" s="4">
        <v>51</v>
      </c>
      <c r="F2239" s="7">
        <v>50</v>
      </c>
      <c r="G2239" s="4" t="s">
        <v>105</v>
      </c>
      <c r="H2239" s="4">
        <v>4</v>
      </c>
      <c r="I2239" s="5">
        <f t="shared" si="106"/>
        <v>4</v>
      </c>
      <c r="J2239" s="5">
        <f t="shared" si="105"/>
        <v>8</v>
      </c>
      <c r="K2239" s="5">
        <f t="shared" si="104"/>
        <v>0.66666666666666663</v>
      </c>
      <c r="L2239" s="4" t="s">
        <v>735</v>
      </c>
    </row>
    <row r="2240" spans="1:12" ht="30" hidden="1" x14ac:dyDescent="0.25">
      <c r="A2240" s="4" t="s">
        <v>357</v>
      </c>
      <c r="B2240" s="4" t="s">
        <v>381</v>
      </c>
      <c r="C2240" s="4" t="s">
        <v>383</v>
      </c>
      <c r="D2240" s="4" t="s">
        <v>469</v>
      </c>
      <c r="E2240" s="4">
        <v>48</v>
      </c>
      <c r="F2240" s="7" t="s">
        <v>11</v>
      </c>
      <c r="G2240" s="4" t="s">
        <v>12</v>
      </c>
      <c r="H2240" s="4">
        <v>1</v>
      </c>
      <c r="I2240" s="5">
        <f t="shared" si="106"/>
        <v>1</v>
      </c>
      <c r="J2240" s="5">
        <f t="shared" si="105"/>
        <v>2</v>
      </c>
      <c r="K2240" s="5">
        <f t="shared" si="104"/>
        <v>0.16666666666666666</v>
      </c>
      <c r="L2240" s="4" t="s">
        <v>735</v>
      </c>
    </row>
    <row r="2241" spans="1:12" ht="30" hidden="1" x14ac:dyDescent="0.25">
      <c r="A2241" s="4" t="s">
        <v>357</v>
      </c>
      <c r="B2241" s="4" t="s">
        <v>381</v>
      </c>
      <c r="C2241" s="4" t="s">
        <v>383</v>
      </c>
      <c r="D2241" s="4" t="s">
        <v>393</v>
      </c>
      <c r="E2241" s="4">
        <v>48</v>
      </c>
      <c r="F2241" s="7" t="s">
        <v>11</v>
      </c>
      <c r="G2241" s="4" t="s">
        <v>12</v>
      </c>
      <c r="H2241" s="4">
        <v>9</v>
      </c>
      <c r="I2241" s="5">
        <f t="shared" si="106"/>
        <v>9</v>
      </c>
      <c r="J2241" s="5">
        <f t="shared" si="105"/>
        <v>18</v>
      </c>
      <c r="K2241" s="5">
        <f t="shared" si="104"/>
        <v>1.5</v>
      </c>
      <c r="L2241" s="4" t="s">
        <v>735</v>
      </c>
    </row>
    <row r="2242" spans="1:12" ht="30" hidden="1" x14ac:dyDescent="0.25">
      <c r="A2242" s="4" t="s">
        <v>357</v>
      </c>
      <c r="B2242" s="4" t="s">
        <v>381</v>
      </c>
      <c r="C2242" s="4" t="s">
        <v>383</v>
      </c>
      <c r="D2242" s="4" t="s">
        <v>371</v>
      </c>
      <c r="E2242" s="4">
        <v>48</v>
      </c>
      <c r="F2242" s="7" t="s">
        <v>11</v>
      </c>
      <c r="G2242" s="4" t="s">
        <v>12</v>
      </c>
      <c r="H2242" s="4">
        <v>5</v>
      </c>
      <c r="I2242" s="5">
        <f t="shared" si="106"/>
        <v>5</v>
      </c>
      <c r="J2242" s="5">
        <f t="shared" si="105"/>
        <v>10</v>
      </c>
      <c r="K2242" s="5">
        <f t="shared" si="104"/>
        <v>0.83333333333333337</v>
      </c>
      <c r="L2242" s="4" t="s">
        <v>735</v>
      </c>
    </row>
    <row r="2243" spans="1:12" ht="30" hidden="1" x14ac:dyDescent="0.25">
      <c r="A2243" s="4" t="s">
        <v>357</v>
      </c>
      <c r="B2243" s="4" t="s">
        <v>381</v>
      </c>
      <c r="C2243" s="4" t="s">
        <v>384</v>
      </c>
      <c r="D2243" s="4" t="s">
        <v>393</v>
      </c>
      <c r="E2243" s="4">
        <v>55</v>
      </c>
      <c r="F2243" s="7">
        <v>50</v>
      </c>
      <c r="G2243" s="4" t="s">
        <v>105</v>
      </c>
      <c r="H2243" s="4">
        <v>4</v>
      </c>
      <c r="I2243" s="5">
        <f t="shared" si="106"/>
        <v>4</v>
      </c>
      <c r="J2243" s="5">
        <f t="shared" si="105"/>
        <v>8</v>
      </c>
      <c r="K2243" s="5">
        <f t="shared" si="104"/>
        <v>0.66666666666666663</v>
      </c>
      <c r="L2243" s="4" t="s">
        <v>735</v>
      </c>
    </row>
    <row r="2244" spans="1:12" ht="30" hidden="1" x14ac:dyDescent="0.25">
      <c r="A2244" s="4" t="s">
        <v>357</v>
      </c>
      <c r="B2244" s="4" t="s">
        <v>381</v>
      </c>
      <c r="C2244" s="4" t="s">
        <v>384</v>
      </c>
      <c r="D2244" s="4" t="s">
        <v>371</v>
      </c>
      <c r="E2244" s="4">
        <v>55</v>
      </c>
      <c r="F2244" s="7">
        <v>50</v>
      </c>
      <c r="G2244" s="4" t="s">
        <v>105</v>
      </c>
      <c r="H2244" s="4">
        <v>1</v>
      </c>
      <c r="I2244" s="5">
        <f t="shared" si="106"/>
        <v>1</v>
      </c>
      <c r="J2244" s="5">
        <f t="shared" si="105"/>
        <v>2</v>
      </c>
      <c r="K2244" s="5">
        <f t="shared" si="104"/>
        <v>0.16666666666666666</v>
      </c>
      <c r="L2244" s="4" t="s">
        <v>735</v>
      </c>
    </row>
    <row r="2245" spans="1:12" ht="30" hidden="1" x14ac:dyDescent="0.25">
      <c r="A2245" s="4" t="s">
        <v>357</v>
      </c>
      <c r="B2245" s="4" t="s">
        <v>381</v>
      </c>
      <c r="C2245" s="4" t="s">
        <v>385</v>
      </c>
      <c r="D2245" s="4" t="s">
        <v>469</v>
      </c>
      <c r="E2245" s="4">
        <v>43</v>
      </c>
      <c r="F2245" s="7" t="s">
        <v>11</v>
      </c>
      <c r="G2245" s="4" t="s">
        <v>12</v>
      </c>
      <c r="H2245" s="4">
        <v>4</v>
      </c>
      <c r="I2245" s="5">
        <f t="shared" si="106"/>
        <v>4</v>
      </c>
      <c r="J2245" s="5">
        <f t="shared" si="105"/>
        <v>8</v>
      </c>
      <c r="K2245" s="5">
        <f t="shared" si="104"/>
        <v>0.66666666666666663</v>
      </c>
      <c r="L2245" s="4" t="s">
        <v>735</v>
      </c>
    </row>
    <row r="2246" spans="1:12" ht="30" hidden="1" x14ac:dyDescent="0.25">
      <c r="A2246" s="4" t="s">
        <v>357</v>
      </c>
      <c r="B2246" s="4" t="s">
        <v>381</v>
      </c>
      <c r="C2246" s="4" t="s">
        <v>385</v>
      </c>
      <c r="D2246" s="4" t="s">
        <v>393</v>
      </c>
      <c r="E2246" s="4">
        <v>43</v>
      </c>
      <c r="F2246" s="7" t="s">
        <v>11</v>
      </c>
      <c r="G2246" s="4" t="s">
        <v>12</v>
      </c>
      <c r="H2246" s="4">
        <v>41</v>
      </c>
      <c r="I2246" s="5">
        <f t="shared" si="106"/>
        <v>41</v>
      </c>
      <c r="J2246" s="5">
        <f t="shared" si="105"/>
        <v>82</v>
      </c>
      <c r="K2246" s="5">
        <f t="shared" si="104"/>
        <v>6.833333333333333</v>
      </c>
      <c r="L2246" s="4" t="s">
        <v>735</v>
      </c>
    </row>
    <row r="2247" spans="1:12" ht="30" hidden="1" x14ac:dyDescent="0.25">
      <c r="A2247" s="4" t="s">
        <v>357</v>
      </c>
      <c r="B2247" s="4" t="s">
        <v>381</v>
      </c>
      <c r="C2247" s="4" t="s">
        <v>385</v>
      </c>
      <c r="D2247" s="4" t="s">
        <v>371</v>
      </c>
      <c r="E2247" s="4">
        <v>43</v>
      </c>
      <c r="F2247" s="7" t="s">
        <v>11</v>
      </c>
      <c r="G2247" s="4" t="s">
        <v>12</v>
      </c>
      <c r="H2247" s="4">
        <v>27</v>
      </c>
      <c r="I2247" s="5">
        <f t="shared" si="106"/>
        <v>27</v>
      </c>
      <c r="J2247" s="5">
        <f t="shared" si="105"/>
        <v>54</v>
      </c>
      <c r="K2247" s="5">
        <f t="shared" si="104"/>
        <v>4.5</v>
      </c>
      <c r="L2247" s="4" t="s">
        <v>735</v>
      </c>
    </row>
    <row r="2248" spans="1:12" ht="30" hidden="1" x14ac:dyDescent="0.25">
      <c r="A2248" s="4" t="s">
        <v>357</v>
      </c>
      <c r="B2248" s="4" t="s">
        <v>381</v>
      </c>
      <c r="C2248" s="4" t="s">
        <v>386</v>
      </c>
      <c r="D2248" s="4" t="s">
        <v>469</v>
      </c>
      <c r="E2248" s="4">
        <v>46</v>
      </c>
      <c r="F2248" s="7" t="s">
        <v>11</v>
      </c>
      <c r="G2248" s="4" t="s">
        <v>12</v>
      </c>
      <c r="H2248" s="4">
        <v>2</v>
      </c>
      <c r="I2248" s="5">
        <f t="shared" si="106"/>
        <v>2</v>
      </c>
      <c r="J2248" s="5">
        <f t="shared" si="105"/>
        <v>4</v>
      </c>
      <c r="K2248" s="5">
        <f t="shared" si="104"/>
        <v>0.33333333333333331</v>
      </c>
      <c r="L2248" s="4" t="s">
        <v>735</v>
      </c>
    </row>
    <row r="2249" spans="1:12" ht="30" hidden="1" x14ac:dyDescent="0.25">
      <c r="A2249" s="4" t="s">
        <v>357</v>
      </c>
      <c r="B2249" s="4" t="s">
        <v>381</v>
      </c>
      <c r="C2249" s="4" t="s">
        <v>386</v>
      </c>
      <c r="D2249" s="4" t="s">
        <v>393</v>
      </c>
      <c r="E2249" s="4">
        <v>46</v>
      </c>
      <c r="F2249" s="7" t="s">
        <v>11</v>
      </c>
      <c r="G2249" s="4" t="s">
        <v>12</v>
      </c>
      <c r="H2249" s="4">
        <v>5</v>
      </c>
      <c r="I2249" s="5">
        <f t="shared" si="106"/>
        <v>5</v>
      </c>
      <c r="J2249" s="5">
        <f t="shared" si="105"/>
        <v>10</v>
      </c>
      <c r="K2249" s="5">
        <f t="shared" ref="K2249:K2312" si="107">J2249/12</f>
        <v>0.83333333333333337</v>
      </c>
      <c r="L2249" s="4" t="s">
        <v>735</v>
      </c>
    </row>
    <row r="2250" spans="1:12" ht="30" hidden="1" x14ac:dyDescent="0.25">
      <c r="A2250" s="4" t="s">
        <v>357</v>
      </c>
      <c r="B2250" s="4" t="s">
        <v>381</v>
      </c>
      <c r="C2250" s="4" t="s">
        <v>386</v>
      </c>
      <c r="D2250" s="4" t="s">
        <v>371</v>
      </c>
      <c r="E2250" s="4">
        <v>46</v>
      </c>
      <c r="F2250" s="7" t="s">
        <v>11</v>
      </c>
      <c r="G2250" s="4" t="s">
        <v>12</v>
      </c>
      <c r="H2250" s="4">
        <v>1</v>
      </c>
      <c r="I2250" s="5">
        <f t="shared" si="106"/>
        <v>1</v>
      </c>
      <c r="J2250" s="5">
        <f t="shared" si="105"/>
        <v>2</v>
      </c>
      <c r="K2250" s="5">
        <f t="shared" si="107"/>
        <v>0.16666666666666666</v>
      </c>
      <c r="L2250" s="4" t="s">
        <v>735</v>
      </c>
    </row>
    <row r="2251" spans="1:12" ht="30" hidden="1" x14ac:dyDescent="0.25">
      <c r="A2251" s="4" t="s">
        <v>357</v>
      </c>
      <c r="B2251" s="4" t="s">
        <v>381</v>
      </c>
      <c r="C2251" s="4" t="s">
        <v>387</v>
      </c>
      <c r="D2251" s="4" t="s">
        <v>469</v>
      </c>
      <c r="E2251" s="4">
        <v>37</v>
      </c>
      <c r="F2251" s="7" t="s">
        <v>11</v>
      </c>
      <c r="G2251" s="4" t="s">
        <v>12</v>
      </c>
      <c r="H2251" s="4">
        <v>1</v>
      </c>
      <c r="I2251" s="5">
        <f t="shared" si="106"/>
        <v>1</v>
      </c>
      <c r="J2251" s="5">
        <f t="shared" si="105"/>
        <v>2</v>
      </c>
      <c r="K2251" s="5">
        <f t="shared" si="107"/>
        <v>0.16666666666666666</v>
      </c>
      <c r="L2251" s="4" t="s">
        <v>735</v>
      </c>
    </row>
    <row r="2252" spans="1:12" ht="30" hidden="1" x14ac:dyDescent="0.25">
      <c r="A2252" s="4" t="s">
        <v>357</v>
      </c>
      <c r="B2252" s="4" t="s">
        <v>381</v>
      </c>
      <c r="C2252" s="4" t="s">
        <v>387</v>
      </c>
      <c r="D2252" s="4" t="s">
        <v>393</v>
      </c>
      <c r="E2252" s="4">
        <v>37</v>
      </c>
      <c r="F2252" s="7" t="s">
        <v>11</v>
      </c>
      <c r="G2252" s="4" t="s">
        <v>12</v>
      </c>
      <c r="H2252" s="4">
        <v>11</v>
      </c>
      <c r="I2252" s="5">
        <f t="shared" si="106"/>
        <v>11</v>
      </c>
      <c r="J2252" s="5">
        <f t="shared" si="105"/>
        <v>22</v>
      </c>
      <c r="K2252" s="5">
        <f t="shared" si="107"/>
        <v>1.8333333333333333</v>
      </c>
      <c r="L2252" s="4" t="s">
        <v>735</v>
      </c>
    </row>
    <row r="2253" spans="1:12" ht="30" hidden="1" x14ac:dyDescent="0.25">
      <c r="A2253" s="4" t="s">
        <v>357</v>
      </c>
      <c r="B2253" s="4" t="s">
        <v>381</v>
      </c>
      <c r="C2253" s="4" t="s">
        <v>387</v>
      </c>
      <c r="D2253" s="4" t="s">
        <v>371</v>
      </c>
      <c r="E2253" s="4">
        <v>37</v>
      </c>
      <c r="F2253" s="7" t="s">
        <v>11</v>
      </c>
      <c r="G2253" s="4" t="s">
        <v>12</v>
      </c>
      <c r="H2253" s="4">
        <v>12</v>
      </c>
      <c r="I2253" s="5">
        <f t="shared" si="106"/>
        <v>12</v>
      </c>
      <c r="J2253" s="5">
        <f t="shared" si="105"/>
        <v>24</v>
      </c>
      <c r="K2253" s="5">
        <f t="shared" si="107"/>
        <v>2</v>
      </c>
      <c r="L2253" s="4" t="s">
        <v>735</v>
      </c>
    </row>
    <row r="2254" spans="1:12" hidden="1" x14ac:dyDescent="0.25">
      <c r="A2254" s="4" t="s">
        <v>357</v>
      </c>
      <c r="B2254" s="4" t="s">
        <v>388</v>
      </c>
      <c r="C2254" s="4" t="s">
        <v>389</v>
      </c>
      <c r="D2254" s="4" t="s">
        <v>469</v>
      </c>
      <c r="E2254" s="4">
        <v>43</v>
      </c>
      <c r="F2254" s="7" t="s">
        <v>11</v>
      </c>
      <c r="G2254" s="4" t="s">
        <v>12</v>
      </c>
      <c r="H2254" s="4">
        <v>1</v>
      </c>
      <c r="I2254" s="5">
        <f t="shared" si="106"/>
        <v>1</v>
      </c>
      <c r="J2254" s="5">
        <f t="shared" si="105"/>
        <v>2</v>
      </c>
      <c r="K2254" s="5">
        <f t="shared" si="107"/>
        <v>0.16666666666666666</v>
      </c>
      <c r="L2254" s="4" t="s">
        <v>735</v>
      </c>
    </row>
    <row r="2255" spans="1:12" hidden="1" x14ac:dyDescent="0.25">
      <c r="A2255" s="4" t="s">
        <v>357</v>
      </c>
      <c r="B2255" s="4" t="s">
        <v>388</v>
      </c>
      <c r="C2255" s="4" t="s">
        <v>389</v>
      </c>
      <c r="D2255" s="4" t="s">
        <v>393</v>
      </c>
      <c r="E2255" s="4">
        <v>43</v>
      </c>
      <c r="F2255" s="7" t="s">
        <v>11</v>
      </c>
      <c r="G2255" s="4" t="s">
        <v>12</v>
      </c>
      <c r="H2255" s="4">
        <v>7</v>
      </c>
      <c r="I2255" s="5">
        <f t="shared" si="106"/>
        <v>7</v>
      </c>
      <c r="J2255" s="5">
        <f t="shared" si="105"/>
        <v>14</v>
      </c>
      <c r="K2255" s="5">
        <f t="shared" si="107"/>
        <v>1.1666666666666667</v>
      </c>
      <c r="L2255" s="4" t="s">
        <v>735</v>
      </c>
    </row>
    <row r="2256" spans="1:12" ht="30" hidden="1" x14ac:dyDescent="0.25">
      <c r="A2256" s="4" t="s">
        <v>357</v>
      </c>
      <c r="B2256" s="4" t="s">
        <v>388</v>
      </c>
      <c r="C2256" s="4" t="s">
        <v>389</v>
      </c>
      <c r="D2256" s="4" t="s">
        <v>371</v>
      </c>
      <c r="E2256" s="4">
        <v>43</v>
      </c>
      <c r="F2256" s="7" t="s">
        <v>11</v>
      </c>
      <c r="G2256" s="4" t="s">
        <v>12</v>
      </c>
      <c r="H2256" s="4">
        <v>1</v>
      </c>
      <c r="I2256" s="5">
        <f t="shared" si="106"/>
        <v>1</v>
      </c>
      <c r="J2256" s="5">
        <f t="shared" si="105"/>
        <v>2</v>
      </c>
      <c r="K2256" s="5">
        <f t="shared" si="107"/>
        <v>0.16666666666666666</v>
      </c>
      <c r="L2256" s="4" t="s">
        <v>735</v>
      </c>
    </row>
    <row r="2257" spans="1:12" hidden="1" x14ac:dyDescent="0.25">
      <c r="A2257" s="4" t="s">
        <v>357</v>
      </c>
      <c r="B2257" s="4" t="s">
        <v>388</v>
      </c>
      <c r="C2257" s="4" t="s">
        <v>390</v>
      </c>
      <c r="D2257" s="4" t="s">
        <v>393</v>
      </c>
      <c r="E2257" s="4">
        <v>24</v>
      </c>
      <c r="F2257" s="7" t="s">
        <v>11</v>
      </c>
      <c r="G2257" s="4" t="s">
        <v>12</v>
      </c>
      <c r="H2257" s="4">
        <v>3</v>
      </c>
      <c r="I2257" s="5">
        <f t="shared" si="106"/>
        <v>3</v>
      </c>
      <c r="J2257" s="5">
        <f t="shared" si="105"/>
        <v>6</v>
      </c>
      <c r="K2257" s="5">
        <f t="shared" si="107"/>
        <v>0.5</v>
      </c>
      <c r="L2257" s="4" t="s">
        <v>735</v>
      </c>
    </row>
    <row r="2258" spans="1:12" ht="30" hidden="1" x14ac:dyDescent="0.25">
      <c r="A2258" s="4" t="s">
        <v>357</v>
      </c>
      <c r="B2258" s="4" t="s">
        <v>388</v>
      </c>
      <c r="C2258" s="4" t="s">
        <v>390</v>
      </c>
      <c r="D2258" s="4" t="s">
        <v>371</v>
      </c>
      <c r="E2258" s="4">
        <v>24</v>
      </c>
      <c r="F2258" s="7" t="s">
        <v>11</v>
      </c>
      <c r="G2258" s="4" t="s">
        <v>12</v>
      </c>
      <c r="H2258" s="4">
        <v>1</v>
      </c>
      <c r="I2258" s="5">
        <f t="shared" si="106"/>
        <v>1</v>
      </c>
      <c r="J2258" s="5">
        <f t="shared" si="105"/>
        <v>2</v>
      </c>
      <c r="K2258" s="5">
        <f t="shared" si="107"/>
        <v>0.16666666666666666</v>
      </c>
      <c r="L2258" s="4" t="s">
        <v>735</v>
      </c>
    </row>
    <row r="2259" spans="1:12" hidden="1" x14ac:dyDescent="0.25">
      <c r="A2259" s="4" t="s">
        <v>357</v>
      </c>
      <c r="B2259" s="4" t="s">
        <v>388</v>
      </c>
      <c r="C2259" s="4" t="s">
        <v>391</v>
      </c>
      <c r="D2259" s="4" t="s">
        <v>393</v>
      </c>
      <c r="E2259" s="4">
        <v>24</v>
      </c>
      <c r="F2259" s="7" t="s">
        <v>11</v>
      </c>
      <c r="G2259" s="4" t="s">
        <v>12</v>
      </c>
      <c r="H2259" s="4">
        <v>2</v>
      </c>
      <c r="I2259" s="5">
        <f t="shared" si="106"/>
        <v>2</v>
      </c>
      <c r="J2259" s="5">
        <f t="shared" si="105"/>
        <v>4</v>
      </c>
      <c r="K2259" s="5">
        <f t="shared" si="107"/>
        <v>0.33333333333333331</v>
      </c>
      <c r="L2259" s="4" t="s">
        <v>735</v>
      </c>
    </row>
    <row r="2260" spans="1:12" ht="30" hidden="1" x14ac:dyDescent="0.25">
      <c r="A2260" s="4" t="s">
        <v>357</v>
      </c>
      <c r="B2260" s="4" t="s">
        <v>388</v>
      </c>
      <c r="C2260" s="4" t="s">
        <v>391</v>
      </c>
      <c r="D2260" s="4" t="s">
        <v>371</v>
      </c>
      <c r="E2260" s="4">
        <v>24</v>
      </c>
      <c r="F2260" s="7" t="s">
        <v>11</v>
      </c>
      <c r="G2260" s="4" t="s">
        <v>12</v>
      </c>
      <c r="H2260" s="4">
        <v>4</v>
      </c>
      <c r="I2260" s="5">
        <f t="shared" si="106"/>
        <v>4</v>
      </c>
      <c r="J2260" s="5">
        <f t="shared" si="105"/>
        <v>8</v>
      </c>
      <c r="K2260" s="5">
        <f t="shared" si="107"/>
        <v>0.66666666666666663</v>
      </c>
      <c r="L2260" s="4" t="s">
        <v>735</v>
      </c>
    </row>
    <row r="2261" spans="1:12" hidden="1" x14ac:dyDescent="0.25">
      <c r="A2261" s="4" t="s">
        <v>357</v>
      </c>
      <c r="B2261" s="4" t="s">
        <v>388</v>
      </c>
      <c r="C2261" s="4" t="s">
        <v>392</v>
      </c>
      <c r="D2261" s="4" t="s">
        <v>393</v>
      </c>
      <c r="E2261" s="4">
        <v>26</v>
      </c>
      <c r="F2261" s="7" t="s">
        <v>11</v>
      </c>
      <c r="G2261" s="4" t="s">
        <v>12</v>
      </c>
      <c r="H2261" s="4">
        <v>5</v>
      </c>
      <c r="I2261" s="5">
        <f t="shared" si="106"/>
        <v>5</v>
      </c>
      <c r="J2261" s="5">
        <f t="shared" si="105"/>
        <v>10</v>
      </c>
      <c r="K2261" s="5">
        <f t="shared" si="107"/>
        <v>0.83333333333333337</v>
      </c>
      <c r="L2261" s="4" t="s">
        <v>735</v>
      </c>
    </row>
    <row r="2262" spans="1:12" hidden="1" x14ac:dyDescent="0.25">
      <c r="A2262" s="4" t="s">
        <v>357</v>
      </c>
      <c r="B2262" s="4" t="s">
        <v>388</v>
      </c>
      <c r="C2262" s="4" t="s">
        <v>393</v>
      </c>
      <c r="D2262" s="4" t="s">
        <v>469</v>
      </c>
      <c r="E2262" s="4">
        <v>0</v>
      </c>
      <c r="F2262" s="7" t="s">
        <v>11</v>
      </c>
      <c r="G2262" s="4" t="s">
        <v>12</v>
      </c>
      <c r="H2262" s="4">
        <v>13</v>
      </c>
      <c r="I2262" s="5">
        <f t="shared" si="106"/>
        <v>13</v>
      </c>
      <c r="J2262" s="5">
        <f t="shared" si="105"/>
        <v>26</v>
      </c>
      <c r="K2262" s="5">
        <f t="shared" si="107"/>
        <v>2.1666666666666665</v>
      </c>
      <c r="L2262" s="4" t="s">
        <v>735</v>
      </c>
    </row>
    <row r="2263" spans="1:12" hidden="1" x14ac:dyDescent="0.25">
      <c r="A2263" s="4" t="s">
        <v>357</v>
      </c>
      <c r="B2263" s="4" t="s">
        <v>388</v>
      </c>
      <c r="C2263" s="4" t="s">
        <v>393</v>
      </c>
      <c r="D2263" s="4" t="s">
        <v>393</v>
      </c>
      <c r="E2263" s="4">
        <v>0</v>
      </c>
      <c r="F2263" s="7" t="s">
        <v>11</v>
      </c>
      <c r="G2263" s="4" t="s">
        <v>12</v>
      </c>
      <c r="H2263" s="4">
        <v>59</v>
      </c>
      <c r="I2263" s="5">
        <f t="shared" si="106"/>
        <v>59</v>
      </c>
      <c r="J2263" s="5">
        <f t="shared" si="105"/>
        <v>118</v>
      </c>
      <c r="K2263" s="5">
        <f t="shared" si="107"/>
        <v>9.8333333333333339</v>
      </c>
      <c r="L2263" s="4" t="s">
        <v>735</v>
      </c>
    </row>
    <row r="2264" spans="1:12" ht="30" hidden="1" x14ac:dyDescent="0.25">
      <c r="A2264" s="4" t="s">
        <v>357</v>
      </c>
      <c r="B2264" s="4" t="s">
        <v>388</v>
      </c>
      <c r="C2264" s="4" t="s">
        <v>393</v>
      </c>
      <c r="D2264" s="4" t="s">
        <v>371</v>
      </c>
      <c r="E2264" s="4">
        <v>0</v>
      </c>
      <c r="F2264" s="7" t="s">
        <v>11</v>
      </c>
      <c r="G2264" s="4" t="s">
        <v>12</v>
      </c>
      <c r="H2264" s="4">
        <v>16</v>
      </c>
      <c r="I2264" s="5">
        <f t="shared" si="106"/>
        <v>16</v>
      </c>
      <c r="J2264" s="5">
        <f t="shared" si="105"/>
        <v>32</v>
      </c>
      <c r="K2264" s="5">
        <f t="shared" si="107"/>
        <v>2.6666666666666665</v>
      </c>
      <c r="L2264" s="4" t="s">
        <v>735</v>
      </c>
    </row>
    <row r="2265" spans="1:12" ht="30" hidden="1" x14ac:dyDescent="0.25">
      <c r="A2265" s="4" t="s">
        <v>357</v>
      </c>
      <c r="B2265" s="4" t="s">
        <v>388</v>
      </c>
      <c r="C2265" s="4" t="s">
        <v>394</v>
      </c>
      <c r="D2265" s="4" t="s">
        <v>371</v>
      </c>
      <c r="E2265" s="4">
        <v>37</v>
      </c>
      <c r="F2265" s="7" t="s">
        <v>11</v>
      </c>
      <c r="G2265" s="4" t="s">
        <v>12</v>
      </c>
      <c r="H2265" s="4">
        <v>2</v>
      </c>
      <c r="I2265" s="5">
        <f t="shared" si="106"/>
        <v>2</v>
      </c>
      <c r="J2265" s="5">
        <f t="shared" si="105"/>
        <v>4</v>
      </c>
      <c r="K2265" s="5">
        <f t="shared" si="107"/>
        <v>0.33333333333333331</v>
      </c>
      <c r="L2265" s="4" t="s">
        <v>735</v>
      </c>
    </row>
    <row r="2266" spans="1:12" hidden="1" x14ac:dyDescent="0.25">
      <c r="A2266" s="4" t="s">
        <v>357</v>
      </c>
      <c r="B2266" s="4" t="s">
        <v>388</v>
      </c>
      <c r="C2266" s="4" t="s">
        <v>395</v>
      </c>
      <c r="D2266" s="4" t="s">
        <v>393</v>
      </c>
      <c r="E2266" s="4">
        <v>41</v>
      </c>
      <c r="F2266" s="7" t="s">
        <v>11</v>
      </c>
      <c r="G2266" s="4" t="s">
        <v>12</v>
      </c>
      <c r="H2266" s="4">
        <v>2</v>
      </c>
      <c r="I2266" s="5">
        <f t="shared" si="106"/>
        <v>2</v>
      </c>
      <c r="J2266" s="5">
        <f t="shared" si="105"/>
        <v>4</v>
      </c>
      <c r="K2266" s="5">
        <f t="shared" si="107"/>
        <v>0.33333333333333331</v>
      </c>
      <c r="L2266" s="4" t="s">
        <v>735</v>
      </c>
    </row>
    <row r="2267" spans="1:12" ht="30" hidden="1" x14ac:dyDescent="0.25">
      <c r="A2267" s="4" t="s">
        <v>357</v>
      </c>
      <c r="B2267" s="4" t="s">
        <v>388</v>
      </c>
      <c r="C2267" s="4" t="s">
        <v>395</v>
      </c>
      <c r="D2267" s="4" t="s">
        <v>371</v>
      </c>
      <c r="E2267" s="4">
        <v>41</v>
      </c>
      <c r="F2267" s="7" t="s">
        <v>11</v>
      </c>
      <c r="G2267" s="4" t="s">
        <v>12</v>
      </c>
      <c r="H2267" s="4">
        <v>1</v>
      </c>
      <c r="I2267" s="5">
        <f t="shared" si="106"/>
        <v>1</v>
      </c>
      <c r="J2267" s="5">
        <f t="shared" si="105"/>
        <v>2</v>
      </c>
      <c r="K2267" s="5">
        <f t="shared" si="107"/>
        <v>0.16666666666666666</v>
      </c>
      <c r="L2267" s="4" t="s">
        <v>735</v>
      </c>
    </row>
    <row r="2268" spans="1:12" hidden="1" x14ac:dyDescent="0.25">
      <c r="A2268" s="4" t="s">
        <v>357</v>
      </c>
      <c r="B2268" s="4" t="s">
        <v>388</v>
      </c>
      <c r="C2268" s="4" t="s">
        <v>396</v>
      </c>
      <c r="D2268" s="4" t="s">
        <v>469</v>
      </c>
      <c r="E2268" s="4">
        <v>30</v>
      </c>
      <c r="F2268" s="7" t="s">
        <v>11</v>
      </c>
      <c r="G2268" s="4" t="s">
        <v>12</v>
      </c>
      <c r="H2268" s="4">
        <v>2</v>
      </c>
      <c r="I2268" s="5">
        <f t="shared" si="106"/>
        <v>2</v>
      </c>
      <c r="J2268" s="5">
        <f t="shared" si="105"/>
        <v>4</v>
      </c>
      <c r="K2268" s="5">
        <f t="shared" si="107"/>
        <v>0.33333333333333331</v>
      </c>
      <c r="L2268" s="4" t="s">
        <v>735</v>
      </c>
    </row>
    <row r="2269" spans="1:12" hidden="1" x14ac:dyDescent="0.25">
      <c r="A2269" s="4" t="s">
        <v>357</v>
      </c>
      <c r="B2269" s="4" t="s">
        <v>388</v>
      </c>
      <c r="C2269" s="4" t="s">
        <v>396</v>
      </c>
      <c r="D2269" s="4" t="s">
        <v>393</v>
      </c>
      <c r="E2269" s="4">
        <v>30</v>
      </c>
      <c r="F2269" s="7" t="s">
        <v>11</v>
      </c>
      <c r="G2269" s="4" t="s">
        <v>12</v>
      </c>
      <c r="H2269" s="4">
        <v>12</v>
      </c>
      <c r="I2269" s="5">
        <f t="shared" si="106"/>
        <v>12</v>
      </c>
      <c r="J2269" s="5">
        <f t="shared" si="105"/>
        <v>24</v>
      </c>
      <c r="K2269" s="5">
        <f t="shared" si="107"/>
        <v>2</v>
      </c>
      <c r="L2269" s="4" t="s">
        <v>735</v>
      </c>
    </row>
    <row r="2270" spans="1:12" ht="30" hidden="1" x14ac:dyDescent="0.25">
      <c r="A2270" s="4" t="s">
        <v>357</v>
      </c>
      <c r="B2270" s="4" t="s">
        <v>388</v>
      </c>
      <c r="C2270" s="4" t="s">
        <v>396</v>
      </c>
      <c r="D2270" s="4" t="s">
        <v>371</v>
      </c>
      <c r="E2270" s="4">
        <v>30</v>
      </c>
      <c r="F2270" s="7" t="s">
        <v>11</v>
      </c>
      <c r="G2270" s="4" t="s">
        <v>12</v>
      </c>
      <c r="H2270" s="4">
        <v>9</v>
      </c>
      <c r="I2270" s="5">
        <f t="shared" si="106"/>
        <v>9</v>
      </c>
      <c r="J2270" s="5">
        <f t="shared" si="105"/>
        <v>18</v>
      </c>
      <c r="K2270" s="5">
        <f t="shared" si="107"/>
        <v>1.5</v>
      </c>
      <c r="L2270" s="4" t="s">
        <v>735</v>
      </c>
    </row>
    <row r="2271" spans="1:12" hidden="1" x14ac:dyDescent="0.25">
      <c r="A2271" s="4" t="s">
        <v>357</v>
      </c>
      <c r="B2271" s="4" t="s">
        <v>388</v>
      </c>
      <c r="C2271" s="4" t="s">
        <v>397</v>
      </c>
      <c r="D2271" s="4" t="s">
        <v>393</v>
      </c>
      <c r="E2271" s="4">
        <v>23</v>
      </c>
      <c r="F2271" s="7" t="s">
        <v>11</v>
      </c>
      <c r="G2271" s="4" t="s">
        <v>12</v>
      </c>
      <c r="H2271" s="4">
        <v>5</v>
      </c>
      <c r="I2271" s="5">
        <f t="shared" si="106"/>
        <v>5</v>
      </c>
      <c r="J2271" s="5">
        <f t="shared" si="105"/>
        <v>10</v>
      </c>
      <c r="K2271" s="5">
        <f t="shared" si="107"/>
        <v>0.83333333333333337</v>
      </c>
      <c r="L2271" s="4" t="s">
        <v>735</v>
      </c>
    </row>
    <row r="2272" spans="1:12" hidden="1" x14ac:dyDescent="0.25">
      <c r="A2272" s="4" t="s">
        <v>357</v>
      </c>
      <c r="B2272" s="4" t="s">
        <v>388</v>
      </c>
      <c r="C2272" s="4" t="s">
        <v>398</v>
      </c>
      <c r="D2272" s="4" t="s">
        <v>393</v>
      </c>
      <c r="E2272" s="4">
        <v>25</v>
      </c>
      <c r="F2272" s="7" t="s">
        <v>11</v>
      </c>
      <c r="G2272" s="4" t="s">
        <v>12</v>
      </c>
      <c r="H2272" s="4">
        <v>2</v>
      </c>
      <c r="I2272" s="5">
        <f t="shared" si="106"/>
        <v>2</v>
      </c>
      <c r="J2272" s="5">
        <f t="shared" si="105"/>
        <v>4</v>
      </c>
      <c r="K2272" s="5">
        <f t="shared" si="107"/>
        <v>0.33333333333333331</v>
      </c>
      <c r="L2272" s="4" t="s">
        <v>735</v>
      </c>
    </row>
    <row r="2273" spans="1:12" ht="30" hidden="1" x14ac:dyDescent="0.25">
      <c r="A2273" s="4" t="s">
        <v>357</v>
      </c>
      <c r="B2273" s="4" t="s">
        <v>388</v>
      </c>
      <c r="C2273" s="4" t="s">
        <v>398</v>
      </c>
      <c r="D2273" s="4" t="s">
        <v>371</v>
      </c>
      <c r="E2273" s="4">
        <v>25</v>
      </c>
      <c r="F2273" s="7" t="s">
        <v>11</v>
      </c>
      <c r="G2273" s="4" t="s">
        <v>12</v>
      </c>
      <c r="H2273" s="4">
        <v>1</v>
      </c>
      <c r="I2273" s="5">
        <f t="shared" si="106"/>
        <v>1</v>
      </c>
      <c r="J2273" s="5">
        <f t="shared" si="105"/>
        <v>2</v>
      </c>
      <c r="K2273" s="5">
        <f t="shared" si="107"/>
        <v>0.16666666666666666</v>
      </c>
      <c r="L2273" s="4" t="s">
        <v>735</v>
      </c>
    </row>
    <row r="2274" spans="1:12" hidden="1" x14ac:dyDescent="0.25">
      <c r="A2274" s="4" t="s">
        <v>357</v>
      </c>
      <c r="B2274" s="4" t="s">
        <v>388</v>
      </c>
      <c r="C2274" s="4" t="s">
        <v>399</v>
      </c>
      <c r="D2274" s="4" t="s">
        <v>469</v>
      </c>
      <c r="E2274" s="4">
        <v>33</v>
      </c>
      <c r="F2274" s="7" t="s">
        <v>11</v>
      </c>
      <c r="G2274" s="4" t="s">
        <v>12</v>
      </c>
      <c r="H2274" s="4">
        <v>1</v>
      </c>
      <c r="I2274" s="5">
        <f t="shared" si="106"/>
        <v>1</v>
      </c>
      <c r="J2274" s="5">
        <f t="shared" si="105"/>
        <v>2</v>
      </c>
      <c r="K2274" s="5">
        <f t="shared" si="107"/>
        <v>0.16666666666666666</v>
      </c>
      <c r="L2274" s="4" t="s">
        <v>735</v>
      </c>
    </row>
    <row r="2275" spans="1:12" hidden="1" x14ac:dyDescent="0.25">
      <c r="A2275" s="4" t="s">
        <v>357</v>
      </c>
      <c r="B2275" s="4" t="s">
        <v>388</v>
      </c>
      <c r="C2275" s="4" t="s">
        <v>399</v>
      </c>
      <c r="D2275" s="4" t="s">
        <v>393</v>
      </c>
      <c r="E2275" s="4">
        <v>33</v>
      </c>
      <c r="F2275" s="7" t="s">
        <v>11</v>
      </c>
      <c r="G2275" s="4" t="s">
        <v>12</v>
      </c>
      <c r="H2275" s="4">
        <v>11</v>
      </c>
      <c r="I2275" s="5">
        <f t="shared" si="106"/>
        <v>11</v>
      </c>
      <c r="J2275" s="5">
        <f t="shared" si="105"/>
        <v>22</v>
      </c>
      <c r="K2275" s="5">
        <f t="shared" si="107"/>
        <v>1.8333333333333333</v>
      </c>
      <c r="L2275" s="4" t="s">
        <v>735</v>
      </c>
    </row>
    <row r="2276" spans="1:12" ht="30" hidden="1" x14ac:dyDescent="0.25">
      <c r="A2276" s="4" t="s">
        <v>357</v>
      </c>
      <c r="B2276" s="4" t="s">
        <v>388</v>
      </c>
      <c r="C2276" s="4" t="s">
        <v>399</v>
      </c>
      <c r="D2276" s="4" t="s">
        <v>371</v>
      </c>
      <c r="E2276" s="4">
        <v>33</v>
      </c>
      <c r="F2276" s="7" t="s">
        <v>11</v>
      </c>
      <c r="G2276" s="4" t="s">
        <v>12</v>
      </c>
      <c r="H2276" s="4">
        <v>4</v>
      </c>
      <c r="I2276" s="5">
        <f t="shared" si="106"/>
        <v>4</v>
      </c>
      <c r="J2276" s="5">
        <f t="shared" si="105"/>
        <v>8</v>
      </c>
      <c r="K2276" s="5">
        <f t="shared" si="107"/>
        <v>0.66666666666666663</v>
      </c>
      <c r="L2276" s="4" t="s">
        <v>735</v>
      </c>
    </row>
    <row r="2277" spans="1:12" hidden="1" x14ac:dyDescent="0.25">
      <c r="A2277" s="4" t="s">
        <v>357</v>
      </c>
      <c r="B2277" s="4" t="s">
        <v>388</v>
      </c>
      <c r="C2277" s="4" t="s">
        <v>400</v>
      </c>
      <c r="D2277" s="4" t="s">
        <v>393</v>
      </c>
      <c r="E2277" s="4">
        <v>18</v>
      </c>
      <c r="F2277" s="7" t="s">
        <v>11</v>
      </c>
      <c r="G2277" s="4" t="s">
        <v>12</v>
      </c>
      <c r="H2277" s="4">
        <v>2</v>
      </c>
      <c r="I2277" s="5">
        <f t="shared" si="106"/>
        <v>2</v>
      </c>
      <c r="J2277" s="5">
        <f t="shared" si="105"/>
        <v>4</v>
      </c>
      <c r="K2277" s="5">
        <f t="shared" si="107"/>
        <v>0.33333333333333331</v>
      </c>
      <c r="L2277" s="4" t="s">
        <v>735</v>
      </c>
    </row>
    <row r="2278" spans="1:12" ht="30" hidden="1" x14ac:dyDescent="0.25">
      <c r="A2278" s="4" t="s">
        <v>357</v>
      </c>
      <c r="B2278" s="4" t="s">
        <v>388</v>
      </c>
      <c r="C2278" s="4" t="s">
        <v>400</v>
      </c>
      <c r="D2278" s="4" t="s">
        <v>371</v>
      </c>
      <c r="E2278" s="4">
        <v>18</v>
      </c>
      <c r="F2278" s="7" t="s">
        <v>11</v>
      </c>
      <c r="G2278" s="4" t="s">
        <v>12</v>
      </c>
      <c r="H2278" s="4">
        <v>4</v>
      </c>
      <c r="I2278" s="5">
        <f t="shared" si="106"/>
        <v>4</v>
      </c>
      <c r="J2278" s="5">
        <f t="shared" si="105"/>
        <v>8</v>
      </c>
      <c r="K2278" s="5">
        <f t="shared" si="107"/>
        <v>0.66666666666666663</v>
      </c>
      <c r="L2278" s="4" t="s">
        <v>735</v>
      </c>
    </row>
    <row r="2279" spans="1:12" ht="30" hidden="1" x14ac:dyDescent="0.25">
      <c r="A2279" s="4" t="s">
        <v>357</v>
      </c>
      <c r="B2279" s="4" t="s">
        <v>388</v>
      </c>
      <c r="C2279" s="4" t="s">
        <v>401</v>
      </c>
      <c r="D2279" s="4" t="s">
        <v>393</v>
      </c>
      <c r="E2279" s="4">
        <v>31</v>
      </c>
      <c r="F2279" s="7" t="s">
        <v>11</v>
      </c>
      <c r="G2279" s="4" t="s">
        <v>12</v>
      </c>
      <c r="H2279" s="4">
        <v>1</v>
      </c>
      <c r="I2279" s="5">
        <f t="shared" si="106"/>
        <v>1</v>
      </c>
      <c r="J2279" s="5">
        <f t="shared" si="105"/>
        <v>2</v>
      </c>
      <c r="K2279" s="5">
        <f t="shared" si="107"/>
        <v>0.16666666666666666</v>
      </c>
      <c r="L2279" s="4" t="s">
        <v>735</v>
      </c>
    </row>
    <row r="2280" spans="1:12" ht="30" hidden="1" x14ac:dyDescent="0.25">
      <c r="A2280" s="4" t="s">
        <v>357</v>
      </c>
      <c r="B2280" s="4" t="s">
        <v>388</v>
      </c>
      <c r="C2280" s="4" t="s">
        <v>401</v>
      </c>
      <c r="D2280" s="4" t="s">
        <v>371</v>
      </c>
      <c r="E2280" s="4">
        <v>31</v>
      </c>
      <c r="F2280" s="7" t="s">
        <v>11</v>
      </c>
      <c r="G2280" s="4" t="s">
        <v>12</v>
      </c>
      <c r="H2280" s="4">
        <v>4</v>
      </c>
      <c r="I2280" s="5">
        <f t="shared" si="106"/>
        <v>4</v>
      </c>
      <c r="J2280" s="5">
        <f t="shared" si="105"/>
        <v>8</v>
      </c>
      <c r="K2280" s="5">
        <f t="shared" si="107"/>
        <v>0.66666666666666663</v>
      </c>
      <c r="L2280" s="4" t="s">
        <v>735</v>
      </c>
    </row>
    <row r="2281" spans="1:12" hidden="1" x14ac:dyDescent="0.25">
      <c r="A2281" s="4" t="s">
        <v>357</v>
      </c>
      <c r="B2281" s="4" t="s">
        <v>388</v>
      </c>
      <c r="C2281" s="4" t="s">
        <v>402</v>
      </c>
      <c r="D2281" s="4" t="s">
        <v>393</v>
      </c>
      <c r="E2281" s="4">
        <v>170</v>
      </c>
      <c r="F2281" s="7">
        <v>50</v>
      </c>
      <c r="G2281" s="4" t="s">
        <v>105</v>
      </c>
      <c r="H2281" s="4">
        <v>7</v>
      </c>
      <c r="I2281" s="5">
        <f t="shared" si="106"/>
        <v>7</v>
      </c>
      <c r="J2281" s="5">
        <f t="shared" si="105"/>
        <v>14</v>
      </c>
      <c r="K2281" s="5">
        <f t="shared" si="107"/>
        <v>1.1666666666666667</v>
      </c>
      <c r="L2281" s="4" t="s">
        <v>735</v>
      </c>
    </row>
    <row r="2282" spans="1:12" ht="30" hidden="1" x14ac:dyDescent="0.25">
      <c r="A2282" s="4" t="s">
        <v>357</v>
      </c>
      <c r="B2282" s="4" t="s">
        <v>388</v>
      </c>
      <c r="C2282" s="4" t="s">
        <v>402</v>
      </c>
      <c r="D2282" s="4" t="s">
        <v>371</v>
      </c>
      <c r="E2282" s="4">
        <v>170</v>
      </c>
      <c r="F2282" s="7">
        <v>50</v>
      </c>
      <c r="G2282" s="4" t="s">
        <v>105</v>
      </c>
      <c r="H2282" s="4">
        <v>2</v>
      </c>
      <c r="I2282" s="5">
        <f t="shared" si="106"/>
        <v>2</v>
      </c>
      <c r="J2282" s="5">
        <f t="shared" si="105"/>
        <v>4</v>
      </c>
      <c r="K2282" s="5">
        <f t="shared" si="107"/>
        <v>0.33333333333333331</v>
      </c>
      <c r="L2282" s="4" t="s">
        <v>735</v>
      </c>
    </row>
    <row r="2283" spans="1:12" hidden="1" x14ac:dyDescent="0.25">
      <c r="A2283" s="4" t="s">
        <v>357</v>
      </c>
      <c r="B2283" s="4" t="s">
        <v>388</v>
      </c>
      <c r="C2283" s="4" t="s">
        <v>403</v>
      </c>
      <c r="D2283" s="4" t="s">
        <v>469</v>
      </c>
      <c r="E2283" s="4">
        <v>10</v>
      </c>
      <c r="F2283" s="7" t="s">
        <v>11</v>
      </c>
      <c r="G2283" s="4" t="s">
        <v>12</v>
      </c>
      <c r="H2283" s="4">
        <v>2</v>
      </c>
      <c r="I2283" s="5">
        <f t="shared" si="106"/>
        <v>2</v>
      </c>
      <c r="J2283" s="5">
        <f t="shared" si="105"/>
        <v>4</v>
      </c>
      <c r="K2283" s="5">
        <f t="shared" si="107"/>
        <v>0.33333333333333331</v>
      </c>
      <c r="L2283" s="4" t="s">
        <v>735</v>
      </c>
    </row>
    <row r="2284" spans="1:12" hidden="1" x14ac:dyDescent="0.25">
      <c r="A2284" s="4" t="s">
        <v>357</v>
      </c>
      <c r="B2284" s="4" t="s">
        <v>388</v>
      </c>
      <c r="C2284" s="4" t="s">
        <v>403</v>
      </c>
      <c r="D2284" s="4" t="s">
        <v>393</v>
      </c>
      <c r="E2284" s="4">
        <v>10</v>
      </c>
      <c r="F2284" s="7" t="s">
        <v>11</v>
      </c>
      <c r="G2284" s="4" t="s">
        <v>12</v>
      </c>
      <c r="H2284" s="4">
        <v>18</v>
      </c>
      <c r="I2284" s="5">
        <f t="shared" si="106"/>
        <v>18</v>
      </c>
      <c r="J2284" s="5">
        <f t="shared" si="105"/>
        <v>36</v>
      </c>
      <c r="K2284" s="5">
        <f t="shared" si="107"/>
        <v>3</v>
      </c>
      <c r="L2284" s="4" t="s">
        <v>735</v>
      </c>
    </row>
    <row r="2285" spans="1:12" ht="30" hidden="1" x14ac:dyDescent="0.25">
      <c r="A2285" s="4" t="s">
        <v>357</v>
      </c>
      <c r="B2285" s="4" t="s">
        <v>388</v>
      </c>
      <c r="C2285" s="4" t="s">
        <v>403</v>
      </c>
      <c r="D2285" s="4" t="s">
        <v>371</v>
      </c>
      <c r="E2285" s="4">
        <v>10</v>
      </c>
      <c r="F2285" s="7" t="s">
        <v>11</v>
      </c>
      <c r="G2285" s="4" t="s">
        <v>12</v>
      </c>
      <c r="H2285" s="4">
        <v>6</v>
      </c>
      <c r="I2285" s="5">
        <f t="shared" si="106"/>
        <v>6</v>
      </c>
      <c r="J2285" s="5">
        <f t="shared" si="105"/>
        <v>12</v>
      </c>
      <c r="K2285" s="5">
        <f t="shared" si="107"/>
        <v>1</v>
      </c>
      <c r="L2285" s="4" t="s">
        <v>735</v>
      </c>
    </row>
    <row r="2286" spans="1:12" hidden="1" x14ac:dyDescent="0.25">
      <c r="A2286" s="4" t="s">
        <v>357</v>
      </c>
      <c r="B2286" s="4" t="s">
        <v>388</v>
      </c>
      <c r="C2286" s="4" t="s">
        <v>404</v>
      </c>
      <c r="D2286" s="4" t="s">
        <v>469</v>
      </c>
      <c r="E2286" s="4">
        <v>15</v>
      </c>
      <c r="F2286" s="7" t="s">
        <v>11</v>
      </c>
      <c r="G2286" s="4" t="s">
        <v>12</v>
      </c>
      <c r="H2286" s="4">
        <v>1</v>
      </c>
      <c r="I2286" s="5">
        <f t="shared" si="106"/>
        <v>1</v>
      </c>
      <c r="J2286" s="5">
        <f t="shared" si="105"/>
        <v>2</v>
      </c>
      <c r="K2286" s="5">
        <f t="shared" si="107"/>
        <v>0.16666666666666666</v>
      </c>
      <c r="L2286" s="4" t="s">
        <v>735</v>
      </c>
    </row>
    <row r="2287" spans="1:12" hidden="1" x14ac:dyDescent="0.25">
      <c r="A2287" s="4" t="s">
        <v>357</v>
      </c>
      <c r="B2287" s="4" t="s">
        <v>388</v>
      </c>
      <c r="C2287" s="4" t="s">
        <v>404</v>
      </c>
      <c r="D2287" s="4" t="s">
        <v>393</v>
      </c>
      <c r="E2287" s="4">
        <v>15</v>
      </c>
      <c r="F2287" s="7" t="s">
        <v>11</v>
      </c>
      <c r="G2287" s="4" t="s">
        <v>12</v>
      </c>
      <c r="H2287" s="4">
        <v>3</v>
      </c>
      <c r="I2287" s="5">
        <f t="shared" si="106"/>
        <v>3</v>
      </c>
      <c r="J2287" s="5">
        <f t="shared" si="105"/>
        <v>6</v>
      </c>
      <c r="K2287" s="5">
        <f t="shared" si="107"/>
        <v>0.5</v>
      </c>
      <c r="L2287" s="4" t="s">
        <v>735</v>
      </c>
    </row>
    <row r="2288" spans="1:12" ht="30" hidden="1" x14ac:dyDescent="0.25">
      <c r="A2288" s="4" t="s">
        <v>357</v>
      </c>
      <c r="B2288" s="4" t="s">
        <v>388</v>
      </c>
      <c r="C2288" s="4" t="s">
        <v>404</v>
      </c>
      <c r="D2288" s="4" t="s">
        <v>371</v>
      </c>
      <c r="E2288" s="4">
        <v>15</v>
      </c>
      <c r="F2288" s="7" t="s">
        <v>11</v>
      </c>
      <c r="G2288" s="4" t="s">
        <v>12</v>
      </c>
      <c r="H2288" s="4">
        <v>1</v>
      </c>
      <c r="I2288" s="5">
        <f t="shared" si="106"/>
        <v>1</v>
      </c>
      <c r="J2288" s="5">
        <f t="shared" si="105"/>
        <v>2</v>
      </c>
      <c r="K2288" s="5">
        <f t="shared" si="107"/>
        <v>0.16666666666666666</v>
      </c>
      <c r="L2288" s="4" t="s">
        <v>735</v>
      </c>
    </row>
    <row r="2289" spans="1:12" ht="30" hidden="1" x14ac:dyDescent="0.25">
      <c r="A2289" s="4" t="s">
        <v>357</v>
      </c>
      <c r="B2289" s="4" t="s">
        <v>405</v>
      </c>
      <c r="C2289" s="4" t="s">
        <v>406</v>
      </c>
      <c r="D2289" s="4" t="s">
        <v>469</v>
      </c>
      <c r="E2289" s="4">
        <v>17</v>
      </c>
      <c r="F2289" s="7" t="s">
        <v>11</v>
      </c>
      <c r="G2289" s="4" t="s">
        <v>12</v>
      </c>
      <c r="H2289" s="4">
        <v>2</v>
      </c>
      <c r="I2289" s="5">
        <f t="shared" si="106"/>
        <v>2</v>
      </c>
      <c r="J2289" s="5">
        <f t="shared" si="105"/>
        <v>4</v>
      </c>
      <c r="K2289" s="5">
        <f t="shared" si="107"/>
        <v>0.33333333333333331</v>
      </c>
      <c r="L2289" s="4" t="s">
        <v>735</v>
      </c>
    </row>
    <row r="2290" spans="1:12" ht="30" hidden="1" x14ac:dyDescent="0.25">
      <c r="A2290" s="4" t="s">
        <v>357</v>
      </c>
      <c r="B2290" s="4" t="s">
        <v>405</v>
      </c>
      <c r="C2290" s="4" t="s">
        <v>406</v>
      </c>
      <c r="D2290" s="4" t="s">
        <v>393</v>
      </c>
      <c r="E2290" s="4">
        <v>17</v>
      </c>
      <c r="F2290" s="7" t="s">
        <v>11</v>
      </c>
      <c r="G2290" s="4" t="s">
        <v>12</v>
      </c>
      <c r="H2290" s="4">
        <v>12</v>
      </c>
      <c r="I2290" s="5">
        <f t="shared" si="106"/>
        <v>12</v>
      </c>
      <c r="J2290" s="5">
        <f t="shared" si="105"/>
        <v>24</v>
      </c>
      <c r="K2290" s="5">
        <f t="shared" si="107"/>
        <v>2</v>
      </c>
      <c r="L2290" s="4" t="s">
        <v>735</v>
      </c>
    </row>
    <row r="2291" spans="1:12" ht="30" hidden="1" x14ac:dyDescent="0.25">
      <c r="A2291" s="4" t="s">
        <v>357</v>
      </c>
      <c r="B2291" s="4" t="s">
        <v>405</v>
      </c>
      <c r="C2291" s="4" t="s">
        <v>406</v>
      </c>
      <c r="D2291" s="4" t="s">
        <v>371</v>
      </c>
      <c r="E2291" s="4">
        <v>17</v>
      </c>
      <c r="F2291" s="7" t="s">
        <v>11</v>
      </c>
      <c r="G2291" s="4" t="s">
        <v>12</v>
      </c>
      <c r="H2291" s="4">
        <v>2</v>
      </c>
      <c r="I2291" s="5">
        <f t="shared" si="106"/>
        <v>2</v>
      </c>
      <c r="J2291" s="5">
        <f t="shared" si="105"/>
        <v>4</v>
      </c>
      <c r="K2291" s="5">
        <f t="shared" si="107"/>
        <v>0.33333333333333331</v>
      </c>
      <c r="L2291" s="4" t="s">
        <v>735</v>
      </c>
    </row>
    <row r="2292" spans="1:12" ht="30" hidden="1" x14ac:dyDescent="0.25">
      <c r="A2292" s="4" t="s">
        <v>357</v>
      </c>
      <c r="B2292" s="4" t="s">
        <v>405</v>
      </c>
      <c r="C2292" s="4" t="s">
        <v>361</v>
      </c>
      <c r="D2292" s="4" t="s">
        <v>469</v>
      </c>
      <c r="E2292" s="4">
        <v>33</v>
      </c>
      <c r="F2292" s="7" t="s">
        <v>11</v>
      </c>
      <c r="G2292" s="4" t="s">
        <v>12</v>
      </c>
      <c r="H2292" s="4">
        <v>12</v>
      </c>
      <c r="I2292" s="5">
        <f t="shared" si="106"/>
        <v>12</v>
      </c>
      <c r="J2292" s="5">
        <f t="shared" si="105"/>
        <v>24</v>
      </c>
      <c r="K2292" s="5">
        <f t="shared" si="107"/>
        <v>2</v>
      </c>
      <c r="L2292" s="4" t="s">
        <v>735</v>
      </c>
    </row>
    <row r="2293" spans="1:12" ht="30" hidden="1" x14ac:dyDescent="0.25">
      <c r="A2293" s="4" t="s">
        <v>357</v>
      </c>
      <c r="B2293" s="4" t="s">
        <v>405</v>
      </c>
      <c r="C2293" s="4" t="s">
        <v>361</v>
      </c>
      <c r="D2293" s="4" t="s">
        <v>393</v>
      </c>
      <c r="E2293" s="4">
        <v>33</v>
      </c>
      <c r="F2293" s="7" t="s">
        <v>11</v>
      </c>
      <c r="G2293" s="4" t="s">
        <v>12</v>
      </c>
      <c r="H2293" s="4">
        <v>86</v>
      </c>
      <c r="I2293" s="5">
        <f t="shared" si="106"/>
        <v>86</v>
      </c>
      <c r="J2293" s="5">
        <f t="shared" si="105"/>
        <v>172</v>
      </c>
      <c r="K2293" s="5">
        <f t="shared" si="107"/>
        <v>14.333333333333334</v>
      </c>
      <c r="L2293" s="4" t="s">
        <v>735</v>
      </c>
    </row>
    <row r="2294" spans="1:12" ht="30" hidden="1" x14ac:dyDescent="0.25">
      <c r="A2294" s="4" t="s">
        <v>357</v>
      </c>
      <c r="B2294" s="4" t="s">
        <v>405</v>
      </c>
      <c r="C2294" s="4" t="s">
        <v>361</v>
      </c>
      <c r="D2294" s="4" t="s">
        <v>39</v>
      </c>
      <c r="E2294" s="4">
        <v>33</v>
      </c>
      <c r="F2294" s="7" t="s">
        <v>11</v>
      </c>
      <c r="G2294" s="4" t="s">
        <v>12</v>
      </c>
      <c r="H2294" s="4">
        <v>1</v>
      </c>
      <c r="I2294" s="5">
        <f t="shared" si="106"/>
        <v>1</v>
      </c>
      <c r="J2294" s="5">
        <f t="shared" si="105"/>
        <v>2</v>
      </c>
      <c r="K2294" s="5">
        <f t="shared" si="107"/>
        <v>0.16666666666666666</v>
      </c>
      <c r="L2294" s="4" t="s">
        <v>735</v>
      </c>
    </row>
    <row r="2295" spans="1:12" ht="30" hidden="1" x14ac:dyDescent="0.25">
      <c r="A2295" s="4" t="s">
        <v>357</v>
      </c>
      <c r="B2295" s="4" t="s">
        <v>405</v>
      </c>
      <c r="C2295" s="4" t="s">
        <v>361</v>
      </c>
      <c r="D2295" s="4" t="s">
        <v>371</v>
      </c>
      <c r="E2295" s="4">
        <v>33</v>
      </c>
      <c r="F2295" s="7" t="s">
        <v>11</v>
      </c>
      <c r="G2295" s="4" t="s">
        <v>12</v>
      </c>
      <c r="H2295" s="4">
        <v>38</v>
      </c>
      <c r="I2295" s="5">
        <f t="shared" si="106"/>
        <v>38</v>
      </c>
      <c r="J2295" s="5">
        <f t="shared" si="105"/>
        <v>76</v>
      </c>
      <c r="K2295" s="5">
        <f t="shared" si="107"/>
        <v>6.333333333333333</v>
      </c>
      <c r="L2295" s="4" t="s">
        <v>735</v>
      </c>
    </row>
    <row r="2296" spans="1:12" ht="30" hidden="1" x14ac:dyDescent="0.25">
      <c r="A2296" s="4" t="s">
        <v>357</v>
      </c>
      <c r="B2296" s="4" t="s">
        <v>405</v>
      </c>
      <c r="C2296" s="4" t="s">
        <v>407</v>
      </c>
      <c r="D2296" s="4" t="s">
        <v>469</v>
      </c>
      <c r="E2296" s="4">
        <v>55</v>
      </c>
      <c r="F2296" s="7">
        <v>50</v>
      </c>
      <c r="G2296" s="4" t="s">
        <v>105</v>
      </c>
      <c r="H2296" s="4">
        <v>1</v>
      </c>
      <c r="I2296" s="5">
        <f t="shared" si="106"/>
        <v>1</v>
      </c>
      <c r="J2296" s="5">
        <f t="shared" ref="J2296:J2359" si="108">I2296*100%+I2296</f>
        <v>2</v>
      </c>
      <c r="K2296" s="5">
        <f t="shared" si="107"/>
        <v>0.16666666666666666</v>
      </c>
      <c r="L2296" s="4" t="s">
        <v>735</v>
      </c>
    </row>
    <row r="2297" spans="1:12" ht="30" hidden="1" x14ac:dyDescent="0.25">
      <c r="A2297" s="4" t="s">
        <v>357</v>
      </c>
      <c r="B2297" s="4" t="s">
        <v>405</v>
      </c>
      <c r="C2297" s="4" t="s">
        <v>407</v>
      </c>
      <c r="D2297" s="4" t="s">
        <v>393</v>
      </c>
      <c r="E2297" s="4">
        <v>55</v>
      </c>
      <c r="F2297" s="7">
        <v>50</v>
      </c>
      <c r="G2297" s="4" t="s">
        <v>105</v>
      </c>
      <c r="H2297" s="4">
        <v>5</v>
      </c>
      <c r="I2297" s="5">
        <f t="shared" ref="I2297:I2360" si="109">H2297</f>
        <v>5</v>
      </c>
      <c r="J2297" s="5">
        <f t="shared" si="108"/>
        <v>10</v>
      </c>
      <c r="K2297" s="5">
        <f t="shared" si="107"/>
        <v>0.83333333333333337</v>
      </c>
      <c r="L2297" s="4" t="s">
        <v>735</v>
      </c>
    </row>
    <row r="2298" spans="1:12" ht="30" hidden="1" x14ac:dyDescent="0.25">
      <c r="A2298" s="4" t="s">
        <v>357</v>
      </c>
      <c r="B2298" s="4" t="s">
        <v>405</v>
      </c>
      <c r="C2298" s="4" t="s">
        <v>407</v>
      </c>
      <c r="D2298" s="4" t="s">
        <v>371</v>
      </c>
      <c r="E2298" s="4">
        <v>55</v>
      </c>
      <c r="F2298" s="7">
        <v>50</v>
      </c>
      <c r="G2298" s="4" t="s">
        <v>105</v>
      </c>
      <c r="H2298" s="4">
        <v>1</v>
      </c>
      <c r="I2298" s="5">
        <f t="shared" si="109"/>
        <v>1</v>
      </c>
      <c r="J2298" s="5">
        <f t="shared" si="108"/>
        <v>2</v>
      </c>
      <c r="K2298" s="5">
        <f t="shared" si="107"/>
        <v>0.16666666666666666</v>
      </c>
      <c r="L2298" s="4" t="s">
        <v>735</v>
      </c>
    </row>
    <row r="2299" spans="1:12" ht="30" hidden="1" x14ac:dyDescent="0.25">
      <c r="A2299" s="4" t="s">
        <v>357</v>
      </c>
      <c r="B2299" s="4" t="s">
        <v>405</v>
      </c>
      <c r="C2299" s="4" t="s">
        <v>408</v>
      </c>
      <c r="D2299" s="4" t="s">
        <v>469</v>
      </c>
      <c r="E2299" s="4">
        <v>56</v>
      </c>
      <c r="F2299" s="7">
        <v>50</v>
      </c>
      <c r="G2299" s="4" t="s">
        <v>105</v>
      </c>
      <c r="H2299" s="4">
        <v>1</v>
      </c>
      <c r="I2299" s="5">
        <f t="shared" si="109"/>
        <v>1</v>
      </c>
      <c r="J2299" s="5">
        <f t="shared" si="108"/>
        <v>2</v>
      </c>
      <c r="K2299" s="5">
        <f t="shared" si="107"/>
        <v>0.16666666666666666</v>
      </c>
      <c r="L2299" s="4" t="s">
        <v>735</v>
      </c>
    </row>
    <row r="2300" spans="1:12" ht="30" hidden="1" x14ac:dyDescent="0.25">
      <c r="A2300" s="4" t="s">
        <v>357</v>
      </c>
      <c r="B2300" s="4" t="s">
        <v>405</v>
      </c>
      <c r="C2300" s="4" t="s">
        <v>408</v>
      </c>
      <c r="D2300" s="4" t="s">
        <v>393</v>
      </c>
      <c r="E2300" s="4">
        <v>56</v>
      </c>
      <c r="F2300" s="7">
        <v>50</v>
      </c>
      <c r="G2300" s="4" t="s">
        <v>105</v>
      </c>
      <c r="H2300" s="4">
        <v>5</v>
      </c>
      <c r="I2300" s="5">
        <f t="shared" si="109"/>
        <v>5</v>
      </c>
      <c r="J2300" s="5">
        <f t="shared" si="108"/>
        <v>10</v>
      </c>
      <c r="K2300" s="5">
        <f t="shared" si="107"/>
        <v>0.83333333333333337</v>
      </c>
      <c r="L2300" s="4" t="s">
        <v>735</v>
      </c>
    </row>
    <row r="2301" spans="1:12" ht="30" hidden="1" x14ac:dyDescent="0.25">
      <c r="A2301" s="4" t="s">
        <v>357</v>
      </c>
      <c r="B2301" s="4" t="s">
        <v>405</v>
      </c>
      <c r="C2301" s="4" t="s">
        <v>409</v>
      </c>
      <c r="D2301" s="4" t="s">
        <v>469</v>
      </c>
      <c r="E2301" s="4">
        <v>48</v>
      </c>
      <c r="F2301" s="7" t="s">
        <v>11</v>
      </c>
      <c r="G2301" s="4" t="s">
        <v>12</v>
      </c>
      <c r="H2301" s="4">
        <v>1</v>
      </c>
      <c r="I2301" s="5">
        <f t="shared" si="109"/>
        <v>1</v>
      </c>
      <c r="J2301" s="5">
        <f t="shared" si="108"/>
        <v>2</v>
      </c>
      <c r="K2301" s="5">
        <f t="shared" si="107"/>
        <v>0.16666666666666666</v>
      </c>
      <c r="L2301" s="4" t="s">
        <v>735</v>
      </c>
    </row>
    <row r="2302" spans="1:12" ht="30" hidden="1" x14ac:dyDescent="0.25">
      <c r="A2302" s="4" t="s">
        <v>357</v>
      </c>
      <c r="B2302" s="4" t="s">
        <v>405</v>
      </c>
      <c r="C2302" s="4" t="s">
        <v>409</v>
      </c>
      <c r="D2302" s="4" t="s">
        <v>393</v>
      </c>
      <c r="E2302" s="4">
        <v>48</v>
      </c>
      <c r="F2302" s="7" t="s">
        <v>11</v>
      </c>
      <c r="G2302" s="4" t="s">
        <v>12</v>
      </c>
      <c r="H2302" s="4">
        <v>8</v>
      </c>
      <c r="I2302" s="5">
        <f t="shared" si="109"/>
        <v>8</v>
      </c>
      <c r="J2302" s="5">
        <f t="shared" si="108"/>
        <v>16</v>
      </c>
      <c r="K2302" s="5">
        <f t="shared" si="107"/>
        <v>1.3333333333333333</v>
      </c>
      <c r="L2302" s="4" t="s">
        <v>735</v>
      </c>
    </row>
    <row r="2303" spans="1:12" ht="30" hidden="1" x14ac:dyDescent="0.25">
      <c r="A2303" s="4" t="s">
        <v>357</v>
      </c>
      <c r="B2303" s="4" t="s">
        <v>405</v>
      </c>
      <c r="C2303" s="4" t="s">
        <v>409</v>
      </c>
      <c r="D2303" s="4" t="s">
        <v>371</v>
      </c>
      <c r="E2303" s="4">
        <v>48</v>
      </c>
      <c r="F2303" s="7" t="s">
        <v>11</v>
      </c>
      <c r="G2303" s="4" t="s">
        <v>12</v>
      </c>
      <c r="H2303" s="4">
        <v>1</v>
      </c>
      <c r="I2303" s="5">
        <f t="shared" si="109"/>
        <v>1</v>
      </c>
      <c r="J2303" s="5">
        <f t="shared" si="108"/>
        <v>2</v>
      </c>
      <c r="K2303" s="5">
        <f t="shared" si="107"/>
        <v>0.16666666666666666</v>
      </c>
      <c r="L2303" s="4" t="s">
        <v>735</v>
      </c>
    </row>
    <row r="2304" spans="1:12" ht="30" hidden="1" x14ac:dyDescent="0.25">
      <c r="A2304" s="4" t="s">
        <v>357</v>
      </c>
      <c r="B2304" s="4" t="s">
        <v>405</v>
      </c>
      <c r="C2304" s="4" t="s">
        <v>410</v>
      </c>
      <c r="D2304" s="4" t="s">
        <v>469</v>
      </c>
      <c r="E2304" s="4">
        <v>48</v>
      </c>
      <c r="F2304" s="7" t="s">
        <v>11</v>
      </c>
      <c r="G2304" s="4" t="s">
        <v>12</v>
      </c>
      <c r="H2304" s="4">
        <v>1</v>
      </c>
      <c r="I2304" s="5">
        <f t="shared" si="109"/>
        <v>1</v>
      </c>
      <c r="J2304" s="5">
        <f t="shared" si="108"/>
        <v>2</v>
      </c>
      <c r="K2304" s="5">
        <f t="shared" si="107"/>
        <v>0.16666666666666666</v>
      </c>
      <c r="L2304" s="4" t="s">
        <v>735</v>
      </c>
    </row>
    <row r="2305" spans="1:12" ht="30" hidden="1" x14ac:dyDescent="0.25">
      <c r="A2305" s="4" t="s">
        <v>357</v>
      </c>
      <c r="B2305" s="4" t="s">
        <v>405</v>
      </c>
      <c r="C2305" s="4" t="s">
        <v>410</v>
      </c>
      <c r="D2305" s="4" t="s">
        <v>393</v>
      </c>
      <c r="E2305" s="4">
        <v>48</v>
      </c>
      <c r="F2305" s="7" t="s">
        <v>11</v>
      </c>
      <c r="G2305" s="4" t="s">
        <v>12</v>
      </c>
      <c r="H2305" s="4">
        <v>4</v>
      </c>
      <c r="I2305" s="5">
        <f t="shared" si="109"/>
        <v>4</v>
      </c>
      <c r="J2305" s="5">
        <f t="shared" si="108"/>
        <v>8</v>
      </c>
      <c r="K2305" s="5">
        <f t="shared" si="107"/>
        <v>0.66666666666666663</v>
      </c>
      <c r="L2305" s="4" t="s">
        <v>735</v>
      </c>
    </row>
    <row r="2306" spans="1:12" ht="30" hidden="1" x14ac:dyDescent="0.25">
      <c r="A2306" s="4" t="s">
        <v>357</v>
      </c>
      <c r="B2306" s="4" t="s">
        <v>405</v>
      </c>
      <c r="C2306" s="4" t="s">
        <v>410</v>
      </c>
      <c r="D2306" s="4" t="s">
        <v>371</v>
      </c>
      <c r="E2306" s="4">
        <v>48</v>
      </c>
      <c r="F2306" s="7" t="s">
        <v>11</v>
      </c>
      <c r="G2306" s="4" t="s">
        <v>12</v>
      </c>
      <c r="H2306" s="4">
        <v>3</v>
      </c>
      <c r="I2306" s="5">
        <f t="shared" si="109"/>
        <v>3</v>
      </c>
      <c r="J2306" s="5">
        <f t="shared" si="108"/>
        <v>6</v>
      </c>
      <c r="K2306" s="5">
        <f t="shared" si="107"/>
        <v>0.5</v>
      </c>
      <c r="L2306" s="4" t="s">
        <v>735</v>
      </c>
    </row>
    <row r="2307" spans="1:12" ht="30" hidden="1" x14ac:dyDescent="0.25">
      <c r="A2307" s="4" t="s">
        <v>357</v>
      </c>
      <c r="B2307" s="4" t="s">
        <v>405</v>
      </c>
      <c r="C2307" s="4" t="s">
        <v>411</v>
      </c>
      <c r="D2307" s="4" t="s">
        <v>393</v>
      </c>
      <c r="E2307" s="4">
        <v>68</v>
      </c>
      <c r="F2307" s="7">
        <v>50</v>
      </c>
      <c r="G2307" s="4" t="s">
        <v>105</v>
      </c>
      <c r="H2307" s="4">
        <v>1</v>
      </c>
      <c r="I2307" s="5">
        <f t="shared" si="109"/>
        <v>1</v>
      </c>
      <c r="J2307" s="5">
        <f t="shared" si="108"/>
        <v>2</v>
      </c>
      <c r="K2307" s="5">
        <f t="shared" si="107"/>
        <v>0.16666666666666666</v>
      </c>
      <c r="L2307" s="4" t="s">
        <v>735</v>
      </c>
    </row>
    <row r="2308" spans="1:12" ht="30" hidden="1" x14ac:dyDescent="0.25">
      <c r="A2308" s="4" t="s">
        <v>357</v>
      </c>
      <c r="B2308" s="4" t="s">
        <v>405</v>
      </c>
      <c r="C2308" s="4" t="s">
        <v>411</v>
      </c>
      <c r="D2308" s="4" t="s">
        <v>371</v>
      </c>
      <c r="E2308" s="4">
        <v>68</v>
      </c>
      <c r="F2308" s="7">
        <v>50</v>
      </c>
      <c r="G2308" s="4" t="s">
        <v>105</v>
      </c>
      <c r="H2308" s="4">
        <v>3</v>
      </c>
      <c r="I2308" s="5">
        <f t="shared" si="109"/>
        <v>3</v>
      </c>
      <c r="J2308" s="5">
        <f t="shared" si="108"/>
        <v>6</v>
      </c>
      <c r="K2308" s="5">
        <f t="shared" si="107"/>
        <v>0.5</v>
      </c>
      <c r="L2308" s="4" t="s">
        <v>735</v>
      </c>
    </row>
    <row r="2309" spans="1:12" ht="30" hidden="1" x14ac:dyDescent="0.25">
      <c r="A2309" s="4" t="s">
        <v>357</v>
      </c>
      <c r="B2309" s="4" t="s">
        <v>405</v>
      </c>
      <c r="C2309" s="4" t="s">
        <v>412</v>
      </c>
      <c r="D2309" s="4" t="s">
        <v>469</v>
      </c>
      <c r="E2309" s="4">
        <v>48</v>
      </c>
      <c r="F2309" s="7" t="s">
        <v>11</v>
      </c>
      <c r="G2309" s="4" t="s">
        <v>12</v>
      </c>
      <c r="H2309" s="4">
        <v>6</v>
      </c>
      <c r="I2309" s="5">
        <f t="shared" si="109"/>
        <v>6</v>
      </c>
      <c r="J2309" s="5">
        <f t="shared" si="108"/>
        <v>12</v>
      </c>
      <c r="K2309" s="5">
        <f t="shared" si="107"/>
        <v>1</v>
      </c>
      <c r="L2309" s="4" t="s">
        <v>735</v>
      </c>
    </row>
    <row r="2310" spans="1:12" ht="30" hidden="1" x14ac:dyDescent="0.25">
      <c r="A2310" s="4" t="s">
        <v>357</v>
      </c>
      <c r="B2310" s="4" t="s">
        <v>405</v>
      </c>
      <c r="C2310" s="4" t="s">
        <v>412</v>
      </c>
      <c r="D2310" s="4" t="s">
        <v>393</v>
      </c>
      <c r="E2310" s="4">
        <v>48</v>
      </c>
      <c r="F2310" s="7" t="s">
        <v>11</v>
      </c>
      <c r="G2310" s="4" t="s">
        <v>12</v>
      </c>
      <c r="H2310" s="4">
        <v>11</v>
      </c>
      <c r="I2310" s="5">
        <f t="shared" si="109"/>
        <v>11</v>
      </c>
      <c r="J2310" s="5">
        <f t="shared" si="108"/>
        <v>22</v>
      </c>
      <c r="K2310" s="5">
        <f t="shared" si="107"/>
        <v>1.8333333333333333</v>
      </c>
      <c r="L2310" s="4" t="s">
        <v>735</v>
      </c>
    </row>
    <row r="2311" spans="1:12" ht="30" hidden="1" x14ac:dyDescent="0.25">
      <c r="A2311" s="4" t="s">
        <v>357</v>
      </c>
      <c r="B2311" s="4" t="s">
        <v>405</v>
      </c>
      <c r="C2311" s="4" t="s">
        <v>412</v>
      </c>
      <c r="D2311" s="4" t="s">
        <v>371</v>
      </c>
      <c r="E2311" s="4">
        <v>48</v>
      </c>
      <c r="F2311" s="7" t="s">
        <v>11</v>
      </c>
      <c r="G2311" s="4" t="s">
        <v>12</v>
      </c>
      <c r="H2311" s="4">
        <v>5</v>
      </c>
      <c r="I2311" s="5">
        <f t="shared" si="109"/>
        <v>5</v>
      </c>
      <c r="J2311" s="5">
        <f t="shared" si="108"/>
        <v>10</v>
      </c>
      <c r="K2311" s="5">
        <f t="shared" si="107"/>
        <v>0.83333333333333337</v>
      </c>
      <c r="L2311" s="4" t="s">
        <v>735</v>
      </c>
    </row>
    <row r="2312" spans="1:12" ht="30" hidden="1" x14ac:dyDescent="0.25">
      <c r="A2312" s="4" t="s">
        <v>357</v>
      </c>
      <c r="B2312" s="4" t="s">
        <v>405</v>
      </c>
      <c r="C2312" s="4" t="s">
        <v>413</v>
      </c>
      <c r="D2312" s="4" t="s">
        <v>393</v>
      </c>
      <c r="E2312" s="4">
        <v>47</v>
      </c>
      <c r="F2312" s="7" t="s">
        <v>11</v>
      </c>
      <c r="G2312" s="4" t="s">
        <v>12</v>
      </c>
      <c r="H2312" s="4">
        <v>4</v>
      </c>
      <c r="I2312" s="5">
        <f t="shared" si="109"/>
        <v>4</v>
      </c>
      <c r="J2312" s="5">
        <f t="shared" si="108"/>
        <v>8</v>
      </c>
      <c r="K2312" s="5">
        <f t="shared" si="107"/>
        <v>0.66666666666666663</v>
      </c>
      <c r="L2312" s="4" t="s">
        <v>735</v>
      </c>
    </row>
    <row r="2313" spans="1:12" ht="30" hidden="1" x14ac:dyDescent="0.25">
      <c r="A2313" s="4" t="s">
        <v>357</v>
      </c>
      <c r="B2313" s="4" t="s">
        <v>405</v>
      </c>
      <c r="C2313" s="4" t="s">
        <v>413</v>
      </c>
      <c r="D2313" s="4" t="s">
        <v>371</v>
      </c>
      <c r="E2313" s="4">
        <v>47</v>
      </c>
      <c r="F2313" s="7" t="s">
        <v>11</v>
      </c>
      <c r="G2313" s="4" t="s">
        <v>12</v>
      </c>
      <c r="H2313" s="4">
        <v>2</v>
      </c>
      <c r="I2313" s="5">
        <f t="shared" si="109"/>
        <v>2</v>
      </c>
      <c r="J2313" s="5">
        <f t="shared" si="108"/>
        <v>4</v>
      </c>
      <c r="K2313" s="5">
        <f t="shared" ref="K2313:K2376" si="110">J2313/12</f>
        <v>0.33333333333333331</v>
      </c>
      <c r="L2313" s="4" t="s">
        <v>735</v>
      </c>
    </row>
    <row r="2314" spans="1:12" ht="30" hidden="1" x14ac:dyDescent="0.25">
      <c r="A2314" s="4" t="s">
        <v>357</v>
      </c>
      <c r="B2314" s="4" t="s">
        <v>405</v>
      </c>
      <c r="C2314" s="4" t="s">
        <v>414</v>
      </c>
      <c r="D2314" s="4" t="s">
        <v>393</v>
      </c>
      <c r="E2314" s="4">
        <v>48</v>
      </c>
      <c r="F2314" s="7" t="s">
        <v>11</v>
      </c>
      <c r="G2314" s="4" t="s">
        <v>12</v>
      </c>
      <c r="H2314" s="4">
        <v>11</v>
      </c>
      <c r="I2314" s="5">
        <f t="shared" si="109"/>
        <v>11</v>
      </c>
      <c r="J2314" s="5">
        <f t="shared" si="108"/>
        <v>22</v>
      </c>
      <c r="K2314" s="5">
        <f t="shared" si="110"/>
        <v>1.8333333333333333</v>
      </c>
      <c r="L2314" s="4" t="s">
        <v>735</v>
      </c>
    </row>
    <row r="2315" spans="1:12" ht="30" hidden="1" x14ac:dyDescent="0.25">
      <c r="A2315" s="4" t="s">
        <v>357</v>
      </c>
      <c r="B2315" s="4" t="s">
        <v>405</v>
      </c>
      <c r="C2315" s="4" t="s">
        <v>415</v>
      </c>
      <c r="D2315" s="4" t="s">
        <v>393</v>
      </c>
      <c r="E2315" s="4">
        <v>30</v>
      </c>
      <c r="F2315" s="7" t="s">
        <v>11</v>
      </c>
      <c r="G2315" s="4" t="s">
        <v>12</v>
      </c>
      <c r="H2315" s="4">
        <v>4</v>
      </c>
      <c r="I2315" s="5">
        <f t="shared" si="109"/>
        <v>4</v>
      </c>
      <c r="J2315" s="5">
        <f t="shared" si="108"/>
        <v>8</v>
      </c>
      <c r="K2315" s="5">
        <f t="shared" si="110"/>
        <v>0.66666666666666663</v>
      </c>
      <c r="L2315" s="4" t="s">
        <v>735</v>
      </c>
    </row>
    <row r="2316" spans="1:12" ht="30" hidden="1" x14ac:dyDescent="0.25">
      <c r="A2316" s="4" t="s">
        <v>357</v>
      </c>
      <c r="B2316" s="4" t="s">
        <v>405</v>
      </c>
      <c r="C2316" s="4" t="s">
        <v>415</v>
      </c>
      <c r="D2316" s="4" t="s">
        <v>371</v>
      </c>
      <c r="E2316" s="4">
        <v>30</v>
      </c>
      <c r="F2316" s="7" t="s">
        <v>11</v>
      </c>
      <c r="G2316" s="4" t="s">
        <v>12</v>
      </c>
      <c r="H2316" s="4">
        <v>4</v>
      </c>
      <c r="I2316" s="5">
        <f t="shared" si="109"/>
        <v>4</v>
      </c>
      <c r="J2316" s="5">
        <f t="shared" si="108"/>
        <v>8</v>
      </c>
      <c r="K2316" s="5">
        <f t="shared" si="110"/>
        <v>0.66666666666666663</v>
      </c>
      <c r="L2316" s="4" t="s">
        <v>735</v>
      </c>
    </row>
    <row r="2317" spans="1:12" ht="30" hidden="1" x14ac:dyDescent="0.25">
      <c r="A2317" s="4" t="s">
        <v>357</v>
      </c>
      <c r="B2317" s="4" t="s">
        <v>405</v>
      </c>
      <c r="C2317" s="4" t="s">
        <v>416</v>
      </c>
      <c r="D2317" s="4" t="s">
        <v>393</v>
      </c>
      <c r="E2317" s="4">
        <v>47</v>
      </c>
      <c r="F2317" s="7" t="s">
        <v>11</v>
      </c>
      <c r="G2317" s="4" t="s">
        <v>12</v>
      </c>
      <c r="H2317" s="4">
        <v>1</v>
      </c>
      <c r="I2317" s="5">
        <f t="shared" si="109"/>
        <v>1</v>
      </c>
      <c r="J2317" s="5">
        <f t="shared" si="108"/>
        <v>2</v>
      </c>
      <c r="K2317" s="5">
        <f t="shared" si="110"/>
        <v>0.16666666666666666</v>
      </c>
      <c r="L2317" s="4" t="s">
        <v>735</v>
      </c>
    </row>
    <row r="2318" spans="1:12" ht="30" hidden="1" x14ac:dyDescent="0.25">
      <c r="A2318" s="4" t="s">
        <v>357</v>
      </c>
      <c r="B2318" s="4" t="s">
        <v>405</v>
      </c>
      <c r="C2318" s="4" t="s">
        <v>417</v>
      </c>
      <c r="D2318" s="4" t="s">
        <v>393</v>
      </c>
      <c r="E2318" s="4">
        <v>31</v>
      </c>
      <c r="F2318" s="7" t="s">
        <v>11</v>
      </c>
      <c r="G2318" s="4" t="s">
        <v>12</v>
      </c>
      <c r="H2318" s="4">
        <v>7</v>
      </c>
      <c r="I2318" s="5">
        <f t="shared" si="109"/>
        <v>7</v>
      </c>
      <c r="J2318" s="5">
        <f t="shared" si="108"/>
        <v>14</v>
      </c>
      <c r="K2318" s="5">
        <f t="shared" si="110"/>
        <v>1.1666666666666667</v>
      </c>
      <c r="L2318" s="4" t="s">
        <v>735</v>
      </c>
    </row>
    <row r="2319" spans="1:12" ht="30" hidden="1" x14ac:dyDescent="0.25">
      <c r="A2319" s="4" t="s">
        <v>357</v>
      </c>
      <c r="B2319" s="4" t="s">
        <v>405</v>
      </c>
      <c r="C2319" s="4" t="s">
        <v>417</v>
      </c>
      <c r="D2319" s="4" t="s">
        <v>371</v>
      </c>
      <c r="E2319" s="4">
        <v>31</v>
      </c>
      <c r="F2319" s="7" t="s">
        <v>11</v>
      </c>
      <c r="G2319" s="4" t="s">
        <v>12</v>
      </c>
      <c r="H2319" s="4">
        <v>2</v>
      </c>
      <c r="I2319" s="5">
        <f t="shared" si="109"/>
        <v>2</v>
      </c>
      <c r="J2319" s="5">
        <f t="shared" si="108"/>
        <v>4</v>
      </c>
      <c r="K2319" s="5">
        <f t="shared" si="110"/>
        <v>0.33333333333333331</v>
      </c>
      <c r="L2319" s="4" t="s">
        <v>735</v>
      </c>
    </row>
    <row r="2320" spans="1:12" ht="30" hidden="1" x14ac:dyDescent="0.25">
      <c r="A2320" s="4" t="s">
        <v>357</v>
      </c>
      <c r="B2320" s="4" t="s">
        <v>418</v>
      </c>
      <c r="C2320" s="4" t="s">
        <v>419</v>
      </c>
      <c r="D2320" s="4" t="s">
        <v>469</v>
      </c>
      <c r="E2320" s="4">
        <v>15</v>
      </c>
      <c r="F2320" s="7" t="s">
        <v>11</v>
      </c>
      <c r="G2320" s="4" t="s">
        <v>12</v>
      </c>
      <c r="H2320" s="4">
        <v>2</v>
      </c>
      <c r="I2320" s="5">
        <f t="shared" si="109"/>
        <v>2</v>
      </c>
      <c r="J2320" s="5">
        <f t="shared" si="108"/>
        <v>4</v>
      </c>
      <c r="K2320" s="5">
        <f t="shared" si="110"/>
        <v>0.33333333333333331</v>
      </c>
      <c r="L2320" s="4" t="s">
        <v>735</v>
      </c>
    </row>
    <row r="2321" spans="1:12" ht="30" hidden="1" x14ac:dyDescent="0.25">
      <c r="A2321" s="4" t="s">
        <v>357</v>
      </c>
      <c r="B2321" s="4" t="s">
        <v>418</v>
      </c>
      <c r="C2321" s="4" t="s">
        <v>419</v>
      </c>
      <c r="D2321" s="4" t="s">
        <v>371</v>
      </c>
      <c r="E2321" s="4">
        <v>15</v>
      </c>
      <c r="F2321" s="7" t="s">
        <v>11</v>
      </c>
      <c r="G2321" s="4" t="s">
        <v>12</v>
      </c>
      <c r="H2321" s="4">
        <v>40</v>
      </c>
      <c r="I2321" s="5">
        <f t="shared" si="109"/>
        <v>40</v>
      </c>
      <c r="J2321" s="5">
        <f t="shared" si="108"/>
        <v>80</v>
      </c>
      <c r="K2321" s="5">
        <f t="shared" si="110"/>
        <v>6.666666666666667</v>
      </c>
      <c r="L2321" s="4" t="s">
        <v>735</v>
      </c>
    </row>
    <row r="2322" spans="1:12" ht="30" hidden="1" x14ac:dyDescent="0.25">
      <c r="A2322" s="4" t="s">
        <v>357</v>
      </c>
      <c r="B2322" s="4" t="s">
        <v>418</v>
      </c>
      <c r="C2322" s="4" t="s">
        <v>420</v>
      </c>
      <c r="D2322" s="4" t="s">
        <v>371</v>
      </c>
      <c r="E2322" s="4">
        <v>27</v>
      </c>
      <c r="F2322" s="7" t="s">
        <v>11</v>
      </c>
      <c r="G2322" s="4" t="s">
        <v>12</v>
      </c>
      <c r="H2322" s="4">
        <v>20</v>
      </c>
      <c r="I2322" s="5">
        <f t="shared" si="109"/>
        <v>20</v>
      </c>
      <c r="J2322" s="5">
        <f t="shared" si="108"/>
        <v>40</v>
      </c>
      <c r="K2322" s="5">
        <f t="shared" si="110"/>
        <v>3.3333333333333335</v>
      </c>
      <c r="L2322" s="4" t="s">
        <v>735</v>
      </c>
    </row>
    <row r="2323" spans="1:12" ht="30" hidden="1" x14ac:dyDescent="0.25">
      <c r="A2323" s="4" t="s">
        <v>357</v>
      </c>
      <c r="B2323" s="4" t="s">
        <v>418</v>
      </c>
      <c r="C2323" s="4" t="s">
        <v>421</v>
      </c>
      <c r="D2323" s="4" t="s">
        <v>198</v>
      </c>
      <c r="E2323" s="4">
        <v>44</v>
      </c>
      <c r="F2323" s="7" t="s">
        <v>11</v>
      </c>
      <c r="G2323" s="4" t="s">
        <v>12</v>
      </c>
      <c r="H2323" s="4">
        <v>1</v>
      </c>
      <c r="I2323" s="5">
        <f t="shared" si="109"/>
        <v>1</v>
      </c>
      <c r="J2323" s="5">
        <f t="shared" si="108"/>
        <v>2</v>
      </c>
      <c r="K2323" s="5">
        <f t="shared" si="110"/>
        <v>0.16666666666666666</v>
      </c>
      <c r="L2323" s="4" t="s">
        <v>735</v>
      </c>
    </row>
    <row r="2324" spans="1:12" ht="30" hidden="1" x14ac:dyDescent="0.25">
      <c r="A2324" s="4" t="s">
        <v>357</v>
      </c>
      <c r="B2324" s="4" t="s">
        <v>418</v>
      </c>
      <c r="C2324" s="4" t="s">
        <v>421</v>
      </c>
      <c r="D2324" s="4" t="s">
        <v>371</v>
      </c>
      <c r="E2324" s="4">
        <v>44</v>
      </c>
      <c r="F2324" s="7" t="s">
        <v>11</v>
      </c>
      <c r="G2324" s="4" t="s">
        <v>12</v>
      </c>
      <c r="H2324" s="4">
        <v>31</v>
      </c>
      <c r="I2324" s="5">
        <f t="shared" si="109"/>
        <v>31</v>
      </c>
      <c r="J2324" s="5">
        <f t="shared" si="108"/>
        <v>62</v>
      </c>
      <c r="K2324" s="5">
        <f t="shared" si="110"/>
        <v>5.166666666666667</v>
      </c>
      <c r="L2324" s="4" t="s">
        <v>735</v>
      </c>
    </row>
    <row r="2325" spans="1:12" ht="30" hidden="1" x14ac:dyDescent="0.25">
      <c r="A2325" s="4" t="s">
        <v>357</v>
      </c>
      <c r="B2325" s="4" t="s">
        <v>418</v>
      </c>
      <c r="C2325" s="4" t="s">
        <v>422</v>
      </c>
      <c r="D2325" s="4" t="s">
        <v>371</v>
      </c>
      <c r="E2325" s="4">
        <v>21</v>
      </c>
      <c r="F2325" s="7" t="s">
        <v>11</v>
      </c>
      <c r="G2325" s="4" t="s">
        <v>12</v>
      </c>
      <c r="H2325" s="4">
        <v>36</v>
      </c>
      <c r="I2325" s="5">
        <f t="shared" si="109"/>
        <v>36</v>
      </c>
      <c r="J2325" s="5">
        <f t="shared" si="108"/>
        <v>72</v>
      </c>
      <c r="K2325" s="5">
        <f t="shared" si="110"/>
        <v>6</v>
      </c>
      <c r="L2325" s="4" t="s">
        <v>735</v>
      </c>
    </row>
    <row r="2326" spans="1:12" ht="30" hidden="1" x14ac:dyDescent="0.25">
      <c r="A2326" s="4" t="s">
        <v>357</v>
      </c>
      <c r="B2326" s="4" t="s">
        <v>418</v>
      </c>
      <c r="C2326" s="4" t="s">
        <v>423</v>
      </c>
      <c r="D2326" s="4" t="s">
        <v>39</v>
      </c>
      <c r="E2326" s="4">
        <v>43</v>
      </c>
      <c r="F2326" s="7" t="s">
        <v>11</v>
      </c>
      <c r="G2326" s="4" t="s">
        <v>12</v>
      </c>
      <c r="H2326" s="4">
        <v>1</v>
      </c>
      <c r="I2326" s="5">
        <f t="shared" si="109"/>
        <v>1</v>
      </c>
      <c r="J2326" s="5">
        <f t="shared" si="108"/>
        <v>2</v>
      </c>
      <c r="K2326" s="5">
        <f t="shared" si="110"/>
        <v>0.16666666666666666</v>
      </c>
      <c r="L2326" s="4" t="s">
        <v>735</v>
      </c>
    </row>
    <row r="2327" spans="1:12" ht="30" hidden="1" x14ac:dyDescent="0.25">
      <c r="A2327" s="4" t="s">
        <v>357</v>
      </c>
      <c r="B2327" s="4" t="s">
        <v>418</v>
      </c>
      <c r="C2327" s="4" t="s">
        <v>423</v>
      </c>
      <c r="D2327" s="4" t="s">
        <v>371</v>
      </c>
      <c r="E2327" s="4">
        <v>43</v>
      </c>
      <c r="F2327" s="7" t="s">
        <v>11</v>
      </c>
      <c r="G2327" s="4" t="s">
        <v>12</v>
      </c>
      <c r="H2327" s="4">
        <v>19</v>
      </c>
      <c r="I2327" s="5">
        <f t="shared" si="109"/>
        <v>19</v>
      </c>
      <c r="J2327" s="5">
        <f t="shared" si="108"/>
        <v>38</v>
      </c>
      <c r="K2327" s="5">
        <f t="shared" si="110"/>
        <v>3.1666666666666665</v>
      </c>
      <c r="L2327" s="4" t="s">
        <v>735</v>
      </c>
    </row>
    <row r="2328" spans="1:12" ht="30" hidden="1" x14ac:dyDescent="0.25">
      <c r="A2328" s="4" t="s">
        <v>357</v>
      </c>
      <c r="B2328" s="4" t="s">
        <v>418</v>
      </c>
      <c r="C2328" s="4" t="s">
        <v>424</v>
      </c>
      <c r="D2328" s="4" t="s">
        <v>371</v>
      </c>
      <c r="E2328" s="4">
        <v>63</v>
      </c>
      <c r="F2328" s="7">
        <v>50</v>
      </c>
      <c r="G2328" s="4" t="s">
        <v>105</v>
      </c>
      <c r="H2328" s="4">
        <v>9</v>
      </c>
      <c r="I2328" s="5">
        <f t="shared" si="109"/>
        <v>9</v>
      </c>
      <c r="J2328" s="5">
        <f t="shared" si="108"/>
        <v>18</v>
      </c>
      <c r="K2328" s="5">
        <f t="shared" si="110"/>
        <v>1.5</v>
      </c>
      <c r="L2328" s="4" t="s">
        <v>735</v>
      </c>
    </row>
    <row r="2329" spans="1:12" ht="30" hidden="1" x14ac:dyDescent="0.25">
      <c r="A2329" s="4" t="s">
        <v>357</v>
      </c>
      <c r="B2329" s="4" t="s">
        <v>418</v>
      </c>
      <c r="C2329" s="4" t="s">
        <v>425</v>
      </c>
      <c r="D2329" s="4" t="s">
        <v>371</v>
      </c>
      <c r="E2329" s="4">
        <v>19</v>
      </c>
      <c r="F2329" s="7" t="s">
        <v>11</v>
      </c>
      <c r="G2329" s="4" t="s">
        <v>12</v>
      </c>
      <c r="H2329" s="4">
        <v>10</v>
      </c>
      <c r="I2329" s="5">
        <f t="shared" si="109"/>
        <v>10</v>
      </c>
      <c r="J2329" s="5">
        <f t="shared" si="108"/>
        <v>20</v>
      </c>
      <c r="K2329" s="5">
        <f t="shared" si="110"/>
        <v>1.6666666666666667</v>
      </c>
      <c r="L2329" s="4" t="s">
        <v>735</v>
      </c>
    </row>
    <row r="2330" spans="1:12" ht="30" hidden="1" x14ac:dyDescent="0.25">
      <c r="A2330" s="4" t="s">
        <v>357</v>
      </c>
      <c r="B2330" s="4" t="s">
        <v>418</v>
      </c>
      <c r="C2330" s="4" t="s">
        <v>426</v>
      </c>
      <c r="D2330" s="4" t="s">
        <v>469</v>
      </c>
      <c r="E2330" s="4">
        <v>15</v>
      </c>
      <c r="F2330" s="7" t="s">
        <v>11</v>
      </c>
      <c r="G2330" s="4" t="s">
        <v>12</v>
      </c>
      <c r="H2330" s="4">
        <v>1</v>
      </c>
      <c r="I2330" s="5">
        <f t="shared" si="109"/>
        <v>1</v>
      </c>
      <c r="J2330" s="5">
        <f t="shared" si="108"/>
        <v>2</v>
      </c>
      <c r="K2330" s="5">
        <f t="shared" si="110"/>
        <v>0.16666666666666666</v>
      </c>
      <c r="L2330" s="4" t="s">
        <v>735</v>
      </c>
    </row>
    <row r="2331" spans="1:12" ht="30" hidden="1" x14ac:dyDescent="0.25">
      <c r="A2331" s="4" t="s">
        <v>357</v>
      </c>
      <c r="B2331" s="4" t="s">
        <v>418</v>
      </c>
      <c r="C2331" s="4" t="s">
        <v>426</v>
      </c>
      <c r="D2331" s="4" t="s">
        <v>371</v>
      </c>
      <c r="E2331" s="4">
        <v>15</v>
      </c>
      <c r="F2331" s="7" t="s">
        <v>11</v>
      </c>
      <c r="G2331" s="4" t="s">
        <v>12</v>
      </c>
      <c r="H2331" s="4">
        <v>107</v>
      </c>
      <c r="I2331" s="5">
        <f t="shared" si="109"/>
        <v>107</v>
      </c>
      <c r="J2331" s="5">
        <f t="shared" si="108"/>
        <v>214</v>
      </c>
      <c r="K2331" s="5">
        <f t="shared" si="110"/>
        <v>17.833333333333332</v>
      </c>
      <c r="L2331" s="4" t="s">
        <v>735</v>
      </c>
    </row>
    <row r="2332" spans="1:12" ht="30" hidden="1" x14ac:dyDescent="0.25">
      <c r="A2332" s="4" t="s">
        <v>357</v>
      </c>
      <c r="B2332" s="4" t="s">
        <v>418</v>
      </c>
      <c r="C2332" s="4" t="s">
        <v>427</v>
      </c>
      <c r="D2332" s="4" t="s">
        <v>371</v>
      </c>
      <c r="E2332" s="4">
        <v>28</v>
      </c>
      <c r="F2332" s="7" t="s">
        <v>11</v>
      </c>
      <c r="G2332" s="4" t="s">
        <v>12</v>
      </c>
      <c r="H2332" s="4">
        <v>18</v>
      </c>
      <c r="I2332" s="5">
        <f t="shared" si="109"/>
        <v>18</v>
      </c>
      <c r="J2332" s="5">
        <f t="shared" si="108"/>
        <v>36</v>
      </c>
      <c r="K2332" s="5">
        <f t="shared" si="110"/>
        <v>3</v>
      </c>
      <c r="L2332" s="4" t="s">
        <v>735</v>
      </c>
    </row>
    <row r="2333" spans="1:12" ht="30" hidden="1" x14ac:dyDescent="0.25">
      <c r="A2333" s="4" t="s">
        <v>357</v>
      </c>
      <c r="B2333" s="4" t="s">
        <v>418</v>
      </c>
      <c r="C2333" s="4" t="s">
        <v>428</v>
      </c>
      <c r="D2333" s="4" t="s">
        <v>469</v>
      </c>
      <c r="E2333" s="4">
        <v>34</v>
      </c>
      <c r="F2333" s="7" t="s">
        <v>11</v>
      </c>
      <c r="G2333" s="4" t="s">
        <v>12</v>
      </c>
      <c r="H2333" s="4">
        <v>1</v>
      </c>
      <c r="I2333" s="5">
        <f t="shared" si="109"/>
        <v>1</v>
      </c>
      <c r="J2333" s="5">
        <f t="shared" si="108"/>
        <v>2</v>
      </c>
      <c r="K2333" s="5">
        <f t="shared" si="110"/>
        <v>0.16666666666666666</v>
      </c>
      <c r="L2333" s="4" t="s">
        <v>735</v>
      </c>
    </row>
    <row r="2334" spans="1:12" ht="30" hidden="1" x14ac:dyDescent="0.25">
      <c r="A2334" s="4" t="s">
        <v>357</v>
      </c>
      <c r="B2334" s="4" t="s">
        <v>418</v>
      </c>
      <c r="C2334" s="4" t="s">
        <v>428</v>
      </c>
      <c r="D2334" s="4" t="s">
        <v>371</v>
      </c>
      <c r="E2334" s="4">
        <v>34</v>
      </c>
      <c r="F2334" s="7" t="s">
        <v>11</v>
      </c>
      <c r="G2334" s="4" t="s">
        <v>12</v>
      </c>
      <c r="H2334" s="4">
        <v>12</v>
      </c>
      <c r="I2334" s="5">
        <f t="shared" si="109"/>
        <v>12</v>
      </c>
      <c r="J2334" s="5">
        <f t="shared" si="108"/>
        <v>24</v>
      </c>
      <c r="K2334" s="5">
        <f t="shared" si="110"/>
        <v>2</v>
      </c>
      <c r="L2334" s="4" t="s">
        <v>735</v>
      </c>
    </row>
    <row r="2335" spans="1:12" ht="30" hidden="1" x14ac:dyDescent="0.25">
      <c r="A2335" s="4" t="s">
        <v>357</v>
      </c>
      <c r="B2335" s="4" t="s">
        <v>418</v>
      </c>
      <c r="C2335" s="4" t="s">
        <v>429</v>
      </c>
      <c r="D2335" s="4" t="s">
        <v>371</v>
      </c>
      <c r="E2335" s="4">
        <v>31</v>
      </c>
      <c r="F2335" s="7" t="s">
        <v>11</v>
      </c>
      <c r="G2335" s="4" t="s">
        <v>12</v>
      </c>
      <c r="H2335" s="4">
        <v>9</v>
      </c>
      <c r="I2335" s="5">
        <f t="shared" si="109"/>
        <v>9</v>
      </c>
      <c r="J2335" s="5">
        <f t="shared" si="108"/>
        <v>18</v>
      </c>
      <c r="K2335" s="5">
        <f t="shared" si="110"/>
        <v>1.5</v>
      </c>
      <c r="L2335" s="4" t="s">
        <v>735</v>
      </c>
    </row>
    <row r="2336" spans="1:12" ht="30" hidden="1" x14ac:dyDescent="0.25">
      <c r="A2336" s="4" t="s">
        <v>357</v>
      </c>
      <c r="B2336" s="4" t="s">
        <v>418</v>
      </c>
      <c r="C2336" s="4" t="s">
        <v>430</v>
      </c>
      <c r="D2336" s="4" t="s">
        <v>371</v>
      </c>
      <c r="E2336" s="4">
        <v>35</v>
      </c>
      <c r="F2336" s="7" t="s">
        <v>11</v>
      </c>
      <c r="G2336" s="4" t="s">
        <v>12</v>
      </c>
      <c r="H2336" s="4">
        <v>28</v>
      </c>
      <c r="I2336" s="5">
        <f t="shared" si="109"/>
        <v>28</v>
      </c>
      <c r="J2336" s="5">
        <f t="shared" si="108"/>
        <v>56</v>
      </c>
      <c r="K2336" s="5">
        <f t="shared" si="110"/>
        <v>4.666666666666667</v>
      </c>
      <c r="L2336" s="4" t="s">
        <v>735</v>
      </c>
    </row>
    <row r="2337" spans="1:12" ht="30" hidden="1" x14ac:dyDescent="0.25">
      <c r="A2337" s="4" t="s">
        <v>357</v>
      </c>
      <c r="B2337" s="4" t="s">
        <v>418</v>
      </c>
      <c r="C2337" s="4" t="s">
        <v>431</v>
      </c>
      <c r="D2337" s="4" t="s">
        <v>371</v>
      </c>
      <c r="E2337" s="4">
        <v>28</v>
      </c>
      <c r="F2337" s="7" t="s">
        <v>11</v>
      </c>
      <c r="G2337" s="4" t="s">
        <v>12</v>
      </c>
      <c r="H2337" s="4">
        <v>20</v>
      </c>
      <c r="I2337" s="5">
        <f t="shared" si="109"/>
        <v>20</v>
      </c>
      <c r="J2337" s="5">
        <f t="shared" si="108"/>
        <v>40</v>
      </c>
      <c r="K2337" s="5">
        <f t="shared" si="110"/>
        <v>3.3333333333333335</v>
      </c>
      <c r="L2337" s="4" t="s">
        <v>735</v>
      </c>
    </row>
    <row r="2338" spans="1:12" ht="30" hidden="1" x14ac:dyDescent="0.25">
      <c r="A2338" s="4" t="s">
        <v>357</v>
      </c>
      <c r="B2338" s="4" t="s">
        <v>418</v>
      </c>
      <c r="C2338" s="4" t="s">
        <v>432</v>
      </c>
      <c r="D2338" s="4" t="s">
        <v>371</v>
      </c>
      <c r="E2338" s="4">
        <v>85</v>
      </c>
      <c r="F2338" s="7">
        <v>50</v>
      </c>
      <c r="G2338" s="4" t="s">
        <v>105</v>
      </c>
      <c r="H2338" s="4">
        <v>5</v>
      </c>
      <c r="I2338" s="5">
        <f t="shared" si="109"/>
        <v>5</v>
      </c>
      <c r="J2338" s="5">
        <f t="shared" si="108"/>
        <v>10</v>
      </c>
      <c r="K2338" s="5">
        <f t="shared" si="110"/>
        <v>0.83333333333333337</v>
      </c>
      <c r="L2338" s="4" t="s">
        <v>735</v>
      </c>
    </row>
    <row r="2339" spans="1:12" ht="30" hidden="1" x14ac:dyDescent="0.25">
      <c r="A2339" s="4" t="s">
        <v>357</v>
      </c>
      <c r="B2339" s="4" t="s">
        <v>418</v>
      </c>
      <c r="C2339" s="4" t="s">
        <v>433</v>
      </c>
      <c r="D2339" s="4" t="s">
        <v>371</v>
      </c>
      <c r="E2339" s="4">
        <v>57</v>
      </c>
      <c r="F2339" s="7">
        <v>50</v>
      </c>
      <c r="G2339" s="4" t="s">
        <v>105</v>
      </c>
      <c r="H2339" s="4">
        <v>23</v>
      </c>
      <c r="I2339" s="5">
        <f t="shared" si="109"/>
        <v>23</v>
      </c>
      <c r="J2339" s="5">
        <f t="shared" si="108"/>
        <v>46</v>
      </c>
      <c r="K2339" s="5">
        <f t="shared" si="110"/>
        <v>3.8333333333333335</v>
      </c>
      <c r="L2339" s="4" t="s">
        <v>735</v>
      </c>
    </row>
    <row r="2340" spans="1:12" ht="30" hidden="1" x14ac:dyDescent="0.25">
      <c r="A2340" s="4" t="s">
        <v>357</v>
      </c>
      <c r="B2340" s="4" t="s">
        <v>418</v>
      </c>
      <c r="C2340" s="4" t="s">
        <v>434</v>
      </c>
      <c r="D2340" s="4" t="s">
        <v>469</v>
      </c>
      <c r="E2340" s="4">
        <v>108</v>
      </c>
      <c r="F2340" s="7">
        <v>50</v>
      </c>
      <c r="G2340" s="4" t="s">
        <v>105</v>
      </c>
      <c r="H2340" s="4">
        <v>3</v>
      </c>
      <c r="I2340" s="5">
        <f t="shared" si="109"/>
        <v>3</v>
      </c>
      <c r="J2340" s="5">
        <f t="shared" si="108"/>
        <v>6</v>
      </c>
      <c r="K2340" s="5">
        <f t="shared" si="110"/>
        <v>0.5</v>
      </c>
      <c r="L2340" s="4" t="s">
        <v>735</v>
      </c>
    </row>
    <row r="2341" spans="1:12" ht="30" hidden="1" x14ac:dyDescent="0.25">
      <c r="A2341" s="4" t="s">
        <v>357</v>
      </c>
      <c r="B2341" s="4" t="s">
        <v>418</v>
      </c>
      <c r="C2341" s="4" t="s">
        <v>434</v>
      </c>
      <c r="D2341" s="4" t="s">
        <v>371</v>
      </c>
      <c r="E2341" s="4">
        <v>108</v>
      </c>
      <c r="F2341" s="7">
        <v>50</v>
      </c>
      <c r="G2341" s="4" t="s">
        <v>105</v>
      </c>
      <c r="H2341" s="4">
        <v>7</v>
      </c>
      <c r="I2341" s="5">
        <f t="shared" si="109"/>
        <v>7</v>
      </c>
      <c r="J2341" s="5">
        <f t="shared" si="108"/>
        <v>14</v>
      </c>
      <c r="K2341" s="5">
        <f t="shared" si="110"/>
        <v>1.1666666666666667</v>
      </c>
      <c r="L2341" s="4" t="s">
        <v>735</v>
      </c>
    </row>
    <row r="2342" spans="1:12" ht="30" hidden="1" x14ac:dyDescent="0.25">
      <c r="A2342" s="4" t="s">
        <v>357</v>
      </c>
      <c r="B2342" s="4" t="s">
        <v>418</v>
      </c>
      <c r="C2342" s="4" t="s">
        <v>435</v>
      </c>
      <c r="D2342" s="4" t="s">
        <v>371</v>
      </c>
      <c r="E2342" s="4">
        <v>30</v>
      </c>
      <c r="F2342" s="7" t="s">
        <v>11</v>
      </c>
      <c r="G2342" s="4" t="s">
        <v>12</v>
      </c>
      <c r="H2342" s="4">
        <v>36</v>
      </c>
      <c r="I2342" s="5">
        <f t="shared" si="109"/>
        <v>36</v>
      </c>
      <c r="J2342" s="5">
        <f t="shared" si="108"/>
        <v>72</v>
      </c>
      <c r="K2342" s="5">
        <f t="shared" si="110"/>
        <v>6</v>
      </c>
      <c r="L2342" s="4" t="s">
        <v>735</v>
      </c>
    </row>
    <row r="2343" spans="1:12" ht="30" hidden="1" x14ac:dyDescent="0.25">
      <c r="A2343" s="4" t="s">
        <v>357</v>
      </c>
      <c r="B2343" s="4" t="s">
        <v>418</v>
      </c>
      <c r="C2343" s="4" t="s">
        <v>371</v>
      </c>
      <c r="D2343" s="4" t="s">
        <v>469</v>
      </c>
      <c r="E2343" s="4">
        <v>0</v>
      </c>
      <c r="F2343" s="7" t="s">
        <v>11</v>
      </c>
      <c r="G2343" s="4" t="s">
        <v>12</v>
      </c>
      <c r="H2343" s="4">
        <v>38</v>
      </c>
      <c r="I2343" s="5">
        <f t="shared" si="109"/>
        <v>38</v>
      </c>
      <c r="J2343" s="5">
        <f t="shared" si="108"/>
        <v>76</v>
      </c>
      <c r="K2343" s="5">
        <f t="shared" si="110"/>
        <v>6.333333333333333</v>
      </c>
      <c r="L2343" s="4" t="s">
        <v>735</v>
      </c>
    </row>
    <row r="2344" spans="1:12" ht="30" hidden="1" x14ac:dyDescent="0.25">
      <c r="A2344" s="4" t="s">
        <v>357</v>
      </c>
      <c r="B2344" s="4" t="s">
        <v>418</v>
      </c>
      <c r="C2344" s="4" t="s">
        <v>371</v>
      </c>
      <c r="D2344" s="4" t="s">
        <v>393</v>
      </c>
      <c r="E2344" s="4">
        <v>0</v>
      </c>
      <c r="F2344" s="7" t="s">
        <v>11</v>
      </c>
      <c r="G2344" s="4" t="s">
        <v>12</v>
      </c>
      <c r="H2344" s="4">
        <v>1</v>
      </c>
      <c r="I2344" s="5">
        <f t="shared" si="109"/>
        <v>1</v>
      </c>
      <c r="J2344" s="5">
        <f t="shared" si="108"/>
        <v>2</v>
      </c>
      <c r="K2344" s="5">
        <f t="shared" si="110"/>
        <v>0.16666666666666666</v>
      </c>
      <c r="L2344" s="4" t="s">
        <v>735</v>
      </c>
    </row>
    <row r="2345" spans="1:12" ht="30" hidden="1" x14ac:dyDescent="0.25">
      <c r="A2345" s="4" t="s">
        <v>357</v>
      </c>
      <c r="B2345" s="4" t="s">
        <v>418</v>
      </c>
      <c r="C2345" s="4" t="s">
        <v>371</v>
      </c>
      <c r="D2345" s="4" t="s">
        <v>39</v>
      </c>
      <c r="E2345" s="4">
        <v>0</v>
      </c>
      <c r="F2345" s="7" t="s">
        <v>11</v>
      </c>
      <c r="G2345" s="4" t="s">
        <v>12</v>
      </c>
      <c r="H2345" s="4">
        <v>1</v>
      </c>
      <c r="I2345" s="5">
        <f t="shared" si="109"/>
        <v>1</v>
      </c>
      <c r="J2345" s="5">
        <f t="shared" si="108"/>
        <v>2</v>
      </c>
      <c r="K2345" s="5">
        <f t="shared" si="110"/>
        <v>0.16666666666666666</v>
      </c>
      <c r="L2345" s="4" t="s">
        <v>735</v>
      </c>
    </row>
    <row r="2346" spans="1:12" ht="30" hidden="1" x14ac:dyDescent="0.25">
      <c r="A2346" s="4" t="s">
        <v>357</v>
      </c>
      <c r="B2346" s="4" t="s">
        <v>418</v>
      </c>
      <c r="C2346" s="4" t="s">
        <v>371</v>
      </c>
      <c r="D2346" s="4" t="s">
        <v>371</v>
      </c>
      <c r="E2346" s="4">
        <v>0</v>
      </c>
      <c r="F2346" s="7" t="s">
        <v>11</v>
      </c>
      <c r="G2346" s="4" t="s">
        <v>12</v>
      </c>
      <c r="H2346" s="4">
        <v>1018</v>
      </c>
      <c r="I2346" s="5">
        <f t="shared" si="109"/>
        <v>1018</v>
      </c>
      <c r="J2346" s="5">
        <f t="shared" si="108"/>
        <v>2036</v>
      </c>
      <c r="K2346" s="5">
        <f t="shared" si="110"/>
        <v>169.66666666666666</v>
      </c>
      <c r="L2346" s="4" t="s">
        <v>735</v>
      </c>
    </row>
    <row r="2347" spans="1:12" ht="30" hidden="1" x14ac:dyDescent="0.25">
      <c r="A2347" s="4" t="s">
        <v>357</v>
      </c>
      <c r="B2347" s="4" t="s">
        <v>418</v>
      </c>
      <c r="C2347" s="4" t="s">
        <v>436</v>
      </c>
      <c r="D2347" s="4" t="s">
        <v>371</v>
      </c>
      <c r="E2347" s="4">
        <v>42</v>
      </c>
      <c r="F2347" s="7" t="s">
        <v>11</v>
      </c>
      <c r="G2347" s="4" t="s">
        <v>12</v>
      </c>
      <c r="H2347" s="4">
        <v>60</v>
      </c>
      <c r="I2347" s="5">
        <f t="shared" si="109"/>
        <v>60</v>
      </c>
      <c r="J2347" s="5">
        <f t="shared" si="108"/>
        <v>120</v>
      </c>
      <c r="K2347" s="5">
        <f t="shared" si="110"/>
        <v>10</v>
      </c>
      <c r="L2347" s="4" t="s">
        <v>735</v>
      </c>
    </row>
    <row r="2348" spans="1:12" ht="30" hidden="1" x14ac:dyDescent="0.25">
      <c r="A2348" s="4" t="s">
        <v>357</v>
      </c>
      <c r="B2348" s="4" t="s">
        <v>418</v>
      </c>
      <c r="C2348" s="4" t="s">
        <v>437</v>
      </c>
      <c r="D2348" s="4" t="s">
        <v>371</v>
      </c>
      <c r="E2348" s="4">
        <v>31</v>
      </c>
      <c r="F2348" s="7" t="s">
        <v>11</v>
      </c>
      <c r="G2348" s="4" t="s">
        <v>12</v>
      </c>
      <c r="H2348" s="4">
        <v>29</v>
      </c>
      <c r="I2348" s="5">
        <f t="shared" si="109"/>
        <v>29</v>
      </c>
      <c r="J2348" s="5">
        <f t="shared" si="108"/>
        <v>58</v>
      </c>
      <c r="K2348" s="5">
        <f t="shared" si="110"/>
        <v>4.833333333333333</v>
      </c>
      <c r="L2348" s="4" t="s">
        <v>735</v>
      </c>
    </row>
    <row r="2349" spans="1:12" ht="30" hidden="1" x14ac:dyDescent="0.25">
      <c r="A2349" s="4" t="s">
        <v>357</v>
      </c>
      <c r="B2349" s="4" t="s">
        <v>438</v>
      </c>
      <c r="C2349" s="4" t="s">
        <v>439</v>
      </c>
      <c r="D2349" s="4" t="s">
        <v>371</v>
      </c>
      <c r="E2349" s="4">
        <v>60</v>
      </c>
      <c r="F2349" s="7">
        <v>50</v>
      </c>
      <c r="G2349" s="4" t="s">
        <v>105</v>
      </c>
      <c r="H2349" s="4">
        <v>8</v>
      </c>
      <c r="I2349" s="5">
        <f t="shared" si="109"/>
        <v>8</v>
      </c>
      <c r="J2349" s="5">
        <f t="shared" si="108"/>
        <v>16</v>
      </c>
      <c r="K2349" s="5">
        <f t="shared" si="110"/>
        <v>1.3333333333333333</v>
      </c>
      <c r="L2349" s="4" t="s">
        <v>735</v>
      </c>
    </row>
    <row r="2350" spans="1:12" ht="30" hidden="1" x14ac:dyDescent="0.25">
      <c r="A2350" s="4" t="s">
        <v>357</v>
      </c>
      <c r="B2350" s="4" t="s">
        <v>438</v>
      </c>
      <c r="C2350" s="4" t="s">
        <v>440</v>
      </c>
      <c r="D2350" s="4" t="s">
        <v>371</v>
      </c>
      <c r="E2350" s="4">
        <v>27</v>
      </c>
      <c r="F2350" s="7" t="s">
        <v>11</v>
      </c>
      <c r="G2350" s="4" t="s">
        <v>12</v>
      </c>
      <c r="H2350" s="4">
        <v>13</v>
      </c>
      <c r="I2350" s="5">
        <f t="shared" si="109"/>
        <v>13</v>
      </c>
      <c r="J2350" s="5">
        <f t="shared" si="108"/>
        <v>26</v>
      </c>
      <c r="K2350" s="5">
        <f t="shared" si="110"/>
        <v>2.1666666666666665</v>
      </c>
      <c r="L2350" s="4" t="s">
        <v>735</v>
      </c>
    </row>
    <row r="2351" spans="1:12" ht="30" hidden="1" x14ac:dyDescent="0.25">
      <c r="A2351" s="4" t="s">
        <v>357</v>
      </c>
      <c r="B2351" s="4" t="s">
        <v>438</v>
      </c>
      <c r="C2351" s="4" t="s">
        <v>441</v>
      </c>
      <c r="D2351" s="4" t="s">
        <v>469</v>
      </c>
      <c r="E2351" s="4">
        <v>45</v>
      </c>
      <c r="F2351" s="7" t="s">
        <v>11</v>
      </c>
      <c r="G2351" s="4" t="s">
        <v>12</v>
      </c>
      <c r="H2351" s="4">
        <v>5</v>
      </c>
      <c r="I2351" s="5">
        <f t="shared" si="109"/>
        <v>5</v>
      </c>
      <c r="J2351" s="5">
        <f t="shared" si="108"/>
        <v>10</v>
      </c>
      <c r="K2351" s="5">
        <f t="shared" si="110"/>
        <v>0.83333333333333337</v>
      </c>
      <c r="L2351" s="4" t="s">
        <v>735</v>
      </c>
    </row>
    <row r="2352" spans="1:12" ht="30" hidden="1" x14ac:dyDescent="0.25">
      <c r="A2352" s="4" t="s">
        <v>357</v>
      </c>
      <c r="B2352" s="4" t="s">
        <v>438</v>
      </c>
      <c r="C2352" s="4" t="s">
        <v>441</v>
      </c>
      <c r="D2352" s="4" t="s">
        <v>371</v>
      </c>
      <c r="E2352" s="4">
        <v>45</v>
      </c>
      <c r="F2352" s="7" t="s">
        <v>11</v>
      </c>
      <c r="G2352" s="4" t="s">
        <v>12</v>
      </c>
      <c r="H2352" s="4">
        <v>47</v>
      </c>
      <c r="I2352" s="5">
        <f t="shared" si="109"/>
        <v>47</v>
      </c>
      <c r="J2352" s="5">
        <f t="shared" si="108"/>
        <v>94</v>
      </c>
      <c r="K2352" s="5">
        <f t="shared" si="110"/>
        <v>7.833333333333333</v>
      </c>
      <c r="L2352" s="4" t="s">
        <v>735</v>
      </c>
    </row>
    <row r="2353" spans="1:12" ht="30" hidden="1" x14ac:dyDescent="0.25">
      <c r="A2353" s="4" t="s">
        <v>357</v>
      </c>
      <c r="B2353" s="4" t="s">
        <v>438</v>
      </c>
      <c r="C2353" s="4" t="s">
        <v>442</v>
      </c>
      <c r="D2353" s="4" t="s">
        <v>371</v>
      </c>
      <c r="E2353" s="4">
        <v>50</v>
      </c>
      <c r="F2353" s="7">
        <v>50</v>
      </c>
      <c r="G2353" s="4" t="s">
        <v>105</v>
      </c>
      <c r="H2353" s="4">
        <v>12</v>
      </c>
      <c r="I2353" s="5">
        <f t="shared" si="109"/>
        <v>12</v>
      </c>
      <c r="J2353" s="5">
        <f t="shared" si="108"/>
        <v>24</v>
      </c>
      <c r="K2353" s="5">
        <f t="shared" si="110"/>
        <v>2</v>
      </c>
      <c r="L2353" s="4" t="s">
        <v>735</v>
      </c>
    </row>
    <row r="2354" spans="1:12" ht="30" hidden="1" x14ac:dyDescent="0.25">
      <c r="A2354" s="4" t="s">
        <v>357</v>
      </c>
      <c r="B2354" s="4" t="s">
        <v>438</v>
      </c>
      <c r="C2354" s="4" t="s">
        <v>443</v>
      </c>
      <c r="D2354" s="4" t="s">
        <v>360</v>
      </c>
      <c r="E2354" s="4">
        <v>39</v>
      </c>
      <c r="F2354" s="7" t="s">
        <v>11</v>
      </c>
      <c r="G2354" s="4" t="s">
        <v>12</v>
      </c>
      <c r="H2354" s="4">
        <v>4</v>
      </c>
      <c r="I2354" s="5">
        <f t="shared" si="109"/>
        <v>4</v>
      </c>
      <c r="J2354" s="5">
        <f t="shared" si="108"/>
        <v>8</v>
      </c>
      <c r="K2354" s="5">
        <f t="shared" si="110"/>
        <v>0.66666666666666663</v>
      </c>
      <c r="L2354" s="4" t="s">
        <v>735</v>
      </c>
    </row>
    <row r="2355" spans="1:12" ht="30" hidden="1" x14ac:dyDescent="0.25">
      <c r="A2355" s="4" t="s">
        <v>357</v>
      </c>
      <c r="B2355" s="4" t="s">
        <v>438</v>
      </c>
      <c r="C2355" s="4" t="s">
        <v>443</v>
      </c>
      <c r="D2355" s="4" t="s">
        <v>371</v>
      </c>
      <c r="E2355" s="4">
        <v>39</v>
      </c>
      <c r="F2355" s="7" t="s">
        <v>11</v>
      </c>
      <c r="G2355" s="4" t="s">
        <v>12</v>
      </c>
      <c r="H2355" s="4">
        <v>27</v>
      </c>
      <c r="I2355" s="5">
        <f t="shared" si="109"/>
        <v>27</v>
      </c>
      <c r="J2355" s="5">
        <f t="shared" si="108"/>
        <v>54</v>
      </c>
      <c r="K2355" s="5">
        <f t="shared" si="110"/>
        <v>4.5</v>
      </c>
      <c r="L2355" s="4" t="s">
        <v>735</v>
      </c>
    </row>
    <row r="2356" spans="1:12" ht="30" hidden="1" x14ac:dyDescent="0.25">
      <c r="A2356" s="4" t="s">
        <v>357</v>
      </c>
      <c r="B2356" s="4" t="s">
        <v>438</v>
      </c>
      <c r="C2356" s="4" t="s">
        <v>444</v>
      </c>
      <c r="D2356" s="4" t="s">
        <v>371</v>
      </c>
      <c r="E2356" s="4">
        <v>57</v>
      </c>
      <c r="F2356" s="7">
        <v>50</v>
      </c>
      <c r="G2356" s="4" t="s">
        <v>105</v>
      </c>
      <c r="H2356" s="4">
        <v>8</v>
      </c>
      <c r="I2356" s="5">
        <f t="shared" si="109"/>
        <v>8</v>
      </c>
      <c r="J2356" s="5">
        <f t="shared" si="108"/>
        <v>16</v>
      </c>
      <c r="K2356" s="5">
        <f t="shared" si="110"/>
        <v>1.3333333333333333</v>
      </c>
      <c r="L2356" s="4" t="s">
        <v>735</v>
      </c>
    </row>
    <row r="2357" spans="1:12" ht="30" hidden="1" x14ac:dyDescent="0.25">
      <c r="A2357" s="4" t="s">
        <v>357</v>
      </c>
      <c r="B2357" s="4" t="s">
        <v>438</v>
      </c>
      <c r="C2357" s="4" t="s">
        <v>445</v>
      </c>
      <c r="D2357" s="4" t="s">
        <v>371</v>
      </c>
      <c r="E2357" s="4">
        <v>76</v>
      </c>
      <c r="F2357" s="7">
        <v>50</v>
      </c>
      <c r="G2357" s="4" t="s">
        <v>105</v>
      </c>
      <c r="H2357" s="4">
        <v>14</v>
      </c>
      <c r="I2357" s="5">
        <f t="shared" si="109"/>
        <v>14</v>
      </c>
      <c r="J2357" s="5">
        <f t="shared" si="108"/>
        <v>28</v>
      </c>
      <c r="K2357" s="5">
        <f t="shared" si="110"/>
        <v>2.3333333333333335</v>
      </c>
      <c r="L2357" s="4" t="s">
        <v>735</v>
      </c>
    </row>
    <row r="2358" spans="1:12" ht="30" hidden="1" x14ac:dyDescent="0.25">
      <c r="A2358" s="4" t="s">
        <v>357</v>
      </c>
      <c r="B2358" s="4" t="s">
        <v>438</v>
      </c>
      <c r="C2358" s="4" t="s">
        <v>732</v>
      </c>
      <c r="D2358" s="4" t="s">
        <v>371</v>
      </c>
      <c r="E2358" s="4">
        <v>51</v>
      </c>
      <c r="F2358" s="7">
        <v>50</v>
      </c>
      <c r="G2358" s="4" t="s">
        <v>105</v>
      </c>
      <c r="H2358" s="4">
        <v>11</v>
      </c>
      <c r="I2358" s="5">
        <f t="shared" si="109"/>
        <v>11</v>
      </c>
      <c r="J2358" s="5">
        <f t="shared" si="108"/>
        <v>22</v>
      </c>
      <c r="K2358" s="5">
        <f t="shared" si="110"/>
        <v>1.8333333333333333</v>
      </c>
      <c r="L2358" s="4" t="s">
        <v>735</v>
      </c>
    </row>
    <row r="2359" spans="1:12" ht="30" hidden="1" x14ac:dyDescent="0.25">
      <c r="A2359" s="4" t="s">
        <v>357</v>
      </c>
      <c r="B2359" s="4" t="s">
        <v>438</v>
      </c>
      <c r="C2359" s="4" t="s">
        <v>446</v>
      </c>
      <c r="D2359" s="4" t="s">
        <v>371</v>
      </c>
      <c r="E2359" s="4">
        <v>60</v>
      </c>
      <c r="F2359" s="7">
        <v>50</v>
      </c>
      <c r="G2359" s="4" t="s">
        <v>105</v>
      </c>
      <c r="H2359" s="4">
        <v>6</v>
      </c>
      <c r="I2359" s="5">
        <f t="shared" si="109"/>
        <v>6</v>
      </c>
      <c r="J2359" s="5">
        <f t="shared" si="108"/>
        <v>12</v>
      </c>
      <c r="K2359" s="5">
        <f t="shared" si="110"/>
        <v>1</v>
      </c>
      <c r="L2359" s="4" t="s">
        <v>735</v>
      </c>
    </row>
    <row r="2360" spans="1:12" ht="30" hidden="1" x14ac:dyDescent="0.25">
      <c r="A2360" s="4" t="s">
        <v>357</v>
      </c>
      <c r="B2360" s="4" t="s">
        <v>438</v>
      </c>
      <c r="C2360" s="4" t="s">
        <v>447</v>
      </c>
      <c r="D2360" s="4" t="s">
        <v>371</v>
      </c>
      <c r="E2360" s="4">
        <v>66</v>
      </c>
      <c r="F2360" s="7">
        <v>50</v>
      </c>
      <c r="G2360" s="4" t="s">
        <v>105</v>
      </c>
      <c r="H2360" s="4">
        <v>2</v>
      </c>
      <c r="I2360" s="5">
        <f t="shared" si="109"/>
        <v>2</v>
      </c>
      <c r="J2360" s="5">
        <f t="shared" ref="J2360:J2423" si="111">I2360*100%+I2360</f>
        <v>4</v>
      </c>
      <c r="K2360" s="5">
        <f t="shared" si="110"/>
        <v>0.33333333333333331</v>
      </c>
      <c r="L2360" s="4" t="s">
        <v>735</v>
      </c>
    </row>
    <row r="2361" spans="1:12" ht="30" hidden="1" x14ac:dyDescent="0.25">
      <c r="A2361" s="4" t="s">
        <v>357</v>
      </c>
      <c r="B2361" s="4" t="s">
        <v>438</v>
      </c>
      <c r="C2361" s="4" t="s">
        <v>448</v>
      </c>
      <c r="D2361" s="4" t="s">
        <v>371</v>
      </c>
      <c r="E2361" s="4">
        <v>91</v>
      </c>
      <c r="F2361" s="7">
        <v>50</v>
      </c>
      <c r="G2361" s="4" t="s">
        <v>105</v>
      </c>
      <c r="H2361" s="4">
        <v>8</v>
      </c>
      <c r="I2361" s="5">
        <f t="shared" ref="I2361:I2424" si="112">H2361</f>
        <v>8</v>
      </c>
      <c r="J2361" s="5">
        <f t="shared" si="111"/>
        <v>16</v>
      </c>
      <c r="K2361" s="5">
        <f t="shared" si="110"/>
        <v>1.3333333333333333</v>
      </c>
      <c r="L2361" s="4" t="s">
        <v>735</v>
      </c>
    </row>
    <row r="2362" spans="1:12" ht="30" hidden="1" x14ac:dyDescent="0.25">
      <c r="A2362" s="4" t="s">
        <v>357</v>
      </c>
      <c r="B2362" s="4" t="s">
        <v>449</v>
      </c>
      <c r="C2362" s="4" t="s">
        <v>450</v>
      </c>
      <c r="D2362" s="4" t="s">
        <v>371</v>
      </c>
      <c r="E2362" s="4">
        <v>72</v>
      </c>
      <c r="F2362" s="7">
        <v>50</v>
      </c>
      <c r="G2362" s="4" t="s">
        <v>105</v>
      </c>
      <c r="H2362" s="4">
        <v>8</v>
      </c>
      <c r="I2362" s="5">
        <f t="shared" si="112"/>
        <v>8</v>
      </c>
      <c r="J2362" s="5">
        <f t="shared" si="111"/>
        <v>16</v>
      </c>
      <c r="K2362" s="5">
        <f t="shared" si="110"/>
        <v>1.3333333333333333</v>
      </c>
      <c r="L2362" s="4" t="s">
        <v>735</v>
      </c>
    </row>
    <row r="2363" spans="1:12" ht="30" hidden="1" x14ac:dyDescent="0.25">
      <c r="A2363" s="4" t="s">
        <v>357</v>
      </c>
      <c r="B2363" s="4" t="s">
        <v>449</v>
      </c>
      <c r="C2363" s="4" t="s">
        <v>451</v>
      </c>
      <c r="D2363" s="4" t="s">
        <v>393</v>
      </c>
      <c r="E2363" s="4">
        <v>97</v>
      </c>
      <c r="F2363" s="7">
        <v>50</v>
      </c>
      <c r="G2363" s="4" t="s">
        <v>105</v>
      </c>
      <c r="H2363" s="4">
        <v>2</v>
      </c>
      <c r="I2363" s="5">
        <f t="shared" si="112"/>
        <v>2</v>
      </c>
      <c r="J2363" s="5">
        <f t="shared" si="111"/>
        <v>4</v>
      </c>
      <c r="K2363" s="5">
        <f t="shared" si="110"/>
        <v>0.33333333333333331</v>
      </c>
      <c r="L2363" s="4" t="s">
        <v>735</v>
      </c>
    </row>
    <row r="2364" spans="1:12" ht="30" hidden="1" x14ac:dyDescent="0.25">
      <c r="A2364" s="4" t="s">
        <v>357</v>
      </c>
      <c r="B2364" s="4" t="s">
        <v>449</v>
      </c>
      <c r="C2364" s="4" t="s">
        <v>451</v>
      </c>
      <c r="D2364" s="4" t="s">
        <v>371</v>
      </c>
      <c r="E2364" s="4">
        <v>97</v>
      </c>
      <c r="F2364" s="7">
        <v>50</v>
      </c>
      <c r="G2364" s="4" t="s">
        <v>105</v>
      </c>
      <c r="H2364" s="4">
        <v>6</v>
      </c>
      <c r="I2364" s="5">
        <f t="shared" si="112"/>
        <v>6</v>
      </c>
      <c r="J2364" s="5">
        <f t="shared" si="111"/>
        <v>12</v>
      </c>
      <c r="K2364" s="5">
        <f t="shared" si="110"/>
        <v>1</v>
      </c>
      <c r="L2364" s="4" t="s">
        <v>735</v>
      </c>
    </row>
    <row r="2365" spans="1:12" ht="30" hidden="1" x14ac:dyDescent="0.25">
      <c r="A2365" s="4" t="s">
        <v>357</v>
      </c>
      <c r="B2365" s="4" t="s">
        <v>449</v>
      </c>
      <c r="C2365" s="4" t="s">
        <v>452</v>
      </c>
      <c r="D2365" s="4" t="s">
        <v>469</v>
      </c>
      <c r="E2365" s="4">
        <v>100</v>
      </c>
      <c r="F2365" s="7">
        <v>50</v>
      </c>
      <c r="G2365" s="4" t="s">
        <v>105</v>
      </c>
      <c r="H2365" s="4">
        <v>2</v>
      </c>
      <c r="I2365" s="5">
        <f t="shared" si="112"/>
        <v>2</v>
      </c>
      <c r="J2365" s="5">
        <f t="shared" si="111"/>
        <v>4</v>
      </c>
      <c r="K2365" s="5">
        <f t="shared" si="110"/>
        <v>0.33333333333333331</v>
      </c>
      <c r="L2365" s="4" t="s">
        <v>735</v>
      </c>
    </row>
    <row r="2366" spans="1:12" ht="30" hidden="1" x14ac:dyDescent="0.25">
      <c r="A2366" s="4" t="s">
        <v>357</v>
      </c>
      <c r="B2366" s="4" t="s">
        <v>449</v>
      </c>
      <c r="C2366" s="4" t="s">
        <v>452</v>
      </c>
      <c r="D2366" s="4" t="s">
        <v>393</v>
      </c>
      <c r="E2366" s="4">
        <v>100</v>
      </c>
      <c r="F2366" s="7">
        <v>50</v>
      </c>
      <c r="G2366" s="4" t="s">
        <v>105</v>
      </c>
      <c r="H2366" s="4">
        <v>3</v>
      </c>
      <c r="I2366" s="5">
        <f t="shared" si="112"/>
        <v>3</v>
      </c>
      <c r="J2366" s="5">
        <f t="shared" si="111"/>
        <v>6</v>
      </c>
      <c r="K2366" s="5">
        <f t="shared" si="110"/>
        <v>0.5</v>
      </c>
      <c r="L2366" s="4" t="s">
        <v>735</v>
      </c>
    </row>
    <row r="2367" spans="1:12" ht="30" hidden="1" x14ac:dyDescent="0.25">
      <c r="A2367" s="4" t="s">
        <v>357</v>
      </c>
      <c r="B2367" s="4" t="s">
        <v>449</v>
      </c>
      <c r="C2367" s="4" t="s">
        <v>452</v>
      </c>
      <c r="D2367" s="4" t="s">
        <v>371</v>
      </c>
      <c r="E2367" s="4">
        <v>100</v>
      </c>
      <c r="F2367" s="7">
        <v>50</v>
      </c>
      <c r="G2367" s="4" t="s">
        <v>105</v>
      </c>
      <c r="H2367" s="4">
        <v>20</v>
      </c>
      <c r="I2367" s="5">
        <f t="shared" si="112"/>
        <v>20</v>
      </c>
      <c r="J2367" s="5">
        <f t="shared" si="111"/>
        <v>40</v>
      </c>
      <c r="K2367" s="5">
        <f t="shared" si="110"/>
        <v>3.3333333333333335</v>
      </c>
      <c r="L2367" s="4" t="s">
        <v>735</v>
      </c>
    </row>
    <row r="2368" spans="1:12" ht="30" hidden="1" x14ac:dyDescent="0.25">
      <c r="A2368" s="4" t="s">
        <v>357</v>
      </c>
      <c r="B2368" s="4" t="s">
        <v>449</v>
      </c>
      <c r="C2368" s="4" t="s">
        <v>453</v>
      </c>
      <c r="D2368" s="4" t="s">
        <v>469</v>
      </c>
      <c r="E2368" s="4">
        <v>65</v>
      </c>
      <c r="F2368" s="7">
        <v>50</v>
      </c>
      <c r="G2368" s="4" t="s">
        <v>105</v>
      </c>
      <c r="H2368" s="4">
        <v>1</v>
      </c>
      <c r="I2368" s="5">
        <f t="shared" si="112"/>
        <v>1</v>
      </c>
      <c r="J2368" s="5">
        <f t="shared" si="111"/>
        <v>2</v>
      </c>
      <c r="K2368" s="5">
        <f t="shared" si="110"/>
        <v>0.16666666666666666</v>
      </c>
      <c r="L2368" s="4" t="s">
        <v>735</v>
      </c>
    </row>
    <row r="2369" spans="1:12" ht="30" hidden="1" x14ac:dyDescent="0.25">
      <c r="A2369" s="4" t="s">
        <v>357</v>
      </c>
      <c r="B2369" s="4" t="s">
        <v>449</v>
      </c>
      <c r="C2369" s="4" t="s">
        <v>453</v>
      </c>
      <c r="D2369" s="4" t="s">
        <v>393</v>
      </c>
      <c r="E2369" s="4">
        <v>65</v>
      </c>
      <c r="F2369" s="7">
        <v>50</v>
      </c>
      <c r="G2369" s="4" t="s">
        <v>105</v>
      </c>
      <c r="H2369" s="4">
        <v>3</v>
      </c>
      <c r="I2369" s="5">
        <f t="shared" si="112"/>
        <v>3</v>
      </c>
      <c r="J2369" s="5">
        <f t="shared" si="111"/>
        <v>6</v>
      </c>
      <c r="K2369" s="5">
        <f t="shared" si="110"/>
        <v>0.5</v>
      </c>
      <c r="L2369" s="4" t="s">
        <v>735</v>
      </c>
    </row>
    <row r="2370" spans="1:12" ht="30" hidden="1" x14ac:dyDescent="0.25">
      <c r="A2370" s="4" t="s">
        <v>357</v>
      </c>
      <c r="B2370" s="4" t="s">
        <v>449</v>
      </c>
      <c r="C2370" s="4" t="s">
        <v>453</v>
      </c>
      <c r="D2370" s="4" t="s">
        <v>371</v>
      </c>
      <c r="E2370" s="4">
        <v>65</v>
      </c>
      <c r="F2370" s="7">
        <v>50</v>
      </c>
      <c r="G2370" s="4" t="s">
        <v>105</v>
      </c>
      <c r="H2370" s="4">
        <v>23</v>
      </c>
      <c r="I2370" s="5">
        <f t="shared" si="112"/>
        <v>23</v>
      </c>
      <c r="J2370" s="5">
        <f t="shared" si="111"/>
        <v>46</v>
      </c>
      <c r="K2370" s="5">
        <f t="shared" si="110"/>
        <v>3.8333333333333335</v>
      </c>
      <c r="L2370" s="4" t="s">
        <v>735</v>
      </c>
    </row>
    <row r="2371" spans="1:12" ht="30" hidden="1" x14ac:dyDescent="0.25">
      <c r="A2371" s="4" t="s">
        <v>357</v>
      </c>
      <c r="B2371" s="4" t="s">
        <v>449</v>
      </c>
      <c r="C2371" s="4" t="s">
        <v>454</v>
      </c>
      <c r="D2371" s="4" t="s">
        <v>469</v>
      </c>
      <c r="E2371" s="4">
        <v>85</v>
      </c>
      <c r="F2371" s="7">
        <v>50</v>
      </c>
      <c r="G2371" s="4" t="s">
        <v>105</v>
      </c>
      <c r="H2371" s="4">
        <v>1</v>
      </c>
      <c r="I2371" s="5">
        <f t="shared" si="112"/>
        <v>1</v>
      </c>
      <c r="J2371" s="5">
        <f t="shared" si="111"/>
        <v>2</v>
      </c>
      <c r="K2371" s="5">
        <f t="shared" si="110"/>
        <v>0.16666666666666666</v>
      </c>
      <c r="L2371" s="4" t="s">
        <v>735</v>
      </c>
    </row>
    <row r="2372" spans="1:12" ht="30" hidden="1" x14ac:dyDescent="0.25">
      <c r="A2372" s="4" t="s">
        <v>357</v>
      </c>
      <c r="B2372" s="4" t="s">
        <v>449</v>
      </c>
      <c r="C2372" s="4" t="s">
        <v>454</v>
      </c>
      <c r="D2372" s="4" t="s">
        <v>371</v>
      </c>
      <c r="E2372" s="4">
        <v>85</v>
      </c>
      <c r="F2372" s="7">
        <v>50</v>
      </c>
      <c r="G2372" s="4" t="s">
        <v>105</v>
      </c>
      <c r="H2372" s="4">
        <v>11</v>
      </c>
      <c r="I2372" s="5">
        <f t="shared" si="112"/>
        <v>11</v>
      </c>
      <c r="J2372" s="5">
        <f t="shared" si="111"/>
        <v>22</v>
      </c>
      <c r="K2372" s="5">
        <f t="shared" si="110"/>
        <v>1.8333333333333333</v>
      </c>
      <c r="L2372" s="4" t="s">
        <v>735</v>
      </c>
    </row>
    <row r="2373" spans="1:12" ht="30" hidden="1" x14ac:dyDescent="0.25">
      <c r="A2373" s="4" t="s">
        <v>357</v>
      </c>
      <c r="B2373" s="4" t="s">
        <v>449</v>
      </c>
      <c r="C2373" s="4" t="s">
        <v>455</v>
      </c>
      <c r="D2373" s="4" t="s">
        <v>469</v>
      </c>
      <c r="E2373" s="4">
        <v>99</v>
      </c>
      <c r="F2373" s="7">
        <v>50</v>
      </c>
      <c r="G2373" s="4" t="s">
        <v>105</v>
      </c>
      <c r="H2373" s="4">
        <v>1</v>
      </c>
      <c r="I2373" s="5">
        <f t="shared" si="112"/>
        <v>1</v>
      </c>
      <c r="J2373" s="5">
        <f t="shared" si="111"/>
        <v>2</v>
      </c>
      <c r="K2373" s="5">
        <f t="shared" si="110"/>
        <v>0.16666666666666666</v>
      </c>
      <c r="L2373" s="4" t="s">
        <v>735</v>
      </c>
    </row>
    <row r="2374" spans="1:12" ht="30" hidden="1" x14ac:dyDescent="0.25">
      <c r="A2374" s="4" t="s">
        <v>357</v>
      </c>
      <c r="B2374" s="4" t="s">
        <v>449</v>
      </c>
      <c r="C2374" s="4" t="s">
        <v>456</v>
      </c>
      <c r="D2374" s="4" t="s">
        <v>360</v>
      </c>
      <c r="E2374" s="4">
        <v>61</v>
      </c>
      <c r="F2374" s="7">
        <v>50</v>
      </c>
      <c r="G2374" s="4" t="s">
        <v>105</v>
      </c>
      <c r="H2374" s="4">
        <v>2</v>
      </c>
      <c r="I2374" s="5">
        <f t="shared" si="112"/>
        <v>2</v>
      </c>
      <c r="J2374" s="5">
        <f t="shared" si="111"/>
        <v>4</v>
      </c>
      <c r="K2374" s="5">
        <f t="shared" si="110"/>
        <v>0.33333333333333331</v>
      </c>
      <c r="L2374" s="4" t="s">
        <v>735</v>
      </c>
    </row>
    <row r="2375" spans="1:12" ht="30" hidden="1" x14ac:dyDescent="0.25">
      <c r="A2375" s="4" t="s">
        <v>357</v>
      </c>
      <c r="B2375" s="4" t="s">
        <v>449</v>
      </c>
      <c r="C2375" s="4" t="s">
        <v>456</v>
      </c>
      <c r="D2375" s="4" t="s">
        <v>39</v>
      </c>
      <c r="E2375" s="4">
        <v>61</v>
      </c>
      <c r="F2375" s="7">
        <v>50</v>
      </c>
      <c r="G2375" s="4" t="s">
        <v>105</v>
      </c>
      <c r="H2375" s="4">
        <v>1</v>
      </c>
      <c r="I2375" s="5">
        <f t="shared" si="112"/>
        <v>1</v>
      </c>
      <c r="J2375" s="5">
        <f t="shared" si="111"/>
        <v>2</v>
      </c>
      <c r="K2375" s="5">
        <f t="shared" si="110"/>
        <v>0.16666666666666666</v>
      </c>
      <c r="L2375" s="4" t="s">
        <v>735</v>
      </c>
    </row>
    <row r="2376" spans="1:12" ht="30" hidden="1" x14ac:dyDescent="0.25">
      <c r="A2376" s="4" t="s">
        <v>357</v>
      </c>
      <c r="B2376" s="4" t="s">
        <v>449</v>
      </c>
      <c r="C2376" s="4" t="s">
        <v>456</v>
      </c>
      <c r="D2376" s="4" t="s">
        <v>371</v>
      </c>
      <c r="E2376" s="4">
        <v>61</v>
      </c>
      <c r="F2376" s="7">
        <v>50</v>
      </c>
      <c r="G2376" s="4" t="s">
        <v>105</v>
      </c>
      <c r="H2376" s="4">
        <v>14</v>
      </c>
      <c r="I2376" s="5">
        <f t="shared" si="112"/>
        <v>14</v>
      </c>
      <c r="J2376" s="5">
        <f t="shared" si="111"/>
        <v>28</v>
      </c>
      <c r="K2376" s="5">
        <f t="shared" si="110"/>
        <v>2.3333333333333335</v>
      </c>
      <c r="L2376" s="4" t="s">
        <v>735</v>
      </c>
    </row>
    <row r="2377" spans="1:12" ht="30" hidden="1" x14ac:dyDescent="0.25">
      <c r="A2377" s="4" t="s">
        <v>357</v>
      </c>
      <c r="B2377" s="4" t="s">
        <v>449</v>
      </c>
      <c r="C2377" s="4" t="s">
        <v>457</v>
      </c>
      <c r="D2377" s="4" t="s">
        <v>393</v>
      </c>
      <c r="E2377" s="4">
        <v>74</v>
      </c>
      <c r="F2377" s="7">
        <v>50</v>
      </c>
      <c r="G2377" s="4" t="s">
        <v>105</v>
      </c>
      <c r="H2377" s="4">
        <v>2</v>
      </c>
      <c r="I2377" s="5">
        <f t="shared" si="112"/>
        <v>2</v>
      </c>
      <c r="J2377" s="5">
        <f t="shared" si="111"/>
        <v>4</v>
      </c>
      <c r="K2377" s="5">
        <f t="shared" ref="K2377:K2440" si="113">J2377/12</f>
        <v>0.33333333333333331</v>
      </c>
      <c r="L2377" s="4" t="s">
        <v>735</v>
      </c>
    </row>
    <row r="2378" spans="1:12" ht="30" hidden="1" x14ac:dyDescent="0.25">
      <c r="A2378" s="4" t="s">
        <v>357</v>
      </c>
      <c r="B2378" s="4" t="s">
        <v>449</v>
      </c>
      <c r="C2378" s="4" t="s">
        <v>457</v>
      </c>
      <c r="D2378" s="4" t="s">
        <v>371</v>
      </c>
      <c r="E2378" s="4">
        <v>74</v>
      </c>
      <c r="F2378" s="7">
        <v>50</v>
      </c>
      <c r="G2378" s="4" t="s">
        <v>105</v>
      </c>
      <c r="H2378" s="4">
        <v>10</v>
      </c>
      <c r="I2378" s="5">
        <f t="shared" si="112"/>
        <v>10</v>
      </c>
      <c r="J2378" s="5">
        <f t="shared" si="111"/>
        <v>20</v>
      </c>
      <c r="K2378" s="5">
        <f t="shared" si="113"/>
        <v>1.6666666666666667</v>
      </c>
      <c r="L2378" s="4" t="s">
        <v>735</v>
      </c>
    </row>
    <row r="2379" spans="1:12" ht="30" hidden="1" x14ac:dyDescent="0.25">
      <c r="A2379" s="4" t="s">
        <v>357</v>
      </c>
      <c r="B2379" s="4" t="s">
        <v>449</v>
      </c>
      <c r="C2379" s="4" t="s">
        <v>458</v>
      </c>
      <c r="D2379" s="4" t="s">
        <v>393</v>
      </c>
      <c r="E2379" s="4">
        <v>76</v>
      </c>
      <c r="F2379" s="7">
        <v>50</v>
      </c>
      <c r="G2379" s="4" t="s">
        <v>105</v>
      </c>
      <c r="H2379" s="4">
        <v>1</v>
      </c>
      <c r="I2379" s="5">
        <f t="shared" si="112"/>
        <v>1</v>
      </c>
      <c r="J2379" s="5">
        <f t="shared" si="111"/>
        <v>2</v>
      </c>
      <c r="K2379" s="5">
        <f t="shared" si="113"/>
        <v>0.16666666666666666</v>
      </c>
      <c r="L2379" s="4" t="s">
        <v>735</v>
      </c>
    </row>
    <row r="2380" spans="1:12" ht="30" hidden="1" x14ac:dyDescent="0.25">
      <c r="A2380" s="4" t="s">
        <v>357</v>
      </c>
      <c r="B2380" s="4" t="s">
        <v>449</v>
      </c>
      <c r="C2380" s="4" t="s">
        <v>458</v>
      </c>
      <c r="D2380" s="4" t="s">
        <v>371</v>
      </c>
      <c r="E2380" s="4">
        <v>76</v>
      </c>
      <c r="F2380" s="7">
        <v>50</v>
      </c>
      <c r="G2380" s="4" t="s">
        <v>105</v>
      </c>
      <c r="H2380" s="4">
        <v>6</v>
      </c>
      <c r="I2380" s="5">
        <f t="shared" si="112"/>
        <v>6</v>
      </c>
      <c r="J2380" s="5">
        <f t="shared" si="111"/>
        <v>12</v>
      </c>
      <c r="K2380" s="5">
        <f t="shared" si="113"/>
        <v>1</v>
      </c>
      <c r="L2380" s="4" t="s">
        <v>735</v>
      </c>
    </row>
    <row r="2381" spans="1:12" ht="30" hidden="1" x14ac:dyDescent="0.25">
      <c r="A2381" s="4" t="s">
        <v>357</v>
      </c>
      <c r="B2381" s="4" t="s">
        <v>449</v>
      </c>
      <c r="C2381" s="4" t="s">
        <v>459</v>
      </c>
      <c r="D2381" s="4" t="s">
        <v>371</v>
      </c>
      <c r="E2381" s="4">
        <v>96</v>
      </c>
      <c r="F2381" s="7">
        <v>50</v>
      </c>
      <c r="G2381" s="4" t="s">
        <v>105</v>
      </c>
      <c r="H2381" s="4">
        <v>5</v>
      </c>
      <c r="I2381" s="5">
        <f t="shared" si="112"/>
        <v>5</v>
      </c>
      <c r="J2381" s="5">
        <f t="shared" si="111"/>
        <v>10</v>
      </c>
      <c r="K2381" s="5">
        <f t="shared" si="113"/>
        <v>0.83333333333333337</v>
      </c>
      <c r="L2381" s="4" t="s">
        <v>735</v>
      </c>
    </row>
    <row r="2382" spans="1:12" ht="30" hidden="1" x14ac:dyDescent="0.25">
      <c r="A2382" s="4" t="s">
        <v>357</v>
      </c>
      <c r="B2382" s="4" t="s">
        <v>449</v>
      </c>
      <c r="C2382" s="4" t="s">
        <v>460</v>
      </c>
      <c r="D2382" s="4" t="s">
        <v>360</v>
      </c>
      <c r="E2382" s="4">
        <v>73</v>
      </c>
      <c r="F2382" s="7">
        <v>50</v>
      </c>
      <c r="G2382" s="4" t="s">
        <v>105</v>
      </c>
      <c r="H2382" s="4">
        <v>3</v>
      </c>
      <c r="I2382" s="5">
        <f t="shared" si="112"/>
        <v>3</v>
      </c>
      <c r="J2382" s="5">
        <f t="shared" si="111"/>
        <v>6</v>
      </c>
      <c r="K2382" s="5">
        <f t="shared" si="113"/>
        <v>0.5</v>
      </c>
      <c r="L2382" s="4" t="s">
        <v>735</v>
      </c>
    </row>
    <row r="2383" spans="1:12" ht="30" hidden="1" x14ac:dyDescent="0.25">
      <c r="A2383" s="4" t="s">
        <v>357</v>
      </c>
      <c r="B2383" s="4" t="s">
        <v>449</v>
      </c>
      <c r="C2383" s="4" t="s">
        <v>460</v>
      </c>
      <c r="D2383" s="4" t="s">
        <v>393</v>
      </c>
      <c r="E2383" s="4">
        <v>73</v>
      </c>
      <c r="F2383" s="7">
        <v>50</v>
      </c>
      <c r="G2383" s="4" t="s">
        <v>105</v>
      </c>
      <c r="H2383" s="4">
        <v>1</v>
      </c>
      <c r="I2383" s="5">
        <f t="shared" si="112"/>
        <v>1</v>
      </c>
      <c r="J2383" s="5">
        <f t="shared" si="111"/>
        <v>2</v>
      </c>
      <c r="K2383" s="5">
        <f t="shared" si="113"/>
        <v>0.16666666666666666</v>
      </c>
      <c r="L2383" s="4" t="s">
        <v>735</v>
      </c>
    </row>
    <row r="2384" spans="1:12" ht="30" hidden="1" x14ac:dyDescent="0.25">
      <c r="A2384" s="4" t="s">
        <v>357</v>
      </c>
      <c r="B2384" s="4" t="s">
        <v>449</v>
      </c>
      <c r="C2384" s="4" t="s">
        <v>460</v>
      </c>
      <c r="D2384" s="4" t="s">
        <v>371</v>
      </c>
      <c r="E2384" s="4">
        <v>73</v>
      </c>
      <c r="F2384" s="7">
        <v>50</v>
      </c>
      <c r="G2384" s="4" t="s">
        <v>105</v>
      </c>
      <c r="H2384" s="4">
        <v>19</v>
      </c>
      <c r="I2384" s="5">
        <f t="shared" si="112"/>
        <v>19</v>
      </c>
      <c r="J2384" s="5">
        <f t="shared" si="111"/>
        <v>38</v>
      </c>
      <c r="K2384" s="5">
        <f t="shared" si="113"/>
        <v>3.1666666666666665</v>
      </c>
      <c r="L2384" s="4" t="s">
        <v>735</v>
      </c>
    </row>
    <row r="2385" spans="1:12" ht="30" hidden="1" x14ac:dyDescent="0.25">
      <c r="A2385" s="4" t="s">
        <v>357</v>
      </c>
      <c r="B2385" s="4" t="s">
        <v>449</v>
      </c>
      <c r="C2385" s="4" t="s">
        <v>461</v>
      </c>
      <c r="D2385" s="4" t="s">
        <v>371</v>
      </c>
      <c r="E2385" s="4">
        <v>61</v>
      </c>
      <c r="F2385" s="7">
        <v>50</v>
      </c>
      <c r="G2385" s="4" t="s">
        <v>105</v>
      </c>
      <c r="H2385" s="4">
        <v>9</v>
      </c>
      <c r="I2385" s="5">
        <f t="shared" si="112"/>
        <v>9</v>
      </c>
      <c r="J2385" s="5">
        <f t="shared" si="111"/>
        <v>18</v>
      </c>
      <c r="K2385" s="5">
        <f t="shared" si="113"/>
        <v>1.5</v>
      </c>
      <c r="L2385" s="4" t="s">
        <v>735</v>
      </c>
    </row>
    <row r="2386" spans="1:12" ht="30" hidden="1" x14ac:dyDescent="0.25">
      <c r="A2386" s="4" t="s">
        <v>357</v>
      </c>
      <c r="B2386" s="4" t="s">
        <v>449</v>
      </c>
      <c r="C2386" s="4" t="s">
        <v>462</v>
      </c>
      <c r="D2386" s="4" t="s">
        <v>393</v>
      </c>
      <c r="E2386" s="4">
        <v>96</v>
      </c>
      <c r="F2386" s="7">
        <v>50</v>
      </c>
      <c r="G2386" s="4" t="s">
        <v>105</v>
      </c>
      <c r="H2386" s="4">
        <v>1</v>
      </c>
      <c r="I2386" s="5">
        <f t="shared" si="112"/>
        <v>1</v>
      </c>
      <c r="J2386" s="5">
        <f t="shared" si="111"/>
        <v>2</v>
      </c>
      <c r="K2386" s="5">
        <f t="shared" si="113"/>
        <v>0.16666666666666666</v>
      </c>
      <c r="L2386" s="4" t="s">
        <v>735</v>
      </c>
    </row>
    <row r="2387" spans="1:12" ht="30" hidden="1" x14ac:dyDescent="0.25">
      <c r="A2387" s="4" t="s">
        <v>357</v>
      </c>
      <c r="B2387" s="4" t="s">
        <v>449</v>
      </c>
      <c r="C2387" s="4" t="s">
        <v>462</v>
      </c>
      <c r="D2387" s="4" t="s">
        <v>371</v>
      </c>
      <c r="E2387" s="4">
        <v>96</v>
      </c>
      <c r="F2387" s="7">
        <v>50</v>
      </c>
      <c r="G2387" s="4" t="s">
        <v>105</v>
      </c>
      <c r="H2387" s="4">
        <v>6</v>
      </c>
      <c r="I2387" s="5">
        <f t="shared" si="112"/>
        <v>6</v>
      </c>
      <c r="J2387" s="5">
        <f t="shared" si="111"/>
        <v>12</v>
      </c>
      <c r="K2387" s="5">
        <f t="shared" si="113"/>
        <v>1</v>
      </c>
      <c r="L2387" s="4" t="s">
        <v>735</v>
      </c>
    </row>
    <row r="2388" spans="1:12" ht="30" hidden="1" x14ac:dyDescent="0.25">
      <c r="A2388" s="4" t="s">
        <v>357</v>
      </c>
      <c r="B2388" s="4" t="s">
        <v>449</v>
      </c>
      <c r="C2388" s="4" t="s">
        <v>463</v>
      </c>
      <c r="D2388" s="4" t="s">
        <v>371</v>
      </c>
      <c r="E2388" s="4">
        <v>130</v>
      </c>
      <c r="F2388" s="7">
        <v>50</v>
      </c>
      <c r="G2388" s="4" t="s">
        <v>105</v>
      </c>
      <c r="H2388" s="4">
        <v>9</v>
      </c>
      <c r="I2388" s="5">
        <f t="shared" si="112"/>
        <v>9</v>
      </c>
      <c r="J2388" s="5">
        <f t="shared" si="111"/>
        <v>18</v>
      </c>
      <c r="K2388" s="5">
        <f t="shared" si="113"/>
        <v>1.5</v>
      </c>
      <c r="L2388" s="4" t="s">
        <v>735</v>
      </c>
    </row>
    <row r="2389" spans="1:12" ht="30" hidden="1" x14ac:dyDescent="0.25">
      <c r="A2389" s="4" t="s">
        <v>357</v>
      </c>
      <c r="B2389" s="4" t="s">
        <v>449</v>
      </c>
      <c r="C2389" s="4" t="s">
        <v>464</v>
      </c>
      <c r="D2389" s="4" t="s">
        <v>371</v>
      </c>
      <c r="E2389" s="4">
        <v>99</v>
      </c>
      <c r="F2389" s="7">
        <v>50</v>
      </c>
      <c r="G2389" s="4" t="s">
        <v>105</v>
      </c>
      <c r="H2389" s="4">
        <v>5</v>
      </c>
      <c r="I2389" s="5">
        <f t="shared" si="112"/>
        <v>5</v>
      </c>
      <c r="J2389" s="5">
        <f t="shared" si="111"/>
        <v>10</v>
      </c>
      <c r="K2389" s="5">
        <f t="shared" si="113"/>
        <v>0.83333333333333337</v>
      </c>
      <c r="L2389" s="4" t="s">
        <v>735</v>
      </c>
    </row>
    <row r="2390" spans="1:12" ht="30" hidden="1" x14ac:dyDescent="0.25">
      <c r="A2390" s="4" t="s">
        <v>357</v>
      </c>
      <c r="B2390" s="4" t="s">
        <v>449</v>
      </c>
      <c r="C2390" s="4" t="s">
        <v>465</v>
      </c>
      <c r="D2390" s="4" t="s">
        <v>393</v>
      </c>
      <c r="E2390" s="4">
        <v>61</v>
      </c>
      <c r="F2390" s="7">
        <v>50</v>
      </c>
      <c r="G2390" s="4" t="s">
        <v>105</v>
      </c>
      <c r="H2390" s="4">
        <v>2</v>
      </c>
      <c r="I2390" s="5">
        <f t="shared" si="112"/>
        <v>2</v>
      </c>
      <c r="J2390" s="5">
        <f t="shared" si="111"/>
        <v>4</v>
      </c>
      <c r="K2390" s="5">
        <f t="shared" si="113"/>
        <v>0.33333333333333331</v>
      </c>
      <c r="L2390" s="4" t="s">
        <v>735</v>
      </c>
    </row>
    <row r="2391" spans="1:12" ht="30" hidden="1" x14ac:dyDescent="0.25">
      <c r="A2391" s="4" t="s">
        <v>357</v>
      </c>
      <c r="B2391" s="4" t="s">
        <v>449</v>
      </c>
      <c r="C2391" s="4" t="s">
        <v>465</v>
      </c>
      <c r="D2391" s="4" t="s">
        <v>371</v>
      </c>
      <c r="E2391" s="4">
        <v>61</v>
      </c>
      <c r="F2391" s="7">
        <v>50</v>
      </c>
      <c r="G2391" s="4" t="s">
        <v>105</v>
      </c>
      <c r="H2391" s="4">
        <v>19</v>
      </c>
      <c r="I2391" s="5">
        <f t="shared" si="112"/>
        <v>19</v>
      </c>
      <c r="J2391" s="5">
        <f t="shared" si="111"/>
        <v>38</v>
      </c>
      <c r="K2391" s="5">
        <f t="shared" si="113"/>
        <v>3.1666666666666665</v>
      </c>
      <c r="L2391" s="4" t="s">
        <v>735</v>
      </c>
    </row>
    <row r="2392" spans="1:12" ht="30" hidden="1" x14ac:dyDescent="0.25">
      <c r="A2392" s="4" t="s">
        <v>357</v>
      </c>
      <c r="B2392" s="4" t="s">
        <v>449</v>
      </c>
      <c r="C2392" s="4" t="s">
        <v>377</v>
      </c>
      <c r="D2392" s="4" t="s">
        <v>469</v>
      </c>
      <c r="E2392" s="4">
        <v>66</v>
      </c>
      <c r="F2392" s="7">
        <v>50</v>
      </c>
      <c r="G2392" s="4" t="s">
        <v>105</v>
      </c>
      <c r="H2392" s="4">
        <v>2</v>
      </c>
      <c r="I2392" s="5">
        <f t="shared" si="112"/>
        <v>2</v>
      </c>
      <c r="J2392" s="5">
        <f t="shared" si="111"/>
        <v>4</v>
      </c>
      <c r="K2392" s="5">
        <f t="shared" si="113"/>
        <v>0.33333333333333331</v>
      </c>
      <c r="L2392" s="4" t="s">
        <v>735</v>
      </c>
    </row>
    <row r="2393" spans="1:12" ht="30" hidden="1" x14ac:dyDescent="0.25">
      <c r="A2393" s="4" t="s">
        <v>357</v>
      </c>
      <c r="B2393" s="4" t="s">
        <v>449</v>
      </c>
      <c r="C2393" s="4" t="s">
        <v>377</v>
      </c>
      <c r="D2393" s="4" t="s">
        <v>53</v>
      </c>
      <c r="E2393" s="4">
        <v>66</v>
      </c>
      <c r="F2393" s="7">
        <v>50</v>
      </c>
      <c r="G2393" s="4" t="s">
        <v>105</v>
      </c>
      <c r="H2393" s="4">
        <v>1</v>
      </c>
      <c r="I2393" s="5">
        <f t="shared" si="112"/>
        <v>1</v>
      </c>
      <c r="J2393" s="5">
        <f t="shared" si="111"/>
        <v>2</v>
      </c>
      <c r="K2393" s="5">
        <f t="shared" si="113"/>
        <v>0.16666666666666666</v>
      </c>
      <c r="L2393" s="4" t="s">
        <v>735</v>
      </c>
    </row>
    <row r="2394" spans="1:12" ht="30" hidden="1" x14ac:dyDescent="0.25">
      <c r="A2394" s="4" t="s">
        <v>357</v>
      </c>
      <c r="B2394" s="4" t="s">
        <v>449</v>
      </c>
      <c r="C2394" s="4" t="s">
        <v>377</v>
      </c>
      <c r="D2394" s="4" t="s">
        <v>360</v>
      </c>
      <c r="E2394" s="4">
        <v>66</v>
      </c>
      <c r="F2394" s="7">
        <v>50</v>
      </c>
      <c r="G2394" s="4" t="s">
        <v>105</v>
      </c>
      <c r="H2394" s="4">
        <v>2</v>
      </c>
      <c r="I2394" s="5">
        <f t="shared" si="112"/>
        <v>2</v>
      </c>
      <c r="J2394" s="5">
        <f t="shared" si="111"/>
        <v>4</v>
      </c>
      <c r="K2394" s="5">
        <f t="shared" si="113"/>
        <v>0.33333333333333331</v>
      </c>
      <c r="L2394" s="4" t="s">
        <v>735</v>
      </c>
    </row>
    <row r="2395" spans="1:12" ht="30" hidden="1" x14ac:dyDescent="0.25">
      <c r="A2395" s="4" t="s">
        <v>357</v>
      </c>
      <c r="B2395" s="4" t="s">
        <v>449</v>
      </c>
      <c r="C2395" s="4" t="s">
        <v>377</v>
      </c>
      <c r="D2395" s="4" t="s">
        <v>393</v>
      </c>
      <c r="E2395" s="4">
        <v>66</v>
      </c>
      <c r="F2395" s="7">
        <v>50</v>
      </c>
      <c r="G2395" s="4" t="s">
        <v>105</v>
      </c>
      <c r="H2395" s="4">
        <v>14</v>
      </c>
      <c r="I2395" s="5">
        <f t="shared" si="112"/>
        <v>14</v>
      </c>
      <c r="J2395" s="5">
        <f t="shared" si="111"/>
        <v>28</v>
      </c>
      <c r="K2395" s="5">
        <f t="shared" si="113"/>
        <v>2.3333333333333335</v>
      </c>
      <c r="L2395" s="4" t="s">
        <v>735</v>
      </c>
    </row>
    <row r="2396" spans="1:12" ht="30" hidden="1" x14ac:dyDescent="0.25">
      <c r="A2396" s="4" t="s">
        <v>357</v>
      </c>
      <c r="B2396" s="4" t="s">
        <v>449</v>
      </c>
      <c r="C2396" s="4" t="s">
        <v>377</v>
      </c>
      <c r="D2396" s="4" t="s">
        <v>371</v>
      </c>
      <c r="E2396" s="4">
        <v>66</v>
      </c>
      <c r="F2396" s="7">
        <v>50</v>
      </c>
      <c r="G2396" s="4" t="s">
        <v>105</v>
      </c>
      <c r="H2396" s="4">
        <v>124</v>
      </c>
      <c r="I2396" s="5">
        <f t="shared" si="112"/>
        <v>124</v>
      </c>
      <c r="J2396" s="5">
        <f t="shared" si="111"/>
        <v>248</v>
      </c>
      <c r="K2396" s="5">
        <f t="shared" si="113"/>
        <v>20.666666666666668</v>
      </c>
      <c r="L2396" s="4" t="s">
        <v>735</v>
      </c>
    </row>
    <row r="2397" spans="1:12" ht="30" hidden="1" x14ac:dyDescent="0.25">
      <c r="A2397" s="4" t="s">
        <v>466</v>
      </c>
      <c r="B2397" s="4" t="s">
        <v>467</v>
      </c>
      <c r="C2397" s="4" t="s">
        <v>468</v>
      </c>
      <c r="D2397" s="4" t="s">
        <v>469</v>
      </c>
      <c r="E2397" s="4">
        <v>70</v>
      </c>
      <c r="F2397" s="7">
        <v>50</v>
      </c>
      <c r="G2397" s="4" t="s">
        <v>105</v>
      </c>
      <c r="H2397" s="4">
        <v>7</v>
      </c>
      <c r="I2397" s="5">
        <f t="shared" si="112"/>
        <v>7</v>
      </c>
      <c r="J2397" s="5">
        <f t="shared" si="111"/>
        <v>14</v>
      </c>
      <c r="K2397" s="5">
        <f t="shared" si="113"/>
        <v>1.1666666666666667</v>
      </c>
      <c r="L2397" s="4" t="s">
        <v>735</v>
      </c>
    </row>
    <row r="2398" spans="1:12" ht="30" hidden="1" x14ac:dyDescent="0.25">
      <c r="A2398" s="4" t="s">
        <v>466</v>
      </c>
      <c r="B2398" s="4" t="s">
        <v>467</v>
      </c>
      <c r="C2398" s="4" t="s">
        <v>468</v>
      </c>
      <c r="D2398" s="4" t="s">
        <v>371</v>
      </c>
      <c r="E2398" s="4">
        <v>70</v>
      </c>
      <c r="F2398" s="7">
        <v>50</v>
      </c>
      <c r="G2398" s="4" t="s">
        <v>105</v>
      </c>
      <c r="H2398" s="4">
        <v>2</v>
      </c>
      <c r="I2398" s="5">
        <f t="shared" si="112"/>
        <v>2</v>
      </c>
      <c r="J2398" s="5">
        <f t="shared" si="111"/>
        <v>4</v>
      </c>
      <c r="K2398" s="5">
        <f t="shared" si="113"/>
        <v>0.33333333333333331</v>
      </c>
      <c r="L2398" s="4" t="s">
        <v>735</v>
      </c>
    </row>
    <row r="2399" spans="1:12" ht="30" hidden="1" x14ac:dyDescent="0.25">
      <c r="A2399" s="4" t="s">
        <v>466</v>
      </c>
      <c r="B2399" s="4" t="s">
        <v>467</v>
      </c>
      <c r="C2399" s="4" t="s">
        <v>469</v>
      </c>
      <c r="D2399" s="4" t="s">
        <v>469</v>
      </c>
      <c r="E2399" s="4">
        <v>0</v>
      </c>
      <c r="F2399" s="7" t="s">
        <v>11</v>
      </c>
      <c r="G2399" s="4" t="s">
        <v>12</v>
      </c>
      <c r="H2399" s="4">
        <v>527</v>
      </c>
      <c r="I2399" s="5">
        <f t="shared" si="112"/>
        <v>527</v>
      </c>
      <c r="J2399" s="5">
        <f t="shared" si="111"/>
        <v>1054</v>
      </c>
      <c r="K2399" s="5">
        <f t="shared" si="113"/>
        <v>87.833333333333329</v>
      </c>
      <c r="L2399" s="4" t="s">
        <v>735</v>
      </c>
    </row>
    <row r="2400" spans="1:12" ht="30" hidden="1" x14ac:dyDescent="0.25">
      <c r="A2400" s="4" t="s">
        <v>466</v>
      </c>
      <c r="B2400" s="4" t="s">
        <v>467</v>
      </c>
      <c r="C2400" s="4" t="s">
        <v>469</v>
      </c>
      <c r="D2400" s="4" t="s">
        <v>393</v>
      </c>
      <c r="E2400" s="4">
        <v>0</v>
      </c>
      <c r="F2400" s="7" t="s">
        <v>11</v>
      </c>
      <c r="G2400" s="4" t="s">
        <v>12</v>
      </c>
      <c r="H2400" s="4">
        <v>1</v>
      </c>
      <c r="I2400" s="5">
        <f t="shared" si="112"/>
        <v>1</v>
      </c>
      <c r="J2400" s="5">
        <f t="shared" si="111"/>
        <v>2</v>
      </c>
      <c r="K2400" s="5">
        <f t="shared" si="113"/>
        <v>0.16666666666666666</v>
      </c>
      <c r="L2400" s="4" t="s">
        <v>735</v>
      </c>
    </row>
    <row r="2401" spans="1:12" ht="30" hidden="1" x14ac:dyDescent="0.25">
      <c r="A2401" s="4" t="s">
        <v>466</v>
      </c>
      <c r="B2401" s="4" t="s">
        <v>467</v>
      </c>
      <c r="C2401" s="4" t="s">
        <v>469</v>
      </c>
      <c r="D2401" s="4" t="s">
        <v>39</v>
      </c>
      <c r="E2401" s="4">
        <v>0</v>
      </c>
      <c r="F2401" s="7" t="s">
        <v>11</v>
      </c>
      <c r="G2401" s="4" t="s">
        <v>12</v>
      </c>
      <c r="H2401" s="4">
        <v>1</v>
      </c>
      <c r="I2401" s="5">
        <f t="shared" si="112"/>
        <v>1</v>
      </c>
      <c r="J2401" s="5">
        <f t="shared" si="111"/>
        <v>2</v>
      </c>
      <c r="K2401" s="5">
        <f t="shared" si="113"/>
        <v>0.16666666666666666</v>
      </c>
      <c r="L2401" s="4" t="s">
        <v>735</v>
      </c>
    </row>
    <row r="2402" spans="1:12" ht="30" hidden="1" x14ac:dyDescent="0.25">
      <c r="A2402" s="4" t="s">
        <v>466</v>
      </c>
      <c r="B2402" s="4" t="s">
        <v>467</v>
      </c>
      <c r="C2402" s="4" t="s">
        <v>469</v>
      </c>
      <c r="D2402" s="4" t="s">
        <v>371</v>
      </c>
      <c r="E2402" s="4">
        <v>0</v>
      </c>
      <c r="F2402" s="7" t="s">
        <v>11</v>
      </c>
      <c r="G2402" s="4" t="s">
        <v>12</v>
      </c>
      <c r="H2402" s="4">
        <v>1</v>
      </c>
      <c r="I2402" s="5">
        <f t="shared" si="112"/>
        <v>1</v>
      </c>
      <c r="J2402" s="5">
        <f t="shared" si="111"/>
        <v>2</v>
      </c>
      <c r="K2402" s="5">
        <f t="shared" si="113"/>
        <v>0.16666666666666666</v>
      </c>
      <c r="L2402" s="4" t="s">
        <v>735</v>
      </c>
    </row>
    <row r="2403" spans="1:12" ht="30" hidden="1" x14ac:dyDescent="0.25">
      <c r="A2403" s="4" t="s">
        <v>466</v>
      </c>
      <c r="B2403" s="4" t="s">
        <v>467</v>
      </c>
      <c r="C2403" s="4" t="s">
        <v>470</v>
      </c>
      <c r="D2403" s="4" t="s">
        <v>469</v>
      </c>
      <c r="E2403" s="4">
        <v>56</v>
      </c>
      <c r="F2403" s="7">
        <v>50</v>
      </c>
      <c r="G2403" s="4" t="s">
        <v>105</v>
      </c>
      <c r="H2403" s="4">
        <v>17</v>
      </c>
      <c r="I2403" s="5">
        <f t="shared" si="112"/>
        <v>17</v>
      </c>
      <c r="J2403" s="5">
        <f t="shared" si="111"/>
        <v>34</v>
      </c>
      <c r="K2403" s="5">
        <f t="shared" si="113"/>
        <v>2.8333333333333335</v>
      </c>
      <c r="L2403" s="4" t="s">
        <v>735</v>
      </c>
    </row>
    <row r="2404" spans="1:12" ht="30" hidden="1" x14ac:dyDescent="0.25">
      <c r="A2404" s="4" t="s">
        <v>466</v>
      </c>
      <c r="B2404" s="4" t="s">
        <v>467</v>
      </c>
      <c r="C2404" s="4" t="s">
        <v>471</v>
      </c>
      <c r="D2404" s="4" t="s">
        <v>469</v>
      </c>
      <c r="E2404" s="4">
        <v>17</v>
      </c>
      <c r="F2404" s="7" t="s">
        <v>11</v>
      </c>
      <c r="G2404" s="4" t="s">
        <v>12</v>
      </c>
      <c r="H2404" s="4">
        <v>27</v>
      </c>
      <c r="I2404" s="5">
        <f t="shared" si="112"/>
        <v>27</v>
      </c>
      <c r="J2404" s="5">
        <f t="shared" si="111"/>
        <v>54</v>
      </c>
      <c r="K2404" s="5">
        <f t="shared" si="113"/>
        <v>4.5</v>
      </c>
      <c r="L2404" s="4" t="s">
        <v>735</v>
      </c>
    </row>
    <row r="2405" spans="1:12" ht="30" hidden="1" x14ac:dyDescent="0.25">
      <c r="A2405" s="4" t="s">
        <v>466</v>
      </c>
      <c r="B2405" s="4" t="s">
        <v>467</v>
      </c>
      <c r="C2405" s="4" t="s">
        <v>472</v>
      </c>
      <c r="D2405" s="4" t="s">
        <v>469</v>
      </c>
      <c r="E2405" s="4">
        <v>48</v>
      </c>
      <c r="F2405" s="7" t="s">
        <v>11</v>
      </c>
      <c r="G2405" s="4" t="s">
        <v>12</v>
      </c>
      <c r="H2405" s="4">
        <v>10</v>
      </c>
      <c r="I2405" s="5">
        <f t="shared" si="112"/>
        <v>10</v>
      </c>
      <c r="J2405" s="5">
        <f t="shared" si="111"/>
        <v>20</v>
      </c>
      <c r="K2405" s="5">
        <f t="shared" si="113"/>
        <v>1.6666666666666667</v>
      </c>
      <c r="L2405" s="4" t="s">
        <v>735</v>
      </c>
    </row>
    <row r="2406" spans="1:12" ht="30" hidden="1" x14ac:dyDescent="0.25">
      <c r="A2406" s="4" t="s">
        <v>466</v>
      </c>
      <c r="B2406" s="4" t="s">
        <v>467</v>
      </c>
      <c r="C2406" s="4" t="s">
        <v>473</v>
      </c>
      <c r="D2406" s="4" t="s">
        <v>469</v>
      </c>
      <c r="E2406" s="4">
        <v>43</v>
      </c>
      <c r="F2406" s="7" t="s">
        <v>11</v>
      </c>
      <c r="G2406" s="4" t="s">
        <v>12</v>
      </c>
      <c r="H2406" s="4">
        <v>94</v>
      </c>
      <c r="I2406" s="5">
        <f t="shared" si="112"/>
        <v>94</v>
      </c>
      <c r="J2406" s="5">
        <f t="shared" si="111"/>
        <v>188</v>
      </c>
      <c r="K2406" s="5">
        <f t="shared" si="113"/>
        <v>15.666666666666666</v>
      </c>
      <c r="L2406" s="4" t="s">
        <v>735</v>
      </c>
    </row>
    <row r="2407" spans="1:12" ht="30" hidden="1" x14ac:dyDescent="0.25">
      <c r="A2407" s="4" t="s">
        <v>466</v>
      </c>
      <c r="B2407" s="4" t="s">
        <v>467</v>
      </c>
      <c r="C2407" s="4" t="s">
        <v>474</v>
      </c>
      <c r="D2407" s="4" t="s">
        <v>469</v>
      </c>
      <c r="E2407" s="4">
        <v>49</v>
      </c>
      <c r="F2407" s="7" t="s">
        <v>11</v>
      </c>
      <c r="G2407" s="4" t="s">
        <v>12</v>
      </c>
      <c r="H2407" s="4">
        <v>19</v>
      </c>
      <c r="I2407" s="5">
        <f t="shared" si="112"/>
        <v>19</v>
      </c>
      <c r="J2407" s="5">
        <f t="shared" si="111"/>
        <v>38</v>
      </c>
      <c r="K2407" s="5">
        <f t="shared" si="113"/>
        <v>3.1666666666666665</v>
      </c>
      <c r="L2407" s="4" t="s">
        <v>735</v>
      </c>
    </row>
    <row r="2408" spans="1:12" ht="30" hidden="1" x14ac:dyDescent="0.25">
      <c r="A2408" s="4" t="s">
        <v>466</v>
      </c>
      <c r="B2408" s="4" t="s">
        <v>467</v>
      </c>
      <c r="C2408" s="4" t="s">
        <v>474</v>
      </c>
      <c r="D2408" s="4" t="s">
        <v>371</v>
      </c>
      <c r="E2408" s="4">
        <v>49</v>
      </c>
      <c r="F2408" s="7" t="s">
        <v>11</v>
      </c>
      <c r="G2408" s="4" t="s">
        <v>12</v>
      </c>
      <c r="H2408" s="4">
        <v>2</v>
      </c>
      <c r="I2408" s="5">
        <f t="shared" si="112"/>
        <v>2</v>
      </c>
      <c r="J2408" s="5">
        <f t="shared" si="111"/>
        <v>4</v>
      </c>
      <c r="K2408" s="5">
        <f t="shared" si="113"/>
        <v>0.33333333333333331</v>
      </c>
      <c r="L2408" s="4" t="s">
        <v>735</v>
      </c>
    </row>
    <row r="2409" spans="1:12" ht="30" hidden="1" x14ac:dyDescent="0.25">
      <c r="A2409" s="4" t="s">
        <v>466</v>
      </c>
      <c r="B2409" s="4" t="s">
        <v>467</v>
      </c>
      <c r="C2409" s="4" t="s">
        <v>475</v>
      </c>
      <c r="D2409" s="4" t="s">
        <v>469</v>
      </c>
      <c r="E2409" s="4">
        <v>30</v>
      </c>
      <c r="F2409" s="7" t="s">
        <v>11</v>
      </c>
      <c r="G2409" s="4" t="s">
        <v>12</v>
      </c>
      <c r="H2409" s="4">
        <v>12</v>
      </c>
      <c r="I2409" s="5">
        <f t="shared" si="112"/>
        <v>12</v>
      </c>
      <c r="J2409" s="5">
        <f t="shared" si="111"/>
        <v>24</v>
      </c>
      <c r="K2409" s="5">
        <f t="shared" si="113"/>
        <v>2</v>
      </c>
      <c r="L2409" s="4" t="s">
        <v>735</v>
      </c>
    </row>
    <row r="2410" spans="1:12" ht="30" hidden="1" x14ac:dyDescent="0.25">
      <c r="A2410" s="4" t="s">
        <v>466</v>
      </c>
      <c r="B2410" s="4" t="s">
        <v>467</v>
      </c>
      <c r="C2410" s="4" t="s">
        <v>56</v>
      </c>
      <c r="D2410" s="4" t="s">
        <v>469</v>
      </c>
      <c r="E2410" s="4">
        <v>49</v>
      </c>
      <c r="F2410" s="7" t="s">
        <v>11</v>
      </c>
      <c r="G2410" s="4" t="s">
        <v>12</v>
      </c>
      <c r="H2410" s="4">
        <v>91</v>
      </c>
      <c r="I2410" s="5">
        <f t="shared" si="112"/>
        <v>91</v>
      </c>
      <c r="J2410" s="5">
        <f t="shared" si="111"/>
        <v>182</v>
      </c>
      <c r="K2410" s="5">
        <f t="shared" si="113"/>
        <v>15.166666666666666</v>
      </c>
      <c r="L2410" s="4" t="s">
        <v>735</v>
      </c>
    </row>
    <row r="2411" spans="1:12" ht="30" hidden="1" x14ac:dyDescent="0.25">
      <c r="A2411" s="4" t="s">
        <v>466</v>
      </c>
      <c r="B2411" s="4" t="s">
        <v>467</v>
      </c>
      <c r="C2411" s="4" t="s">
        <v>56</v>
      </c>
      <c r="D2411" s="4" t="s">
        <v>39</v>
      </c>
      <c r="E2411" s="4">
        <v>49</v>
      </c>
      <c r="F2411" s="7" t="s">
        <v>11</v>
      </c>
      <c r="G2411" s="4" t="s">
        <v>12</v>
      </c>
      <c r="H2411" s="4">
        <v>3</v>
      </c>
      <c r="I2411" s="5">
        <f t="shared" si="112"/>
        <v>3</v>
      </c>
      <c r="J2411" s="5">
        <f t="shared" si="111"/>
        <v>6</v>
      </c>
      <c r="K2411" s="5">
        <f t="shared" si="113"/>
        <v>0.5</v>
      </c>
      <c r="L2411" s="4" t="s">
        <v>735</v>
      </c>
    </row>
    <row r="2412" spans="1:12" ht="30" hidden="1" x14ac:dyDescent="0.25">
      <c r="A2412" s="4" t="s">
        <v>466</v>
      </c>
      <c r="B2412" s="4" t="s">
        <v>467</v>
      </c>
      <c r="C2412" s="4" t="s">
        <v>56</v>
      </c>
      <c r="D2412" s="4" t="s">
        <v>371</v>
      </c>
      <c r="E2412" s="4">
        <v>49</v>
      </c>
      <c r="F2412" s="7" t="s">
        <v>11</v>
      </c>
      <c r="G2412" s="4" t="s">
        <v>12</v>
      </c>
      <c r="H2412" s="4">
        <v>2</v>
      </c>
      <c r="I2412" s="5">
        <f t="shared" si="112"/>
        <v>2</v>
      </c>
      <c r="J2412" s="5">
        <f t="shared" si="111"/>
        <v>4</v>
      </c>
      <c r="K2412" s="5">
        <f t="shared" si="113"/>
        <v>0.33333333333333331</v>
      </c>
      <c r="L2412" s="4" t="s">
        <v>735</v>
      </c>
    </row>
    <row r="2413" spans="1:12" ht="30" hidden="1" x14ac:dyDescent="0.25">
      <c r="A2413" s="4" t="s">
        <v>466</v>
      </c>
      <c r="B2413" s="4" t="s">
        <v>467</v>
      </c>
      <c r="C2413" s="4" t="s">
        <v>476</v>
      </c>
      <c r="D2413" s="4" t="s">
        <v>469</v>
      </c>
      <c r="E2413" s="4">
        <v>45</v>
      </c>
      <c r="F2413" s="7" t="s">
        <v>11</v>
      </c>
      <c r="G2413" s="4" t="s">
        <v>12</v>
      </c>
      <c r="H2413" s="4">
        <v>63</v>
      </c>
      <c r="I2413" s="5">
        <f t="shared" si="112"/>
        <v>63</v>
      </c>
      <c r="J2413" s="5">
        <f t="shared" si="111"/>
        <v>126</v>
      </c>
      <c r="K2413" s="5">
        <f t="shared" si="113"/>
        <v>10.5</v>
      </c>
      <c r="L2413" s="4" t="s">
        <v>735</v>
      </c>
    </row>
    <row r="2414" spans="1:12" hidden="1" x14ac:dyDescent="0.25">
      <c r="A2414" s="4" t="s">
        <v>466</v>
      </c>
      <c r="B2414" s="4" t="s">
        <v>477</v>
      </c>
      <c r="C2414" s="4" t="s">
        <v>84</v>
      </c>
      <c r="D2414" s="4" t="s">
        <v>469</v>
      </c>
      <c r="E2414" s="4">
        <v>49</v>
      </c>
      <c r="F2414" s="7" t="s">
        <v>11</v>
      </c>
      <c r="G2414" s="4" t="s">
        <v>12</v>
      </c>
      <c r="H2414" s="4">
        <v>108</v>
      </c>
      <c r="I2414" s="5">
        <f t="shared" si="112"/>
        <v>108</v>
      </c>
      <c r="J2414" s="5">
        <f t="shared" si="111"/>
        <v>216</v>
      </c>
      <c r="K2414" s="5">
        <f t="shared" si="113"/>
        <v>18</v>
      </c>
      <c r="L2414" s="4" t="s">
        <v>735</v>
      </c>
    </row>
    <row r="2415" spans="1:12" hidden="1" x14ac:dyDescent="0.25">
      <c r="A2415" s="4" t="s">
        <v>466</v>
      </c>
      <c r="B2415" s="4" t="s">
        <v>477</v>
      </c>
      <c r="C2415" s="4" t="s">
        <v>84</v>
      </c>
      <c r="D2415" s="4" t="s">
        <v>360</v>
      </c>
      <c r="E2415" s="4">
        <v>49</v>
      </c>
      <c r="F2415" s="7" t="s">
        <v>11</v>
      </c>
      <c r="G2415" s="4" t="s">
        <v>12</v>
      </c>
      <c r="H2415" s="4">
        <v>1</v>
      </c>
      <c r="I2415" s="5">
        <f t="shared" si="112"/>
        <v>1</v>
      </c>
      <c r="J2415" s="5">
        <f t="shared" si="111"/>
        <v>2</v>
      </c>
      <c r="K2415" s="5">
        <f t="shared" si="113"/>
        <v>0.16666666666666666</v>
      </c>
      <c r="L2415" s="4" t="s">
        <v>735</v>
      </c>
    </row>
    <row r="2416" spans="1:12" hidden="1" x14ac:dyDescent="0.25">
      <c r="A2416" s="4" t="s">
        <v>466</v>
      </c>
      <c r="B2416" s="4" t="s">
        <v>477</v>
      </c>
      <c r="C2416" s="4" t="s">
        <v>84</v>
      </c>
      <c r="D2416" s="4" t="s">
        <v>88</v>
      </c>
      <c r="E2416" s="4">
        <v>49</v>
      </c>
      <c r="F2416" s="7" t="s">
        <v>11</v>
      </c>
      <c r="G2416" s="4" t="s">
        <v>12</v>
      </c>
      <c r="H2416" s="4">
        <v>1</v>
      </c>
      <c r="I2416" s="5">
        <f t="shared" si="112"/>
        <v>1</v>
      </c>
      <c r="J2416" s="5">
        <f t="shared" si="111"/>
        <v>2</v>
      </c>
      <c r="K2416" s="5">
        <f t="shared" si="113"/>
        <v>0.16666666666666666</v>
      </c>
      <c r="L2416" s="4" t="s">
        <v>735</v>
      </c>
    </row>
    <row r="2417" spans="1:12" hidden="1" x14ac:dyDescent="0.25">
      <c r="A2417" s="4" t="s">
        <v>466</v>
      </c>
      <c r="B2417" s="4" t="s">
        <v>477</v>
      </c>
      <c r="C2417" s="4" t="s">
        <v>84</v>
      </c>
      <c r="D2417" s="4" t="s">
        <v>39</v>
      </c>
      <c r="E2417" s="4">
        <v>49</v>
      </c>
      <c r="F2417" s="7" t="s">
        <v>11</v>
      </c>
      <c r="G2417" s="4" t="s">
        <v>12</v>
      </c>
      <c r="H2417" s="4">
        <v>1</v>
      </c>
      <c r="I2417" s="5">
        <f t="shared" si="112"/>
        <v>1</v>
      </c>
      <c r="J2417" s="5">
        <f t="shared" si="111"/>
        <v>2</v>
      </c>
      <c r="K2417" s="5">
        <f t="shared" si="113"/>
        <v>0.16666666666666666</v>
      </c>
      <c r="L2417" s="4" t="s">
        <v>735</v>
      </c>
    </row>
    <row r="2418" spans="1:12" ht="30" hidden="1" x14ac:dyDescent="0.25">
      <c r="A2418" s="4" t="s">
        <v>466</v>
      </c>
      <c r="B2418" s="4" t="s">
        <v>477</v>
      </c>
      <c r="C2418" s="4" t="s">
        <v>478</v>
      </c>
      <c r="D2418" s="4" t="s">
        <v>469</v>
      </c>
      <c r="E2418" s="4">
        <v>51</v>
      </c>
      <c r="F2418" s="7">
        <v>50</v>
      </c>
      <c r="G2418" s="4" t="s">
        <v>105</v>
      </c>
      <c r="H2418" s="4">
        <v>26</v>
      </c>
      <c r="I2418" s="5">
        <f t="shared" si="112"/>
        <v>26</v>
      </c>
      <c r="J2418" s="5">
        <f t="shared" si="111"/>
        <v>52</v>
      </c>
      <c r="K2418" s="5">
        <f t="shared" si="113"/>
        <v>4.333333333333333</v>
      </c>
      <c r="L2418" s="4" t="s">
        <v>735</v>
      </c>
    </row>
    <row r="2419" spans="1:12" hidden="1" x14ac:dyDescent="0.25">
      <c r="A2419" s="4" t="s">
        <v>466</v>
      </c>
      <c r="B2419" s="4" t="s">
        <v>477</v>
      </c>
      <c r="C2419" s="4" t="s">
        <v>479</v>
      </c>
      <c r="D2419" s="4" t="s">
        <v>469</v>
      </c>
      <c r="E2419" s="4">
        <v>79</v>
      </c>
      <c r="F2419" s="7">
        <v>50</v>
      </c>
      <c r="G2419" s="4" t="s">
        <v>105</v>
      </c>
      <c r="H2419" s="4">
        <v>10</v>
      </c>
      <c r="I2419" s="5">
        <f t="shared" si="112"/>
        <v>10</v>
      </c>
      <c r="J2419" s="5">
        <f t="shared" si="111"/>
        <v>20</v>
      </c>
      <c r="K2419" s="5">
        <f t="shared" si="113"/>
        <v>1.6666666666666667</v>
      </c>
      <c r="L2419" s="4" t="s">
        <v>735</v>
      </c>
    </row>
    <row r="2420" spans="1:12" hidden="1" x14ac:dyDescent="0.25">
      <c r="A2420" s="4" t="s">
        <v>466</v>
      </c>
      <c r="B2420" s="4" t="s">
        <v>477</v>
      </c>
      <c r="C2420" s="4" t="s">
        <v>479</v>
      </c>
      <c r="D2420" s="4" t="s">
        <v>39</v>
      </c>
      <c r="E2420" s="4">
        <v>79</v>
      </c>
      <c r="F2420" s="7">
        <v>50</v>
      </c>
      <c r="G2420" s="4" t="s">
        <v>105</v>
      </c>
      <c r="H2420" s="4">
        <v>1</v>
      </c>
      <c r="I2420" s="5">
        <f t="shared" si="112"/>
        <v>1</v>
      </c>
      <c r="J2420" s="5">
        <f t="shared" si="111"/>
        <v>2</v>
      </c>
      <c r="K2420" s="5">
        <f t="shared" si="113"/>
        <v>0.16666666666666666</v>
      </c>
      <c r="L2420" s="4" t="s">
        <v>735</v>
      </c>
    </row>
    <row r="2421" spans="1:12" hidden="1" x14ac:dyDescent="0.25">
      <c r="A2421" s="4" t="s">
        <v>466</v>
      </c>
      <c r="B2421" s="4" t="s">
        <v>477</v>
      </c>
      <c r="C2421" s="4" t="s">
        <v>480</v>
      </c>
      <c r="D2421" s="4" t="s">
        <v>469</v>
      </c>
      <c r="E2421" s="4">
        <v>71</v>
      </c>
      <c r="F2421" s="7">
        <v>50</v>
      </c>
      <c r="G2421" s="4" t="s">
        <v>105</v>
      </c>
      <c r="H2421" s="4">
        <v>15</v>
      </c>
      <c r="I2421" s="5">
        <f t="shared" si="112"/>
        <v>15</v>
      </c>
      <c r="J2421" s="5">
        <f t="shared" si="111"/>
        <v>30</v>
      </c>
      <c r="K2421" s="5">
        <f t="shared" si="113"/>
        <v>2.5</v>
      </c>
      <c r="L2421" s="4" t="s">
        <v>735</v>
      </c>
    </row>
    <row r="2422" spans="1:12" hidden="1" x14ac:dyDescent="0.25">
      <c r="A2422" s="4" t="s">
        <v>466</v>
      </c>
      <c r="B2422" s="4" t="s">
        <v>477</v>
      </c>
      <c r="C2422" s="4" t="s">
        <v>481</v>
      </c>
      <c r="D2422" s="4" t="s">
        <v>81</v>
      </c>
      <c r="E2422" s="4">
        <v>60</v>
      </c>
      <c r="F2422" s="7">
        <v>50</v>
      </c>
      <c r="G2422" s="4" t="s">
        <v>105</v>
      </c>
      <c r="H2422" s="4">
        <v>2</v>
      </c>
      <c r="I2422" s="5">
        <f t="shared" si="112"/>
        <v>2</v>
      </c>
      <c r="J2422" s="5">
        <f t="shared" si="111"/>
        <v>4</v>
      </c>
      <c r="K2422" s="5">
        <f t="shared" si="113"/>
        <v>0.33333333333333331</v>
      </c>
      <c r="L2422" s="4" t="s">
        <v>735</v>
      </c>
    </row>
    <row r="2423" spans="1:12" hidden="1" x14ac:dyDescent="0.25">
      <c r="A2423" s="4" t="s">
        <v>466</v>
      </c>
      <c r="B2423" s="4" t="s">
        <v>477</v>
      </c>
      <c r="C2423" s="4" t="s">
        <v>481</v>
      </c>
      <c r="D2423" s="4" t="s">
        <v>469</v>
      </c>
      <c r="E2423" s="4">
        <v>60</v>
      </c>
      <c r="F2423" s="7">
        <v>50</v>
      </c>
      <c r="G2423" s="4" t="s">
        <v>105</v>
      </c>
      <c r="H2423" s="4">
        <v>4</v>
      </c>
      <c r="I2423" s="5">
        <f t="shared" si="112"/>
        <v>4</v>
      </c>
      <c r="J2423" s="5">
        <f t="shared" si="111"/>
        <v>8</v>
      </c>
      <c r="K2423" s="5">
        <f t="shared" si="113"/>
        <v>0.66666666666666663</v>
      </c>
      <c r="L2423" s="4" t="s">
        <v>735</v>
      </c>
    </row>
    <row r="2424" spans="1:12" hidden="1" x14ac:dyDescent="0.25">
      <c r="A2424" s="4" t="s">
        <v>466</v>
      </c>
      <c r="B2424" s="4" t="s">
        <v>477</v>
      </c>
      <c r="C2424" s="4" t="s">
        <v>482</v>
      </c>
      <c r="D2424" s="4" t="s">
        <v>469</v>
      </c>
      <c r="E2424" s="4">
        <v>48</v>
      </c>
      <c r="F2424" s="7" t="s">
        <v>11</v>
      </c>
      <c r="G2424" s="4" t="s">
        <v>12</v>
      </c>
      <c r="H2424" s="4">
        <v>14</v>
      </c>
      <c r="I2424" s="5">
        <f t="shared" si="112"/>
        <v>14</v>
      </c>
      <c r="J2424" s="5">
        <f t="shared" ref="J2424:J2487" si="114">I2424*100%+I2424</f>
        <v>28</v>
      </c>
      <c r="K2424" s="5">
        <f t="shared" si="113"/>
        <v>2.3333333333333335</v>
      </c>
      <c r="L2424" s="4" t="s">
        <v>735</v>
      </c>
    </row>
    <row r="2425" spans="1:12" hidden="1" x14ac:dyDescent="0.25">
      <c r="A2425" s="4" t="s">
        <v>466</v>
      </c>
      <c r="B2425" s="4" t="s">
        <v>477</v>
      </c>
      <c r="C2425" s="4" t="s">
        <v>482</v>
      </c>
      <c r="D2425" s="4" t="s">
        <v>39</v>
      </c>
      <c r="E2425" s="4">
        <v>48</v>
      </c>
      <c r="F2425" s="7" t="s">
        <v>11</v>
      </c>
      <c r="G2425" s="4" t="s">
        <v>12</v>
      </c>
      <c r="H2425" s="4">
        <v>1</v>
      </c>
      <c r="I2425" s="5">
        <f t="shared" ref="I2425:I2488" si="115">H2425</f>
        <v>1</v>
      </c>
      <c r="J2425" s="5">
        <f t="shared" si="114"/>
        <v>2</v>
      </c>
      <c r="K2425" s="5">
        <f t="shared" si="113"/>
        <v>0.16666666666666666</v>
      </c>
      <c r="L2425" s="4" t="s">
        <v>735</v>
      </c>
    </row>
    <row r="2426" spans="1:12" hidden="1" x14ac:dyDescent="0.25">
      <c r="A2426" s="4" t="s">
        <v>466</v>
      </c>
      <c r="B2426" s="4" t="s">
        <v>477</v>
      </c>
      <c r="C2426" s="4" t="s">
        <v>483</v>
      </c>
      <c r="D2426" s="4" t="s">
        <v>469</v>
      </c>
      <c r="E2426" s="4">
        <v>59</v>
      </c>
      <c r="F2426" s="7">
        <v>50</v>
      </c>
      <c r="G2426" s="4" t="s">
        <v>105</v>
      </c>
      <c r="H2426" s="4">
        <v>24</v>
      </c>
      <c r="I2426" s="5">
        <f t="shared" si="115"/>
        <v>24</v>
      </c>
      <c r="J2426" s="5">
        <f t="shared" si="114"/>
        <v>48</v>
      </c>
      <c r="K2426" s="5">
        <f t="shared" si="113"/>
        <v>4</v>
      </c>
      <c r="L2426" s="4" t="s">
        <v>735</v>
      </c>
    </row>
    <row r="2427" spans="1:12" ht="30" hidden="1" x14ac:dyDescent="0.25">
      <c r="A2427" s="4" t="s">
        <v>466</v>
      </c>
      <c r="B2427" s="4" t="s">
        <v>477</v>
      </c>
      <c r="C2427" s="4" t="s">
        <v>483</v>
      </c>
      <c r="D2427" s="4" t="s">
        <v>371</v>
      </c>
      <c r="E2427" s="4">
        <v>59</v>
      </c>
      <c r="F2427" s="7">
        <v>50</v>
      </c>
      <c r="G2427" s="4" t="s">
        <v>105</v>
      </c>
      <c r="H2427" s="4">
        <v>1</v>
      </c>
      <c r="I2427" s="5">
        <f t="shared" si="115"/>
        <v>1</v>
      </c>
      <c r="J2427" s="5">
        <f t="shared" si="114"/>
        <v>2</v>
      </c>
      <c r="K2427" s="5">
        <f t="shared" si="113"/>
        <v>0.16666666666666666</v>
      </c>
      <c r="L2427" s="4" t="s">
        <v>735</v>
      </c>
    </row>
    <row r="2428" spans="1:12" ht="30" hidden="1" x14ac:dyDescent="0.25">
      <c r="A2428" s="4" t="s">
        <v>466</v>
      </c>
      <c r="B2428" s="4" t="s">
        <v>477</v>
      </c>
      <c r="C2428" s="4" t="s">
        <v>484</v>
      </c>
      <c r="D2428" s="4" t="s">
        <v>469</v>
      </c>
      <c r="E2428" s="4">
        <v>89</v>
      </c>
      <c r="F2428" s="7">
        <v>50</v>
      </c>
      <c r="G2428" s="4" t="s">
        <v>105</v>
      </c>
      <c r="H2428" s="4">
        <v>20</v>
      </c>
      <c r="I2428" s="5">
        <f t="shared" si="115"/>
        <v>20</v>
      </c>
      <c r="J2428" s="5">
        <f t="shared" si="114"/>
        <v>40</v>
      </c>
      <c r="K2428" s="5">
        <f t="shared" si="113"/>
        <v>3.3333333333333335</v>
      </c>
      <c r="L2428" s="4" t="s">
        <v>735</v>
      </c>
    </row>
    <row r="2429" spans="1:12" hidden="1" x14ac:dyDescent="0.25">
      <c r="A2429" s="4" t="s">
        <v>466</v>
      </c>
      <c r="B2429" s="4" t="s">
        <v>485</v>
      </c>
      <c r="C2429" s="4" t="s">
        <v>486</v>
      </c>
      <c r="D2429" s="4" t="s">
        <v>469</v>
      </c>
      <c r="E2429" s="4">
        <v>20</v>
      </c>
      <c r="F2429" s="7" t="s">
        <v>11</v>
      </c>
      <c r="G2429" s="4" t="s">
        <v>12</v>
      </c>
      <c r="H2429" s="4">
        <v>1</v>
      </c>
      <c r="I2429" s="5">
        <f t="shared" si="115"/>
        <v>1</v>
      </c>
      <c r="J2429" s="5">
        <f t="shared" si="114"/>
        <v>2</v>
      </c>
      <c r="K2429" s="5">
        <f t="shared" si="113"/>
        <v>0.16666666666666666</v>
      </c>
      <c r="L2429" s="4" t="s">
        <v>735</v>
      </c>
    </row>
    <row r="2430" spans="1:12" hidden="1" x14ac:dyDescent="0.25">
      <c r="A2430" s="4" t="s">
        <v>466</v>
      </c>
      <c r="B2430" s="4" t="s">
        <v>485</v>
      </c>
      <c r="C2430" s="4" t="s">
        <v>486</v>
      </c>
      <c r="D2430" s="4" t="s">
        <v>76</v>
      </c>
      <c r="E2430" s="4">
        <v>20</v>
      </c>
      <c r="F2430" s="7" t="s">
        <v>11</v>
      </c>
      <c r="G2430" s="4" t="s">
        <v>12</v>
      </c>
      <c r="H2430" s="4">
        <v>12</v>
      </c>
      <c r="I2430" s="5">
        <f t="shared" si="115"/>
        <v>12</v>
      </c>
      <c r="J2430" s="5">
        <f t="shared" si="114"/>
        <v>24</v>
      </c>
      <c r="K2430" s="5">
        <f t="shared" si="113"/>
        <v>2</v>
      </c>
      <c r="L2430" s="4" t="s">
        <v>735</v>
      </c>
    </row>
    <row r="2431" spans="1:12" hidden="1" x14ac:dyDescent="0.25">
      <c r="A2431" s="4" t="s">
        <v>466</v>
      </c>
      <c r="B2431" s="4" t="s">
        <v>485</v>
      </c>
      <c r="C2431" s="4" t="s">
        <v>486</v>
      </c>
      <c r="D2431" s="4" t="s">
        <v>39</v>
      </c>
      <c r="E2431" s="4">
        <v>20</v>
      </c>
      <c r="F2431" s="7" t="s">
        <v>11</v>
      </c>
      <c r="G2431" s="4" t="s">
        <v>12</v>
      </c>
      <c r="H2431" s="4">
        <v>1</v>
      </c>
      <c r="I2431" s="5">
        <f t="shared" si="115"/>
        <v>1</v>
      </c>
      <c r="J2431" s="5">
        <f t="shared" si="114"/>
        <v>2</v>
      </c>
      <c r="K2431" s="5">
        <f t="shared" si="113"/>
        <v>0.16666666666666666</v>
      </c>
      <c r="L2431" s="4" t="s">
        <v>735</v>
      </c>
    </row>
    <row r="2432" spans="1:12" hidden="1" x14ac:dyDescent="0.25">
      <c r="A2432" s="4" t="s">
        <v>466</v>
      </c>
      <c r="B2432" s="4" t="s">
        <v>485</v>
      </c>
      <c r="C2432" s="4" t="s">
        <v>76</v>
      </c>
      <c r="D2432" s="4" t="s">
        <v>469</v>
      </c>
      <c r="E2432" s="4">
        <v>0</v>
      </c>
      <c r="F2432" s="7" t="s">
        <v>11</v>
      </c>
      <c r="G2432" s="4" t="s">
        <v>12</v>
      </c>
      <c r="H2432" s="4">
        <v>20</v>
      </c>
      <c r="I2432" s="5">
        <f t="shared" si="115"/>
        <v>20</v>
      </c>
      <c r="J2432" s="5">
        <f t="shared" si="114"/>
        <v>40</v>
      </c>
      <c r="K2432" s="5">
        <f t="shared" si="113"/>
        <v>3.3333333333333335</v>
      </c>
      <c r="L2432" s="4" t="s">
        <v>735</v>
      </c>
    </row>
    <row r="2433" spans="1:12" hidden="1" x14ac:dyDescent="0.25">
      <c r="A2433" s="4" t="s">
        <v>466</v>
      </c>
      <c r="B2433" s="4" t="s">
        <v>485</v>
      </c>
      <c r="C2433" s="4" t="s">
        <v>76</v>
      </c>
      <c r="D2433" s="4" t="s">
        <v>76</v>
      </c>
      <c r="E2433" s="4">
        <v>0</v>
      </c>
      <c r="F2433" s="7" t="s">
        <v>11</v>
      </c>
      <c r="G2433" s="4" t="s">
        <v>12</v>
      </c>
      <c r="H2433" s="4">
        <v>464</v>
      </c>
      <c r="I2433" s="5">
        <f t="shared" si="115"/>
        <v>464</v>
      </c>
      <c r="J2433" s="5">
        <f t="shared" si="114"/>
        <v>928</v>
      </c>
      <c r="K2433" s="5">
        <f t="shared" si="113"/>
        <v>77.333333333333329</v>
      </c>
      <c r="L2433" s="4" t="s">
        <v>735</v>
      </c>
    </row>
    <row r="2434" spans="1:12" hidden="1" x14ac:dyDescent="0.25">
      <c r="A2434" s="4" t="s">
        <v>466</v>
      </c>
      <c r="B2434" s="4" t="s">
        <v>485</v>
      </c>
      <c r="C2434" s="4" t="s">
        <v>76</v>
      </c>
      <c r="D2434" s="4" t="s">
        <v>39</v>
      </c>
      <c r="E2434" s="4">
        <v>0</v>
      </c>
      <c r="F2434" s="7" t="s">
        <v>11</v>
      </c>
      <c r="G2434" s="4" t="s">
        <v>12</v>
      </c>
      <c r="H2434" s="4">
        <v>12</v>
      </c>
      <c r="I2434" s="5">
        <f t="shared" si="115"/>
        <v>12</v>
      </c>
      <c r="J2434" s="5">
        <f t="shared" si="114"/>
        <v>24</v>
      </c>
      <c r="K2434" s="5">
        <f t="shared" si="113"/>
        <v>2</v>
      </c>
      <c r="L2434" s="4" t="s">
        <v>735</v>
      </c>
    </row>
    <row r="2435" spans="1:12" hidden="1" x14ac:dyDescent="0.25">
      <c r="A2435" s="4" t="s">
        <v>466</v>
      </c>
      <c r="B2435" s="4" t="s">
        <v>485</v>
      </c>
      <c r="C2435" s="4" t="s">
        <v>76</v>
      </c>
      <c r="D2435" s="4" t="s">
        <v>14</v>
      </c>
      <c r="E2435" s="4">
        <v>0</v>
      </c>
      <c r="F2435" s="7" t="s">
        <v>11</v>
      </c>
      <c r="G2435" s="4" t="s">
        <v>12</v>
      </c>
      <c r="H2435" s="4">
        <v>2</v>
      </c>
      <c r="I2435" s="5">
        <f t="shared" si="115"/>
        <v>2</v>
      </c>
      <c r="J2435" s="5">
        <f t="shared" si="114"/>
        <v>4</v>
      </c>
      <c r="K2435" s="5">
        <f t="shared" si="113"/>
        <v>0.33333333333333331</v>
      </c>
      <c r="L2435" s="4" t="s">
        <v>735</v>
      </c>
    </row>
    <row r="2436" spans="1:12" hidden="1" x14ac:dyDescent="0.25">
      <c r="A2436" s="4" t="s">
        <v>466</v>
      </c>
      <c r="B2436" s="4" t="s">
        <v>485</v>
      </c>
      <c r="C2436" s="4" t="s">
        <v>76</v>
      </c>
      <c r="D2436" s="4" t="s">
        <v>18</v>
      </c>
      <c r="E2436" s="4">
        <v>0</v>
      </c>
      <c r="F2436" s="7" t="s">
        <v>11</v>
      </c>
      <c r="G2436" s="4" t="s">
        <v>12</v>
      </c>
      <c r="H2436" s="4">
        <v>4</v>
      </c>
      <c r="I2436" s="5">
        <f t="shared" si="115"/>
        <v>4</v>
      </c>
      <c r="J2436" s="5">
        <f t="shared" si="114"/>
        <v>8</v>
      </c>
      <c r="K2436" s="5">
        <f t="shared" si="113"/>
        <v>0.66666666666666663</v>
      </c>
      <c r="L2436" s="4" t="s">
        <v>735</v>
      </c>
    </row>
    <row r="2437" spans="1:12" hidden="1" x14ac:dyDescent="0.25">
      <c r="A2437" s="4" t="s">
        <v>466</v>
      </c>
      <c r="B2437" s="4" t="s">
        <v>485</v>
      </c>
      <c r="C2437" s="4" t="s">
        <v>487</v>
      </c>
      <c r="D2437" s="4" t="s">
        <v>76</v>
      </c>
      <c r="E2437" s="4">
        <v>27</v>
      </c>
      <c r="F2437" s="7" t="s">
        <v>11</v>
      </c>
      <c r="G2437" s="4" t="s">
        <v>12</v>
      </c>
      <c r="H2437" s="4">
        <v>12</v>
      </c>
      <c r="I2437" s="5">
        <f t="shared" si="115"/>
        <v>12</v>
      </c>
      <c r="J2437" s="5">
        <f t="shared" si="114"/>
        <v>24</v>
      </c>
      <c r="K2437" s="5">
        <f t="shared" si="113"/>
        <v>2</v>
      </c>
      <c r="L2437" s="4" t="s">
        <v>735</v>
      </c>
    </row>
    <row r="2438" spans="1:12" hidden="1" x14ac:dyDescent="0.25">
      <c r="A2438" s="4" t="s">
        <v>466</v>
      </c>
      <c r="B2438" s="4" t="s">
        <v>485</v>
      </c>
      <c r="C2438" s="4" t="s">
        <v>488</v>
      </c>
      <c r="D2438" s="4" t="s">
        <v>76</v>
      </c>
      <c r="E2438" s="4">
        <v>43</v>
      </c>
      <c r="F2438" s="7" t="s">
        <v>11</v>
      </c>
      <c r="G2438" s="4" t="s">
        <v>12</v>
      </c>
      <c r="H2438" s="4">
        <v>6</v>
      </c>
      <c r="I2438" s="5">
        <f t="shared" si="115"/>
        <v>6</v>
      </c>
      <c r="J2438" s="5">
        <f t="shared" si="114"/>
        <v>12</v>
      </c>
      <c r="K2438" s="5">
        <f t="shared" si="113"/>
        <v>1</v>
      </c>
      <c r="L2438" s="4" t="s">
        <v>735</v>
      </c>
    </row>
    <row r="2439" spans="1:12" ht="30" hidden="1" x14ac:dyDescent="0.25">
      <c r="A2439" s="4" t="s">
        <v>466</v>
      </c>
      <c r="B2439" s="4" t="s">
        <v>485</v>
      </c>
      <c r="C2439" s="4" t="s">
        <v>489</v>
      </c>
      <c r="D2439" s="4" t="s">
        <v>469</v>
      </c>
      <c r="E2439" s="4">
        <v>19</v>
      </c>
      <c r="F2439" s="7" t="s">
        <v>11</v>
      </c>
      <c r="G2439" s="4" t="s">
        <v>12</v>
      </c>
      <c r="H2439" s="4">
        <v>3</v>
      </c>
      <c r="I2439" s="5">
        <f t="shared" si="115"/>
        <v>3</v>
      </c>
      <c r="J2439" s="5">
        <f t="shared" si="114"/>
        <v>6</v>
      </c>
      <c r="K2439" s="5">
        <f t="shared" si="113"/>
        <v>0.5</v>
      </c>
      <c r="L2439" s="4" t="s">
        <v>735</v>
      </c>
    </row>
    <row r="2440" spans="1:12" ht="30" hidden="1" x14ac:dyDescent="0.25">
      <c r="A2440" s="4" t="s">
        <v>466</v>
      </c>
      <c r="B2440" s="4" t="s">
        <v>485</v>
      </c>
      <c r="C2440" s="4" t="s">
        <v>489</v>
      </c>
      <c r="D2440" s="4" t="s">
        <v>76</v>
      </c>
      <c r="E2440" s="4">
        <v>19</v>
      </c>
      <c r="F2440" s="7" t="s">
        <v>11</v>
      </c>
      <c r="G2440" s="4" t="s">
        <v>12</v>
      </c>
      <c r="H2440" s="4">
        <v>19</v>
      </c>
      <c r="I2440" s="5">
        <f t="shared" si="115"/>
        <v>19</v>
      </c>
      <c r="J2440" s="5">
        <f t="shared" si="114"/>
        <v>38</v>
      </c>
      <c r="K2440" s="5">
        <f t="shared" si="113"/>
        <v>3.1666666666666665</v>
      </c>
      <c r="L2440" s="4" t="s">
        <v>735</v>
      </c>
    </row>
    <row r="2441" spans="1:12" ht="30" hidden="1" x14ac:dyDescent="0.25">
      <c r="A2441" s="4" t="s">
        <v>466</v>
      </c>
      <c r="B2441" s="4" t="s">
        <v>485</v>
      </c>
      <c r="C2441" s="4" t="s">
        <v>489</v>
      </c>
      <c r="D2441" s="4" t="s">
        <v>39</v>
      </c>
      <c r="E2441" s="4">
        <v>19</v>
      </c>
      <c r="F2441" s="7" t="s">
        <v>11</v>
      </c>
      <c r="G2441" s="4" t="s">
        <v>12</v>
      </c>
      <c r="H2441" s="4">
        <v>1</v>
      </c>
      <c r="I2441" s="5">
        <f t="shared" si="115"/>
        <v>1</v>
      </c>
      <c r="J2441" s="5">
        <f t="shared" si="114"/>
        <v>2</v>
      </c>
      <c r="K2441" s="5">
        <f t="shared" ref="K2441:K2504" si="116">J2441/12</f>
        <v>0.16666666666666666</v>
      </c>
      <c r="L2441" s="4" t="s">
        <v>735</v>
      </c>
    </row>
    <row r="2442" spans="1:12" hidden="1" x14ac:dyDescent="0.25">
      <c r="A2442" s="4" t="s">
        <v>466</v>
      </c>
      <c r="B2442" s="4" t="s">
        <v>485</v>
      </c>
      <c r="C2442" s="4" t="s">
        <v>490</v>
      </c>
      <c r="D2442" s="4" t="s">
        <v>469</v>
      </c>
      <c r="E2442" s="4">
        <v>42</v>
      </c>
      <c r="F2442" s="7" t="s">
        <v>11</v>
      </c>
      <c r="G2442" s="4" t="s">
        <v>12</v>
      </c>
      <c r="H2442" s="4">
        <v>2</v>
      </c>
      <c r="I2442" s="5">
        <f t="shared" si="115"/>
        <v>2</v>
      </c>
      <c r="J2442" s="5">
        <f t="shared" si="114"/>
        <v>4</v>
      </c>
      <c r="K2442" s="5">
        <f t="shared" si="116"/>
        <v>0.33333333333333331</v>
      </c>
      <c r="L2442" s="4" t="s">
        <v>735</v>
      </c>
    </row>
    <row r="2443" spans="1:12" hidden="1" x14ac:dyDescent="0.25">
      <c r="A2443" s="4" t="s">
        <v>466</v>
      </c>
      <c r="B2443" s="4" t="s">
        <v>485</v>
      </c>
      <c r="C2443" s="4" t="s">
        <v>490</v>
      </c>
      <c r="D2443" s="4" t="s">
        <v>76</v>
      </c>
      <c r="E2443" s="4">
        <v>42</v>
      </c>
      <c r="F2443" s="7" t="s">
        <v>11</v>
      </c>
      <c r="G2443" s="4" t="s">
        <v>12</v>
      </c>
      <c r="H2443" s="4">
        <v>21</v>
      </c>
      <c r="I2443" s="5">
        <f t="shared" si="115"/>
        <v>21</v>
      </c>
      <c r="J2443" s="5">
        <f t="shared" si="114"/>
        <v>42</v>
      </c>
      <c r="K2443" s="5">
        <f t="shared" si="116"/>
        <v>3.5</v>
      </c>
      <c r="L2443" s="4" t="s">
        <v>735</v>
      </c>
    </row>
    <row r="2444" spans="1:12" hidden="1" x14ac:dyDescent="0.25">
      <c r="A2444" s="4" t="s">
        <v>466</v>
      </c>
      <c r="B2444" s="4" t="s">
        <v>485</v>
      </c>
      <c r="C2444" s="4" t="s">
        <v>490</v>
      </c>
      <c r="D2444" s="4" t="s">
        <v>39</v>
      </c>
      <c r="E2444" s="4">
        <v>42</v>
      </c>
      <c r="F2444" s="7" t="s">
        <v>11</v>
      </c>
      <c r="G2444" s="4" t="s">
        <v>12</v>
      </c>
      <c r="H2444" s="4">
        <v>1</v>
      </c>
      <c r="I2444" s="5">
        <f t="shared" si="115"/>
        <v>1</v>
      </c>
      <c r="J2444" s="5">
        <f t="shared" si="114"/>
        <v>2</v>
      </c>
      <c r="K2444" s="5">
        <f t="shared" si="116"/>
        <v>0.16666666666666666</v>
      </c>
      <c r="L2444" s="4" t="s">
        <v>735</v>
      </c>
    </row>
    <row r="2445" spans="1:12" hidden="1" x14ac:dyDescent="0.25">
      <c r="A2445" s="4" t="s">
        <v>466</v>
      </c>
      <c r="B2445" s="4" t="s">
        <v>485</v>
      </c>
      <c r="C2445" s="4" t="s">
        <v>491</v>
      </c>
      <c r="D2445" s="4" t="s">
        <v>76</v>
      </c>
      <c r="E2445" s="4">
        <v>13</v>
      </c>
      <c r="F2445" s="7" t="s">
        <v>11</v>
      </c>
      <c r="G2445" s="4" t="s">
        <v>12</v>
      </c>
      <c r="H2445" s="4">
        <v>8</v>
      </c>
      <c r="I2445" s="5">
        <f t="shared" si="115"/>
        <v>8</v>
      </c>
      <c r="J2445" s="5">
        <f t="shared" si="114"/>
        <v>16</v>
      </c>
      <c r="K2445" s="5">
        <f t="shared" si="116"/>
        <v>1.3333333333333333</v>
      </c>
      <c r="L2445" s="4" t="s">
        <v>735</v>
      </c>
    </row>
    <row r="2446" spans="1:12" hidden="1" x14ac:dyDescent="0.25">
      <c r="A2446" s="4" t="s">
        <v>466</v>
      </c>
      <c r="B2446" s="4" t="s">
        <v>485</v>
      </c>
      <c r="C2446" s="4" t="s">
        <v>492</v>
      </c>
      <c r="D2446" s="4" t="s">
        <v>76</v>
      </c>
      <c r="E2446" s="4">
        <v>27</v>
      </c>
      <c r="F2446" s="7" t="s">
        <v>11</v>
      </c>
      <c r="G2446" s="4" t="s">
        <v>12</v>
      </c>
      <c r="H2446" s="4">
        <v>9</v>
      </c>
      <c r="I2446" s="5">
        <f t="shared" si="115"/>
        <v>9</v>
      </c>
      <c r="J2446" s="5">
        <f t="shared" si="114"/>
        <v>18</v>
      </c>
      <c r="K2446" s="5">
        <f t="shared" si="116"/>
        <v>1.5</v>
      </c>
      <c r="L2446" s="4" t="s">
        <v>735</v>
      </c>
    </row>
    <row r="2447" spans="1:12" hidden="1" x14ac:dyDescent="0.25">
      <c r="A2447" s="4" t="s">
        <v>466</v>
      </c>
      <c r="B2447" s="4" t="s">
        <v>485</v>
      </c>
      <c r="C2447" s="4" t="s">
        <v>492</v>
      </c>
      <c r="D2447" s="4" t="s">
        <v>39</v>
      </c>
      <c r="E2447" s="4">
        <v>27</v>
      </c>
      <c r="F2447" s="7" t="s">
        <v>11</v>
      </c>
      <c r="G2447" s="4" t="s">
        <v>12</v>
      </c>
      <c r="H2447" s="4">
        <v>2</v>
      </c>
      <c r="I2447" s="5">
        <f t="shared" si="115"/>
        <v>2</v>
      </c>
      <c r="J2447" s="5">
        <f t="shared" si="114"/>
        <v>4</v>
      </c>
      <c r="K2447" s="5">
        <f t="shared" si="116"/>
        <v>0.33333333333333331</v>
      </c>
      <c r="L2447" s="4" t="s">
        <v>735</v>
      </c>
    </row>
    <row r="2448" spans="1:12" hidden="1" x14ac:dyDescent="0.25">
      <c r="A2448" s="4" t="s">
        <v>466</v>
      </c>
      <c r="B2448" s="4" t="s">
        <v>485</v>
      </c>
      <c r="C2448" s="4" t="s">
        <v>493</v>
      </c>
      <c r="D2448" s="4" t="s">
        <v>76</v>
      </c>
      <c r="E2448" s="4">
        <v>70</v>
      </c>
      <c r="F2448" s="7">
        <v>50</v>
      </c>
      <c r="G2448" s="4" t="s">
        <v>105</v>
      </c>
      <c r="H2448" s="4">
        <v>4</v>
      </c>
      <c r="I2448" s="5">
        <f t="shared" si="115"/>
        <v>4</v>
      </c>
      <c r="J2448" s="5">
        <f t="shared" si="114"/>
        <v>8</v>
      </c>
      <c r="K2448" s="5">
        <f t="shared" si="116"/>
        <v>0.66666666666666663</v>
      </c>
      <c r="L2448" s="4" t="s">
        <v>735</v>
      </c>
    </row>
    <row r="2449" spans="1:12" ht="30" hidden="1" x14ac:dyDescent="0.25">
      <c r="A2449" s="4" t="s">
        <v>466</v>
      </c>
      <c r="B2449" s="4" t="s">
        <v>485</v>
      </c>
      <c r="C2449" s="4" t="s">
        <v>494</v>
      </c>
      <c r="D2449" s="4" t="s">
        <v>76</v>
      </c>
      <c r="E2449" s="4">
        <v>30</v>
      </c>
      <c r="F2449" s="7" t="s">
        <v>11</v>
      </c>
      <c r="G2449" s="4" t="s">
        <v>12</v>
      </c>
      <c r="H2449" s="4">
        <v>7</v>
      </c>
      <c r="I2449" s="5">
        <f t="shared" si="115"/>
        <v>7</v>
      </c>
      <c r="J2449" s="5">
        <f t="shared" si="114"/>
        <v>14</v>
      </c>
      <c r="K2449" s="5">
        <f t="shared" si="116"/>
        <v>1.1666666666666667</v>
      </c>
      <c r="L2449" s="4" t="s">
        <v>735</v>
      </c>
    </row>
    <row r="2450" spans="1:12" ht="30" hidden="1" x14ac:dyDescent="0.25">
      <c r="A2450" s="4" t="s">
        <v>466</v>
      </c>
      <c r="B2450" s="4" t="s">
        <v>495</v>
      </c>
      <c r="C2450" s="4" t="s">
        <v>496</v>
      </c>
      <c r="D2450" s="4" t="s">
        <v>469</v>
      </c>
      <c r="E2450" s="4">
        <v>78</v>
      </c>
      <c r="F2450" s="7">
        <v>50</v>
      </c>
      <c r="G2450" s="4" t="s">
        <v>105</v>
      </c>
      <c r="H2450" s="4">
        <v>13</v>
      </c>
      <c r="I2450" s="5">
        <f t="shared" si="115"/>
        <v>13</v>
      </c>
      <c r="J2450" s="5">
        <f t="shared" si="114"/>
        <v>26</v>
      </c>
      <c r="K2450" s="5">
        <f t="shared" si="116"/>
        <v>2.1666666666666665</v>
      </c>
      <c r="L2450" s="4" t="s">
        <v>735</v>
      </c>
    </row>
    <row r="2451" spans="1:12" ht="30" hidden="1" x14ac:dyDescent="0.25">
      <c r="A2451" s="4" t="s">
        <v>466</v>
      </c>
      <c r="B2451" s="4" t="s">
        <v>495</v>
      </c>
      <c r="C2451" s="4" t="s">
        <v>496</v>
      </c>
      <c r="D2451" s="4" t="s">
        <v>76</v>
      </c>
      <c r="E2451" s="4">
        <v>78</v>
      </c>
      <c r="F2451" s="7">
        <v>50</v>
      </c>
      <c r="G2451" s="4" t="s">
        <v>105</v>
      </c>
      <c r="H2451" s="4">
        <v>13</v>
      </c>
      <c r="I2451" s="5">
        <f t="shared" si="115"/>
        <v>13</v>
      </c>
      <c r="J2451" s="5">
        <f t="shared" si="114"/>
        <v>26</v>
      </c>
      <c r="K2451" s="5">
        <f t="shared" si="116"/>
        <v>2.1666666666666665</v>
      </c>
      <c r="L2451" s="4" t="s">
        <v>735</v>
      </c>
    </row>
    <row r="2452" spans="1:12" ht="30" hidden="1" x14ac:dyDescent="0.25">
      <c r="A2452" s="4" t="s">
        <v>466</v>
      </c>
      <c r="B2452" s="4" t="s">
        <v>495</v>
      </c>
      <c r="C2452" s="4" t="s">
        <v>497</v>
      </c>
      <c r="D2452" s="4" t="s">
        <v>469</v>
      </c>
      <c r="E2452" s="4">
        <v>70</v>
      </c>
      <c r="F2452" s="7">
        <v>50</v>
      </c>
      <c r="G2452" s="4" t="s">
        <v>105</v>
      </c>
      <c r="H2452" s="4">
        <v>17</v>
      </c>
      <c r="I2452" s="5">
        <f t="shared" si="115"/>
        <v>17</v>
      </c>
      <c r="J2452" s="5">
        <f t="shared" si="114"/>
        <v>34</v>
      </c>
      <c r="K2452" s="5">
        <f t="shared" si="116"/>
        <v>2.8333333333333335</v>
      </c>
      <c r="L2452" s="4" t="s">
        <v>735</v>
      </c>
    </row>
    <row r="2453" spans="1:12" ht="30" hidden="1" x14ac:dyDescent="0.25">
      <c r="A2453" s="4" t="s">
        <v>466</v>
      </c>
      <c r="B2453" s="4" t="s">
        <v>495</v>
      </c>
      <c r="C2453" s="4" t="s">
        <v>497</v>
      </c>
      <c r="D2453" s="4" t="s">
        <v>76</v>
      </c>
      <c r="E2453" s="4">
        <v>70</v>
      </c>
      <c r="F2453" s="7">
        <v>50</v>
      </c>
      <c r="G2453" s="4" t="s">
        <v>105</v>
      </c>
      <c r="H2453" s="4">
        <v>16</v>
      </c>
      <c r="I2453" s="5">
        <f t="shared" si="115"/>
        <v>16</v>
      </c>
      <c r="J2453" s="5">
        <f t="shared" si="114"/>
        <v>32</v>
      </c>
      <c r="K2453" s="5">
        <f t="shared" si="116"/>
        <v>2.6666666666666665</v>
      </c>
      <c r="L2453" s="4" t="s">
        <v>735</v>
      </c>
    </row>
    <row r="2454" spans="1:12" ht="30" hidden="1" x14ac:dyDescent="0.25">
      <c r="A2454" s="4" t="s">
        <v>466</v>
      </c>
      <c r="B2454" s="4" t="s">
        <v>495</v>
      </c>
      <c r="C2454" s="4" t="s">
        <v>497</v>
      </c>
      <c r="D2454" s="4" t="s">
        <v>39</v>
      </c>
      <c r="E2454" s="4">
        <v>70</v>
      </c>
      <c r="F2454" s="7">
        <v>50</v>
      </c>
      <c r="G2454" s="4" t="s">
        <v>105</v>
      </c>
      <c r="H2454" s="4">
        <v>8</v>
      </c>
      <c r="I2454" s="5">
        <f t="shared" si="115"/>
        <v>8</v>
      </c>
      <c r="J2454" s="5">
        <f t="shared" si="114"/>
        <v>16</v>
      </c>
      <c r="K2454" s="5">
        <f t="shared" si="116"/>
        <v>1.3333333333333333</v>
      </c>
      <c r="L2454" s="4" t="s">
        <v>735</v>
      </c>
    </row>
    <row r="2455" spans="1:12" ht="30" hidden="1" x14ac:dyDescent="0.25">
      <c r="A2455" s="4" t="s">
        <v>466</v>
      </c>
      <c r="B2455" s="4" t="s">
        <v>495</v>
      </c>
      <c r="C2455" s="4" t="s">
        <v>498</v>
      </c>
      <c r="D2455" s="4" t="s">
        <v>469</v>
      </c>
      <c r="E2455" s="4">
        <v>52</v>
      </c>
      <c r="F2455" s="7">
        <v>50</v>
      </c>
      <c r="G2455" s="4" t="s">
        <v>105</v>
      </c>
      <c r="H2455" s="4">
        <v>4</v>
      </c>
      <c r="I2455" s="5">
        <f t="shared" si="115"/>
        <v>4</v>
      </c>
      <c r="J2455" s="5">
        <f t="shared" si="114"/>
        <v>8</v>
      </c>
      <c r="K2455" s="5">
        <f t="shared" si="116"/>
        <v>0.66666666666666663</v>
      </c>
      <c r="L2455" s="4" t="s">
        <v>735</v>
      </c>
    </row>
    <row r="2456" spans="1:12" ht="30" hidden="1" x14ac:dyDescent="0.25">
      <c r="A2456" s="4" t="s">
        <v>466</v>
      </c>
      <c r="B2456" s="4" t="s">
        <v>495</v>
      </c>
      <c r="C2456" s="4" t="s">
        <v>498</v>
      </c>
      <c r="D2456" s="4" t="s">
        <v>76</v>
      </c>
      <c r="E2456" s="4">
        <v>52</v>
      </c>
      <c r="F2456" s="7">
        <v>50</v>
      </c>
      <c r="G2456" s="4" t="s">
        <v>105</v>
      </c>
      <c r="H2456" s="4">
        <v>6</v>
      </c>
      <c r="I2456" s="5">
        <f t="shared" si="115"/>
        <v>6</v>
      </c>
      <c r="J2456" s="5">
        <f t="shared" si="114"/>
        <v>12</v>
      </c>
      <c r="K2456" s="5">
        <f t="shared" si="116"/>
        <v>1</v>
      </c>
      <c r="L2456" s="4" t="s">
        <v>735</v>
      </c>
    </row>
    <row r="2457" spans="1:12" ht="30" hidden="1" x14ac:dyDescent="0.25">
      <c r="A2457" s="4" t="s">
        <v>466</v>
      </c>
      <c r="B2457" s="4" t="s">
        <v>495</v>
      </c>
      <c r="C2457" s="4" t="s">
        <v>498</v>
      </c>
      <c r="D2457" s="4" t="s">
        <v>39</v>
      </c>
      <c r="E2457" s="4">
        <v>52</v>
      </c>
      <c r="F2457" s="7">
        <v>50</v>
      </c>
      <c r="G2457" s="4" t="s">
        <v>105</v>
      </c>
      <c r="H2457" s="4">
        <v>2</v>
      </c>
      <c r="I2457" s="5">
        <f t="shared" si="115"/>
        <v>2</v>
      </c>
      <c r="J2457" s="5">
        <f t="shared" si="114"/>
        <v>4</v>
      </c>
      <c r="K2457" s="5">
        <f t="shared" si="116"/>
        <v>0.33333333333333331</v>
      </c>
      <c r="L2457" s="4" t="s">
        <v>735</v>
      </c>
    </row>
    <row r="2458" spans="1:12" ht="30" hidden="1" x14ac:dyDescent="0.25">
      <c r="A2458" s="4" t="s">
        <v>466</v>
      </c>
      <c r="B2458" s="4" t="s">
        <v>495</v>
      </c>
      <c r="C2458" s="4" t="s">
        <v>499</v>
      </c>
      <c r="D2458" s="4" t="s">
        <v>469</v>
      </c>
      <c r="E2458" s="4">
        <v>57</v>
      </c>
      <c r="F2458" s="7">
        <v>50</v>
      </c>
      <c r="G2458" s="4" t="s">
        <v>105</v>
      </c>
      <c r="H2458" s="4">
        <v>16</v>
      </c>
      <c r="I2458" s="5">
        <f t="shared" si="115"/>
        <v>16</v>
      </c>
      <c r="J2458" s="5">
        <f t="shared" si="114"/>
        <v>32</v>
      </c>
      <c r="K2458" s="5">
        <f t="shared" si="116"/>
        <v>2.6666666666666665</v>
      </c>
      <c r="L2458" s="4" t="s">
        <v>735</v>
      </c>
    </row>
    <row r="2459" spans="1:12" ht="30" hidden="1" x14ac:dyDescent="0.25">
      <c r="A2459" s="4" t="s">
        <v>466</v>
      </c>
      <c r="B2459" s="4" t="s">
        <v>495</v>
      </c>
      <c r="C2459" s="4" t="s">
        <v>499</v>
      </c>
      <c r="D2459" s="4" t="s">
        <v>76</v>
      </c>
      <c r="E2459" s="4">
        <v>57</v>
      </c>
      <c r="F2459" s="7">
        <v>50</v>
      </c>
      <c r="G2459" s="4" t="s">
        <v>105</v>
      </c>
      <c r="H2459" s="4">
        <v>20</v>
      </c>
      <c r="I2459" s="5">
        <f t="shared" si="115"/>
        <v>20</v>
      </c>
      <c r="J2459" s="5">
        <f t="shared" si="114"/>
        <v>40</v>
      </c>
      <c r="K2459" s="5">
        <f t="shared" si="116"/>
        <v>3.3333333333333335</v>
      </c>
      <c r="L2459" s="4" t="s">
        <v>735</v>
      </c>
    </row>
    <row r="2460" spans="1:12" ht="30" hidden="1" x14ac:dyDescent="0.25">
      <c r="A2460" s="4" t="s">
        <v>466</v>
      </c>
      <c r="B2460" s="4" t="s">
        <v>495</v>
      </c>
      <c r="C2460" s="4" t="s">
        <v>499</v>
      </c>
      <c r="D2460" s="4" t="s">
        <v>39</v>
      </c>
      <c r="E2460" s="4">
        <v>57</v>
      </c>
      <c r="F2460" s="7">
        <v>50</v>
      </c>
      <c r="G2460" s="4" t="s">
        <v>105</v>
      </c>
      <c r="H2460" s="4">
        <v>5</v>
      </c>
      <c r="I2460" s="5">
        <f t="shared" si="115"/>
        <v>5</v>
      </c>
      <c r="J2460" s="5">
        <f t="shared" si="114"/>
        <v>10</v>
      </c>
      <c r="K2460" s="5">
        <f t="shared" si="116"/>
        <v>0.83333333333333337</v>
      </c>
      <c r="L2460" s="4" t="s">
        <v>735</v>
      </c>
    </row>
    <row r="2461" spans="1:12" ht="30" hidden="1" x14ac:dyDescent="0.25">
      <c r="A2461" s="4" t="s">
        <v>466</v>
      </c>
      <c r="B2461" s="4" t="s">
        <v>495</v>
      </c>
      <c r="C2461" s="4" t="s">
        <v>500</v>
      </c>
      <c r="D2461" s="4" t="s">
        <v>469</v>
      </c>
      <c r="E2461" s="4">
        <v>53</v>
      </c>
      <c r="F2461" s="7">
        <v>50</v>
      </c>
      <c r="G2461" s="4" t="s">
        <v>105</v>
      </c>
      <c r="H2461" s="4">
        <v>3</v>
      </c>
      <c r="I2461" s="5">
        <f t="shared" si="115"/>
        <v>3</v>
      </c>
      <c r="J2461" s="5">
        <f t="shared" si="114"/>
        <v>6</v>
      </c>
      <c r="K2461" s="5">
        <f t="shared" si="116"/>
        <v>0.5</v>
      </c>
      <c r="L2461" s="4" t="s">
        <v>735</v>
      </c>
    </row>
    <row r="2462" spans="1:12" ht="30" hidden="1" x14ac:dyDescent="0.25">
      <c r="A2462" s="4" t="s">
        <v>466</v>
      </c>
      <c r="B2462" s="4" t="s">
        <v>495</v>
      </c>
      <c r="C2462" s="4" t="s">
        <v>500</v>
      </c>
      <c r="D2462" s="4" t="s">
        <v>76</v>
      </c>
      <c r="E2462" s="4">
        <v>53</v>
      </c>
      <c r="F2462" s="7">
        <v>50</v>
      </c>
      <c r="G2462" s="4" t="s">
        <v>105</v>
      </c>
      <c r="H2462" s="4">
        <v>5</v>
      </c>
      <c r="I2462" s="5">
        <f t="shared" si="115"/>
        <v>5</v>
      </c>
      <c r="J2462" s="5">
        <f t="shared" si="114"/>
        <v>10</v>
      </c>
      <c r="K2462" s="5">
        <f t="shared" si="116"/>
        <v>0.83333333333333337</v>
      </c>
      <c r="L2462" s="4" t="s">
        <v>735</v>
      </c>
    </row>
    <row r="2463" spans="1:12" ht="30" hidden="1" x14ac:dyDescent="0.25">
      <c r="A2463" s="4" t="s">
        <v>466</v>
      </c>
      <c r="B2463" s="4" t="s">
        <v>495</v>
      </c>
      <c r="C2463" s="4" t="s">
        <v>26</v>
      </c>
      <c r="D2463" s="4" t="s">
        <v>469</v>
      </c>
      <c r="E2463" s="4">
        <v>59</v>
      </c>
      <c r="F2463" s="7">
        <v>50</v>
      </c>
      <c r="G2463" s="4" t="s">
        <v>105</v>
      </c>
      <c r="H2463" s="4">
        <v>39</v>
      </c>
      <c r="I2463" s="5">
        <f t="shared" si="115"/>
        <v>39</v>
      </c>
      <c r="J2463" s="5">
        <f t="shared" si="114"/>
        <v>78</v>
      </c>
      <c r="K2463" s="5">
        <f t="shared" si="116"/>
        <v>6.5</v>
      </c>
      <c r="L2463" s="4" t="s">
        <v>735</v>
      </c>
    </row>
    <row r="2464" spans="1:12" ht="30" hidden="1" x14ac:dyDescent="0.25">
      <c r="A2464" s="4" t="s">
        <v>466</v>
      </c>
      <c r="B2464" s="4" t="s">
        <v>495</v>
      </c>
      <c r="C2464" s="4" t="s">
        <v>26</v>
      </c>
      <c r="D2464" s="4" t="s">
        <v>76</v>
      </c>
      <c r="E2464" s="4">
        <v>59</v>
      </c>
      <c r="F2464" s="7">
        <v>50</v>
      </c>
      <c r="G2464" s="4" t="s">
        <v>105</v>
      </c>
      <c r="H2464" s="4">
        <v>48</v>
      </c>
      <c r="I2464" s="5">
        <f t="shared" si="115"/>
        <v>48</v>
      </c>
      <c r="J2464" s="5">
        <f t="shared" si="114"/>
        <v>96</v>
      </c>
      <c r="K2464" s="5">
        <f t="shared" si="116"/>
        <v>8</v>
      </c>
      <c r="L2464" s="4" t="s">
        <v>735</v>
      </c>
    </row>
    <row r="2465" spans="1:12" ht="30" hidden="1" x14ac:dyDescent="0.25">
      <c r="A2465" s="4" t="s">
        <v>466</v>
      </c>
      <c r="B2465" s="4" t="s">
        <v>495</v>
      </c>
      <c r="C2465" s="4" t="s">
        <v>26</v>
      </c>
      <c r="D2465" s="4" t="s">
        <v>39</v>
      </c>
      <c r="E2465" s="4">
        <v>59</v>
      </c>
      <c r="F2465" s="7">
        <v>50</v>
      </c>
      <c r="G2465" s="4" t="s">
        <v>105</v>
      </c>
      <c r="H2465" s="4">
        <v>10</v>
      </c>
      <c r="I2465" s="5">
        <f t="shared" si="115"/>
        <v>10</v>
      </c>
      <c r="J2465" s="5">
        <f t="shared" si="114"/>
        <v>20</v>
      </c>
      <c r="K2465" s="5">
        <f t="shared" si="116"/>
        <v>1.6666666666666667</v>
      </c>
      <c r="L2465" s="4" t="s">
        <v>735</v>
      </c>
    </row>
    <row r="2466" spans="1:12" hidden="1" x14ac:dyDescent="0.25">
      <c r="A2466" s="4" t="s">
        <v>466</v>
      </c>
      <c r="B2466" s="4" t="s">
        <v>501</v>
      </c>
      <c r="C2466" s="4" t="s">
        <v>502</v>
      </c>
      <c r="D2466" s="4" t="s">
        <v>469</v>
      </c>
      <c r="E2466" s="4">
        <v>81</v>
      </c>
      <c r="F2466" s="7">
        <v>50</v>
      </c>
      <c r="G2466" s="4" t="s">
        <v>105</v>
      </c>
      <c r="H2466" s="4">
        <v>4</v>
      </c>
      <c r="I2466" s="5">
        <f t="shared" si="115"/>
        <v>4</v>
      </c>
      <c r="J2466" s="5">
        <f t="shared" si="114"/>
        <v>8</v>
      </c>
      <c r="K2466" s="5">
        <f t="shared" si="116"/>
        <v>0.66666666666666663</v>
      </c>
      <c r="L2466" s="4" t="s">
        <v>735</v>
      </c>
    </row>
    <row r="2467" spans="1:12" hidden="1" x14ac:dyDescent="0.25">
      <c r="A2467" s="4" t="s">
        <v>466</v>
      </c>
      <c r="B2467" s="4" t="s">
        <v>501</v>
      </c>
      <c r="C2467" s="4" t="s">
        <v>502</v>
      </c>
      <c r="D2467" s="4" t="s">
        <v>76</v>
      </c>
      <c r="E2467" s="4">
        <v>81</v>
      </c>
      <c r="F2467" s="7">
        <v>50</v>
      </c>
      <c r="G2467" s="4" t="s">
        <v>105</v>
      </c>
      <c r="H2467" s="4">
        <v>6</v>
      </c>
      <c r="I2467" s="5">
        <f t="shared" si="115"/>
        <v>6</v>
      </c>
      <c r="J2467" s="5">
        <f t="shared" si="114"/>
        <v>12</v>
      </c>
      <c r="K2467" s="5">
        <f t="shared" si="116"/>
        <v>1</v>
      </c>
      <c r="L2467" s="4" t="s">
        <v>735</v>
      </c>
    </row>
    <row r="2468" spans="1:12" hidden="1" x14ac:dyDescent="0.25">
      <c r="A2468" s="4" t="s">
        <v>466</v>
      </c>
      <c r="B2468" s="4" t="s">
        <v>501</v>
      </c>
      <c r="C2468" s="4" t="s">
        <v>502</v>
      </c>
      <c r="D2468" s="4" t="s">
        <v>39</v>
      </c>
      <c r="E2468" s="4">
        <v>81</v>
      </c>
      <c r="F2468" s="7">
        <v>50</v>
      </c>
      <c r="G2468" s="4" t="s">
        <v>105</v>
      </c>
      <c r="H2468" s="4">
        <v>1</v>
      </c>
      <c r="I2468" s="5">
        <f t="shared" si="115"/>
        <v>1</v>
      </c>
      <c r="J2468" s="5">
        <f t="shared" si="114"/>
        <v>2</v>
      </c>
      <c r="K2468" s="5">
        <f t="shared" si="116"/>
        <v>0.16666666666666666</v>
      </c>
      <c r="L2468" s="4" t="s">
        <v>735</v>
      </c>
    </row>
    <row r="2469" spans="1:12" hidden="1" x14ac:dyDescent="0.25">
      <c r="A2469" s="4" t="s">
        <v>466</v>
      </c>
      <c r="B2469" s="4" t="s">
        <v>501</v>
      </c>
      <c r="C2469" s="4" t="s">
        <v>503</v>
      </c>
      <c r="D2469" s="4" t="s">
        <v>469</v>
      </c>
      <c r="E2469" s="4">
        <v>65</v>
      </c>
      <c r="F2469" s="7">
        <v>50</v>
      </c>
      <c r="G2469" s="4" t="s">
        <v>105</v>
      </c>
      <c r="H2469" s="4">
        <v>4</v>
      </c>
      <c r="I2469" s="5">
        <f t="shared" si="115"/>
        <v>4</v>
      </c>
      <c r="J2469" s="5">
        <f t="shared" si="114"/>
        <v>8</v>
      </c>
      <c r="K2469" s="5">
        <f t="shared" si="116"/>
        <v>0.66666666666666663</v>
      </c>
      <c r="L2469" s="4" t="s">
        <v>735</v>
      </c>
    </row>
    <row r="2470" spans="1:12" hidden="1" x14ac:dyDescent="0.25">
      <c r="A2470" s="4" t="s">
        <v>466</v>
      </c>
      <c r="B2470" s="4" t="s">
        <v>501</v>
      </c>
      <c r="C2470" s="4" t="s">
        <v>503</v>
      </c>
      <c r="D2470" s="4" t="s">
        <v>76</v>
      </c>
      <c r="E2470" s="4">
        <v>65</v>
      </c>
      <c r="F2470" s="7">
        <v>50</v>
      </c>
      <c r="G2470" s="4" t="s">
        <v>105</v>
      </c>
      <c r="H2470" s="4">
        <v>5</v>
      </c>
      <c r="I2470" s="5">
        <f t="shared" si="115"/>
        <v>5</v>
      </c>
      <c r="J2470" s="5">
        <f t="shared" si="114"/>
        <v>10</v>
      </c>
      <c r="K2470" s="5">
        <f t="shared" si="116"/>
        <v>0.83333333333333337</v>
      </c>
      <c r="L2470" s="4" t="s">
        <v>735</v>
      </c>
    </row>
    <row r="2471" spans="1:12" hidden="1" x14ac:dyDescent="0.25">
      <c r="A2471" s="4" t="s">
        <v>466</v>
      </c>
      <c r="B2471" s="4" t="s">
        <v>501</v>
      </c>
      <c r="C2471" s="4" t="s">
        <v>504</v>
      </c>
      <c r="D2471" s="4" t="s">
        <v>469</v>
      </c>
      <c r="E2471" s="4">
        <v>63</v>
      </c>
      <c r="F2471" s="7">
        <v>50</v>
      </c>
      <c r="G2471" s="4" t="s">
        <v>105</v>
      </c>
      <c r="H2471" s="4">
        <v>8</v>
      </c>
      <c r="I2471" s="5">
        <f t="shared" si="115"/>
        <v>8</v>
      </c>
      <c r="J2471" s="5">
        <f t="shared" si="114"/>
        <v>16</v>
      </c>
      <c r="K2471" s="5">
        <f t="shared" si="116"/>
        <v>1.3333333333333333</v>
      </c>
      <c r="L2471" s="4" t="s">
        <v>735</v>
      </c>
    </row>
    <row r="2472" spans="1:12" hidden="1" x14ac:dyDescent="0.25">
      <c r="A2472" s="4" t="s">
        <v>466</v>
      </c>
      <c r="B2472" s="4" t="s">
        <v>501</v>
      </c>
      <c r="C2472" s="4" t="s">
        <v>504</v>
      </c>
      <c r="D2472" s="4" t="s">
        <v>76</v>
      </c>
      <c r="E2472" s="4">
        <v>63</v>
      </c>
      <c r="F2472" s="7">
        <v>50</v>
      </c>
      <c r="G2472" s="4" t="s">
        <v>105</v>
      </c>
      <c r="H2472" s="4">
        <v>26</v>
      </c>
      <c r="I2472" s="5">
        <f t="shared" si="115"/>
        <v>26</v>
      </c>
      <c r="J2472" s="5">
        <f t="shared" si="114"/>
        <v>52</v>
      </c>
      <c r="K2472" s="5">
        <f t="shared" si="116"/>
        <v>4.333333333333333</v>
      </c>
      <c r="L2472" s="4" t="s">
        <v>735</v>
      </c>
    </row>
    <row r="2473" spans="1:12" hidden="1" x14ac:dyDescent="0.25">
      <c r="A2473" s="4" t="s">
        <v>466</v>
      </c>
      <c r="B2473" s="4" t="s">
        <v>501</v>
      </c>
      <c r="C2473" s="4" t="s">
        <v>504</v>
      </c>
      <c r="D2473" s="4" t="s">
        <v>39</v>
      </c>
      <c r="E2473" s="4">
        <v>63</v>
      </c>
      <c r="F2473" s="7">
        <v>50</v>
      </c>
      <c r="G2473" s="4" t="s">
        <v>105</v>
      </c>
      <c r="H2473" s="4">
        <v>1</v>
      </c>
      <c r="I2473" s="5">
        <f t="shared" si="115"/>
        <v>1</v>
      </c>
      <c r="J2473" s="5">
        <f t="shared" si="114"/>
        <v>2</v>
      </c>
      <c r="K2473" s="5">
        <f t="shared" si="116"/>
        <v>0.16666666666666666</v>
      </c>
      <c r="L2473" s="4" t="s">
        <v>735</v>
      </c>
    </row>
    <row r="2474" spans="1:12" hidden="1" x14ac:dyDescent="0.25">
      <c r="A2474" s="4" t="s">
        <v>466</v>
      </c>
      <c r="B2474" s="4" t="s">
        <v>501</v>
      </c>
      <c r="C2474" s="4" t="s">
        <v>505</v>
      </c>
      <c r="D2474" s="4" t="s">
        <v>469</v>
      </c>
      <c r="E2474" s="4">
        <v>84</v>
      </c>
      <c r="F2474" s="7">
        <v>50</v>
      </c>
      <c r="G2474" s="4" t="s">
        <v>105</v>
      </c>
      <c r="H2474" s="4">
        <v>18</v>
      </c>
      <c r="I2474" s="5">
        <f t="shared" si="115"/>
        <v>18</v>
      </c>
      <c r="J2474" s="5">
        <f t="shared" si="114"/>
        <v>36</v>
      </c>
      <c r="K2474" s="5">
        <f t="shared" si="116"/>
        <v>3</v>
      </c>
      <c r="L2474" s="4" t="s">
        <v>735</v>
      </c>
    </row>
    <row r="2475" spans="1:12" hidden="1" x14ac:dyDescent="0.25">
      <c r="A2475" s="4" t="s">
        <v>466</v>
      </c>
      <c r="B2475" s="4" t="s">
        <v>501</v>
      </c>
      <c r="C2475" s="4" t="s">
        <v>505</v>
      </c>
      <c r="D2475" s="4" t="s">
        <v>76</v>
      </c>
      <c r="E2475" s="4">
        <v>84</v>
      </c>
      <c r="F2475" s="7">
        <v>50</v>
      </c>
      <c r="G2475" s="4" t="s">
        <v>105</v>
      </c>
      <c r="H2475" s="4">
        <v>19</v>
      </c>
      <c r="I2475" s="5">
        <f t="shared" si="115"/>
        <v>19</v>
      </c>
      <c r="J2475" s="5">
        <f t="shared" si="114"/>
        <v>38</v>
      </c>
      <c r="K2475" s="5">
        <f t="shared" si="116"/>
        <v>3.1666666666666665</v>
      </c>
      <c r="L2475" s="4" t="s">
        <v>735</v>
      </c>
    </row>
    <row r="2476" spans="1:12" hidden="1" x14ac:dyDescent="0.25">
      <c r="A2476" s="4" t="s">
        <v>466</v>
      </c>
      <c r="B2476" s="4" t="s">
        <v>501</v>
      </c>
      <c r="C2476" s="4" t="s">
        <v>87</v>
      </c>
      <c r="D2476" s="4" t="s">
        <v>469</v>
      </c>
      <c r="E2476" s="4">
        <v>70</v>
      </c>
      <c r="F2476" s="7">
        <v>50</v>
      </c>
      <c r="G2476" s="4" t="s">
        <v>105</v>
      </c>
      <c r="H2476" s="4">
        <v>22</v>
      </c>
      <c r="I2476" s="5">
        <f t="shared" si="115"/>
        <v>22</v>
      </c>
      <c r="J2476" s="5">
        <f t="shared" si="114"/>
        <v>44</v>
      </c>
      <c r="K2476" s="5">
        <f t="shared" si="116"/>
        <v>3.6666666666666665</v>
      </c>
      <c r="L2476" s="4" t="s">
        <v>735</v>
      </c>
    </row>
    <row r="2477" spans="1:12" hidden="1" x14ac:dyDescent="0.25">
      <c r="A2477" s="4" t="s">
        <v>466</v>
      </c>
      <c r="B2477" s="4" t="s">
        <v>501</v>
      </c>
      <c r="C2477" s="4" t="s">
        <v>87</v>
      </c>
      <c r="D2477" s="4" t="s">
        <v>76</v>
      </c>
      <c r="E2477" s="4">
        <v>70</v>
      </c>
      <c r="F2477" s="7">
        <v>50</v>
      </c>
      <c r="G2477" s="4" t="s">
        <v>105</v>
      </c>
      <c r="H2477" s="4">
        <v>26</v>
      </c>
      <c r="I2477" s="5">
        <f t="shared" si="115"/>
        <v>26</v>
      </c>
      <c r="J2477" s="5">
        <f t="shared" si="114"/>
        <v>52</v>
      </c>
      <c r="K2477" s="5">
        <f t="shared" si="116"/>
        <v>4.333333333333333</v>
      </c>
      <c r="L2477" s="4" t="s">
        <v>735</v>
      </c>
    </row>
    <row r="2478" spans="1:12" hidden="1" x14ac:dyDescent="0.25">
      <c r="A2478" s="4" t="s">
        <v>466</v>
      </c>
      <c r="B2478" s="4" t="s">
        <v>501</v>
      </c>
      <c r="C2478" s="4" t="s">
        <v>87</v>
      </c>
      <c r="D2478" s="4" t="s">
        <v>39</v>
      </c>
      <c r="E2478" s="4">
        <v>70</v>
      </c>
      <c r="F2478" s="7">
        <v>50</v>
      </c>
      <c r="G2478" s="4" t="s">
        <v>105</v>
      </c>
      <c r="H2478" s="4">
        <v>4</v>
      </c>
      <c r="I2478" s="5">
        <f t="shared" si="115"/>
        <v>4</v>
      </c>
      <c r="J2478" s="5">
        <f t="shared" si="114"/>
        <v>8</v>
      </c>
      <c r="K2478" s="5">
        <f t="shared" si="116"/>
        <v>0.66666666666666663</v>
      </c>
      <c r="L2478" s="4" t="s">
        <v>735</v>
      </c>
    </row>
    <row r="2479" spans="1:12" hidden="1" x14ac:dyDescent="0.25">
      <c r="A2479" s="4" t="s">
        <v>466</v>
      </c>
      <c r="B2479" s="4" t="s">
        <v>501</v>
      </c>
      <c r="C2479" s="4" t="s">
        <v>506</v>
      </c>
      <c r="D2479" s="4" t="s">
        <v>469</v>
      </c>
      <c r="E2479" s="4">
        <v>78</v>
      </c>
      <c r="F2479" s="7">
        <v>50</v>
      </c>
      <c r="G2479" s="4" t="s">
        <v>105</v>
      </c>
      <c r="H2479" s="4">
        <v>9</v>
      </c>
      <c r="I2479" s="5">
        <f t="shared" si="115"/>
        <v>9</v>
      </c>
      <c r="J2479" s="5">
        <f t="shared" si="114"/>
        <v>18</v>
      </c>
      <c r="K2479" s="5">
        <f t="shared" si="116"/>
        <v>1.5</v>
      </c>
      <c r="L2479" s="4" t="s">
        <v>735</v>
      </c>
    </row>
    <row r="2480" spans="1:12" hidden="1" x14ac:dyDescent="0.25">
      <c r="A2480" s="4" t="s">
        <v>466</v>
      </c>
      <c r="B2480" s="4" t="s">
        <v>501</v>
      </c>
      <c r="C2480" s="4" t="s">
        <v>506</v>
      </c>
      <c r="D2480" s="4" t="s">
        <v>76</v>
      </c>
      <c r="E2480" s="4">
        <v>78</v>
      </c>
      <c r="F2480" s="7">
        <v>50</v>
      </c>
      <c r="G2480" s="4" t="s">
        <v>105</v>
      </c>
      <c r="H2480" s="4">
        <v>14</v>
      </c>
      <c r="I2480" s="5">
        <f t="shared" si="115"/>
        <v>14</v>
      </c>
      <c r="J2480" s="5">
        <f t="shared" si="114"/>
        <v>28</v>
      </c>
      <c r="K2480" s="5">
        <f t="shared" si="116"/>
        <v>2.3333333333333335</v>
      </c>
      <c r="L2480" s="4" t="s">
        <v>735</v>
      </c>
    </row>
    <row r="2481" spans="1:12" hidden="1" x14ac:dyDescent="0.25">
      <c r="A2481" s="4" t="s">
        <v>466</v>
      </c>
      <c r="B2481" s="4" t="s">
        <v>501</v>
      </c>
      <c r="C2481" s="4" t="s">
        <v>506</v>
      </c>
      <c r="D2481" s="4" t="s">
        <v>39</v>
      </c>
      <c r="E2481" s="4">
        <v>78</v>
      </c>
      <c r="F2481" s="7">
        <v>50</v>
      </c>
      <c r="G2481" s="4" t="s">
        <v>105</v>
      </c>
      <c r="H2481" s="4">
        <v>1</v>
      </c>
      <c r="I2481" s="5">
        <f t="shared" si="115"/>
        <v>1</v>
      </c>
      <c r="J2481" s="5">
        <f t="shared" si="114"/>
        <v>2</v>
      </c>
      <c r="K2481" s="5">
        <f t="shared" si="116"/>
        <v>0.16666666666666666</v>
      </c>
      <c r="L2481" s="4" t="s">
        <v>735</v>
      </c>
    </row>
    <row r="2482" spans="1:12" ht="30" hidden="1" x14ac:dyDescent="0.25">
      <c r="A2482" s="4" t="s">
        <v>466</v>
      </c>
      <c r="B2482" s="4" t="s">
        <v>507</v>
      </c>
      <c r="C2482" s="4" t="s">
        <v>508</v>
      </c>
      <c r="D2482" s="4" t="s">
        <v>469</v>
      </c>
      <c r="E2482" s="4">
        <v>38</v>
      </c>
      <c r="F2482" s="7" t="s">
        <v>11</v>
      </c>
      <c r="G2482" s="4" t="s">
        <v>12</v>
      </c>
      <c r="H2482" s="4">
        <v>1</v>
      </c>
      <c r="I2482" s="5">
        <f t="shared" si="115"/>
        <v>1</v>
      </c>
      <c r="J2482" s="5">
        <f t="shared" si="114"/>
        <v>2</v>
      </c>
      <c r="K2482" s="5">
        <f t="shared" si="116"/>
        <v>0.16666666666666666</v>
      </c>
      <c r="L2482" s="4" t="s">
        <v>735</v>
      </c>
    </row>
    <row r="2483" spans="1:12" ht="30" hidden="1" x14ac:dyDescent="0.25">
      <c r="A2483" s="4" t="s">
        <v>466</v>
      </c>
      <c r="B2483" s="4" t="s">
        <v>507</v>
      </c>
      <c r="C2483" s="4" t="s">
        <v>508</v>
      </c>
      <c r="D2483" s="4" t="s">
        <v>39</v>
      </c>
      <c r="E2483" s="4">
        <v>38</v>
      </c>
      <c r="F2483" s="7" t="s">
        <v>11</v>
      </c>
      <c r="G2483" s="4" t="s">
        <v>12</v>
      </c>
      <c r="H2483" s="4">
        <v>21</v>
      </c>
      <c r="I2483" s="5">
        <f t="shared" si="115"/>
        <v>21</v>
      </c>
      <c r="J2483" s="5">
        <f t="shared" si="114"/>
        <v>42</v>
      </c>
      <c r="K2483" s="5">
        <f t="shared" si="116"/>
        <v>3.5</v>
      </c>
      <c r="L2483" s="4" t="s">
        <v>735</v>
      </c>
    </row>
    <row r="2484" spans="1:12" ht="30" hidden="1" x14ac:dyDescent="0.25">
      <c r="A2484" s="4" t="s">
        <v>466</v>
      </c>
      <c r="B2484" s="4" t="s">
        <v>507</v>
      </c>
      <c r="C2484" s="4" t="s">
        <v>510</v>
      </c>
      <c r="D2484" s="4" t="s">
        <v>39</v>
      </c>
      <c r="E2484" s="4">
        <v>21</v>
      </c>
      <c r="F2484" s="7" t="s">
        <v>11</v>
      </c>
      <c r="G2484" s="4" t="s">
        <v>12</v>
      </c>
      <c r="H2484" s="4">
        <v>8</v>
      </c>
      <c r="I2484" s="5">
        <f t="shared" si="115"/>
        <v>8</v>
      </c>
      <c r="J2484" s="5">
        <f t="shared" si="114"/>
        <v>16</v>
      </c>
      <c r="K2484" s="5">
        <f t="shared" si="116"/>
        <v>1.3333333333333333</v>
      </c>
      <c r="L2484" s="4" t="s">
        <v>735</v>
      </c>
    </row>
    <row r="2485" spans="1:12" ht="30" hidden="1" x14ac:dyDescent="0.25">
      <c r="A2485" s="4" t="s">
        <v>466</v>
      </c>
      <c r="B2485" s="4" t="s">
        <v>507</v>
      </c>
      <c r="C2485" s="4" t="s">
        <v>511</v>
      </c>
      <c r="D2485" s="4" t="s">
        <v>469</v>
      </c>
      <c r="E2485" s="4">
        <v>57</v>
      </c>
      <c r="F2485" s="7">
        <v>50</v>
      </c>
      <c r="G2485" s="4" t="s">
        <v>105</v>
      </c>
      <c r="H2485" s="4">
        <v>2</v>
      </c>
      <c r="I2485" s="5">
        <f t="shared" si="115"/>
        <v>2</v>
      </c>
      <c r="J2485" s="5">
        <f t="shared" si="114"/>
        <v>4</v>
      </c>
      <c r="K2485" s="5">
        <f t="shared" si="116"/>
        <v>0.33333333333333331</v>
      </c>
      <c r="L2485" s="4" t="s">
        <v>735</v>
      </c>
    </row>
    <row r="2486" spans="1:12" ht="30" hidden="1" x14ac:dyDescent="0.25">
      <c r="A2486" s="4" t="s">
        <v>466</v>
      </c>
      <c r="B2486" s="4" t="s">
        <v>507</v>
      </c>
      <c r="C2486" s="4" t="s">
        <v>511</v>
      </c>
      <c r="D2486" s="4" t="s">
        <v>39</v>
      </c>
      <c r="E2486" s="4">
        <v>57</v>
      </c>
      <c r="F2486" s="7">
        <v>50</v>
      </c>
      <c r="G2486" s="4" t="s">
        <v>105</v>
      </c>
      <c r="H2486" s="4">
        <v>42</v>
      </c>
      <c r="I2486" s="5">
        <f t="shared" si="115"/>
        <v>42</v>
      </c>
      <c r="J2486" s="5">
        <f t="shared" si="114"/>
        <v>84</v>
      </c>
      <c r="K2486" s="5">
        <f t="shared" si="116"/>
        <v>7</v>
      </c>
      <c r="L2486" s="4" t="s">
        <v>735</v>
      </c>
    </row>
    <row r="2487" spans="1:12" ht="30" hidden="1" x14ac:dyDescent="0.25">
      <c r="A2487" s="4" t="s">
        <v>466</v>
      </c>
      <c r="B2487" s="4" t="s">
        <v>507</v>
      </c>
      <c r="C2487" s="4" t="s">
        <v>25</v>
      </c>
      <c r="D2487" s="4" t="s">
        <v>469</v>
      </c>
      <c r="E2487" s="4">
        <v>58</v>
      </c>
      <c r="F2487" s="7">
        <v>50</v>
      </c>
      <c r="G2487" s="4" t="s">
        <v>105</v>
      </c>
      <c r="H2487" s="4">
        <v>9</v>
      </c>
      <c r="I2487" s="5">
        <f t="shared" si="115"/>
        <v>9</v>
      </c>
      <c r="J2487" s="5">
        <f t="shared" si="114"/>
        <v>18</v>
      </c>
      <c r="K2487" s="5">
        <f t="shared" si="116"/>
        <v>1.5</v>
      </c>
      <c r="L2487" s="4" t="s">
        <v>735</v>
      </c>
    </row>
    <row r="2488" spans="1:12" ht="30" hidden="1" x14ac:dyDescent="0.25">
      <c r="A2488" s="4" t="s">
        <v>466</v>
      </c>
      <c r="B2488" s="4" t="s">
        <v>507</v>
      </c>
      <c r="C2488" s="4" t="s">
        <v>25</v>
      </c>
      <c r="D2488" s="4" t="s">
        <v>39</v>
      </c>
      <c r="E2488" s="4">
        <v>58</v>
      </c>
      <c r="F2488" s="7">
        <v>50</v>
      </c>
      <c r="G2488" s="4" t="s">
        <v>105</v>
      </c>
      <c r="H2488" s="4">
        <v>68</v>
      </c>
      <c r="I2488" s="5">
        <f t="shared" si="115"/>
        <v>68</v>
      </c>
      <c r="J2488" s="5">
        <f t="shared" ref="J2488:J2551" si="117">I2488*100%+I2488</f>
        <v>136</v>
      </c>
      <c r="K2488" s="5">
        <f t="shared" si="116"/>
        <v>11.333333333333334</v>
      </c>
      <c r="L2488" s="4" t="s">
        <v>735</v>
      </c>
    </row>
    <row r="2489" spans="1:12" ht="30" hidden="1" x14ac:dyDescent="0.25">
      <c r="A2489" s="4" t="s">
        <v>466</v>
      </c>
      <c r="B2489" s="4" t="s">
        <v>507</v>
      </c>
      <c r="C2489" s="4" t="s">
        <v>512</v>
      </c>
      <c r="D2489" s="4" t="s">
        <v>469</v>
      </c>
      <c r="E2489" s="4">
        <v>80</v>
      </c>
      <c r="F2489" s="7">
        <v>50</v>
      </c>
      <c r="G2489" s="4" t="s">
        <v>105</v>
      </c>
      <c r="H2489" s="4">
        <v>13</v>
      </c>
      <c r="I2489" s="5">
        <f t="shared" ref="I2489:I2552" si="118">H2489</f>
        <v>13</v>
      </c>
      <c r="J2489" s="5">
        <f t="shared" si="117"/>
        <v>26</v>
      </c>
      <c r="K2489" s="5">
        <f t="shared" si="116"/>
        <v>2.1666666666666665</v>
      </c>
      <c r="L2489" s="4" t="s">
        <v>735</v>
      </c>
    </row>
    <row r="2490" spans="1:12" ht="30" hidden="1" x14ac:dyDescent="0.25">
      <c r="A2490" s="4" t="s">
        <v>466</v>
      </c>
      <c r="B2490" s="4" t="s">
        <v>507</v>
      </c>
      <c r="C2490" s="4" t="s">
        <v>512</v>
      </c>
      <c r="D2490" s="4" t="s">
        <v>535</v>
      </c>
      <c r="E2490" s="4">
        <v>80</v>
      </c>
      <c r="F2490" s="7">
        <v>50</v>
      </c>
      <c r="G2490" s="4" t="s">
        <v>105</v>
      </c>
      <c r="H2490" s="4">
        <v>1</v>
      </c>
      <c r="I2490" s="5">
        <f t="shared" si="118"/>
        <v>1</v>
      </c>
      <c r="J2490" s="5">
        <f t="shared" si="117"/>
        <v>2</v>
      </c>
      <c r="K2490" s="5">
        <f t="shared" si="116"/>
        <v>0.16666666666666666</v>
      </c>
      <c r="L2490" s="4" t="s">
        <v>735</v>
      </c>
    </row>
    <row r="2491" spans="1:12" ht="30" hidden="1" x14ac:dyDescent="0.25">
      <c r="A2491" s="4" t="s">
        <v>466</v>
      </c>
      <c r="B2491" s="4" t="s">
        <v>507</v>
      </c>
      <c r="C2491" s="4" t="s">
        <v>512</v>
      </c>
      <c r="D2491" s="4" t="s">
        <v>39</v>
      </c>
      <c r="E2491" s="4">
        <v>80</v>
      </c>
      <c r="F2491" s="7">
        <v>50</v>
      </c>
      <c r="G2491" s="4" t="s">
        <v>105</v>
      </c>
      <c r="H2491" s="4">
        <v>38</v>
      </c>
      <c r="I2491" s="5">
        <f t="shared" si="118"/>
        <v>38</v>
      </c>
      <c r="J2491" s="5">
        <f t="shared" si="117"/>
        <v>76</v>
      </c>
      <c r="K2491" s="5">
        <f t="shared" si="116"/>
        <v>6.333333333333333</v>
      </c>
      <c r="L2491" s="4" t="s">
        <v>735</v>
      </c>
    </row>
    <row r="2492" spans="1:12" ht="30" hidden="1" x14ac:dyDescent="0.25">
      <c r="A2492" s="4" t="s">
        <v>466</v>
      </c>
      <c r="B2492" s="4" t="s">
        <v>507</v>
      </c>
      <c r="C2492" s="4" t="s">
        <v>513</v>
      </c>
      <c r="D2492" s="4" t="s">
        <v>469</v>
      </c>
      <c r="E2492" s="4">
        <v>52</v>
      </c>
      <c r="F2492" s="7">
        <v>50</v>
      </c>
      <c r="G2492" s="4" t="s">
        <v>105</v>
      </c>
      <c r="H2492" s="4">
        <v>5</v>
      </c>
      <c r="I2492" s="5">
        <f t="shared" si="118"/>
        <v>5</v>
      </c>
      <c r="J2492" s="5">
        <f t="shared" si="117"/>
        <v>10</v>
      </c>
      <c r="K2492" s="5">
        <f t="shared" si="116"/>
        <v>0.83333333333333337</v>
      </c>
      <c r="L2492" s="4" t="s">
        <v>735</v>
      </c>
    </row>
    <row r="2493" spans="1:12" ht="30" hidden="1" x14ac:dyDescent="0.25">
      <c r="A2493" s="4" t="s">
        <v>466</v>
      </c>
      <c r="B2493" s="4" t="s">
        <v>507</v>
      </c>
      <c r="C2493" s="4" t="s">
        <v>513</v>
      </c>
      <c r="D2493" s="4" t="s">
        <v>39</v>
      </c>
      <c r="E2493" s="4">
        <v>52</v>
      </c>
      <c r="F2493" s="7">
        <v>50</v>
      </c>
      <c r="G2493" s="4" t="s">
        <v>105</v>
      </c>
      <c r="H2493" s="4">
        <v>29</v>
      </c>
      <c r="I2493" s="5">
        <f t="shared" si="118"/>
        <v>29</v>
      </c>
      <c r="J2493" s="5">
        <f t="shared" si="117"/>
        <v>58</v>
      </c>
      <c r="K2493" s="5">
        <f t="shared" si="116"/>
        <v>4.833333333333333</v>
      </c>
      <c r="L2493" s="4" t="s">
        <v>735</v>
      </c>
    </row>
    <row r="2494" spans="1:12" ht="30" hidden="1" x14ac:dyDescent="0.25">
      <c r="A2494" s="4" t="s">
        <v>466</v>
      </c>
      <c r="B2494" s="4" t="s">
        <v>507</v>
      </c>
      <c r="C2494" s="4" t="s">
        <v>514</v>
      </c>
      <c r="D2494" s="4" t="s">
        <v>39</v>
      </c>
      <c r="E2494" s="4">
        <v>38</v>
      </c>
      <c r="F2494" s="7" t="s">
        <v>11</v>
      </c>
      <c r="G2494" s="4" t="s">
        <v>12</v>
      </c>
      <c r="H2494" s="4">
        <v>43</v>
      </c>
      <c r="I2494" s="5">
        <f t="shared" si="118"/>
        <v>43</v>
      </c>
      <c r="J2494" s="5">
        <f t="shared" si="117"/>
        <v>86</v>
      </c>
      <c r="K2494" s="5">
        <f t="shared" si="116"/>
        <v>7.166666666666667</v>
      </c>
      <c r="L2494" s="4" t="s">
        <v>735</v>
      </c>
    </row>
    <row r="2495" spans="1:12" ht="30" hidden="1" x14ac:dyDescent="0.25">
      <c r="A2495" s="4" t="s">
        <v>466</v>
      </c>
      <c r="B2495" s="4" t="s">
        <v>507</v>
      </c>
      <c r="C2495" s="4" t="s">
        <v>515</v>
      </c>
      <c r="D2495" s="4" t="s">
        <v>39</v>
      </c>
      <c r="E2495" s="4">
        <v>36</v>
      </c>
      <c r="F2495" s="7" t="s">
        <v>11</v>
      </c>
      <c r="G2495" s="4" t="s">
        <v>12</v>
      </c>
      <c r="H2495" s="4">
        <v>18</v>
      </c>
      <c r="I2495" s="5">
        <f t="shared" si="118"/>
        <v>18</v>
      </c>
      <c r="J2495" s="5">
        <f t="shared" si="117"/>
        <v>36</v>
      </c>
      <c r="K2495" s="5">
        <f t="shared" si="116"/>
        <v>3</v>
      </c>
      <c r="L2495" s="4" t="s">
        <v>735</v>
      </c>
    </row>
    <row r="2496" spans="1:12" ht="30" hidden="1" x14ac:dyDescent="0.25">
      <c r="A2496" s="4" t="s">
        <v>466</v>
      </c>
      <c r="B2496" s="4" t="s">
        <v>507</v>
      </c>
      <c r="C2496" s="4" t="s">
        <v>509</v>
      </c>
      <c r="D2496" s="4" t="s">
        <v>469</v>
      </c>
      <c r="E2496" s="4">
        <v>22</v>
      </c>
      <c r="F2496" s="7" t="s">
        <v>11</v>
      </c>
      <c r="G2496" s="4" t="s">
        <v>12</v>
      </c>
      <c r="H2496" s="4">
        <v>19</v>
      </c>
      <c r="I2496" s="5">
        <f t="shared" si="118"/>
        <v>19</v>
      </c>
      <c r="J2496" s="5">
        <f t="shared" si="117"/>
        <v>38</v>
      </c>
      <c r="K2496" s="5">
        <f t="shared" si="116"/>
        <v>3.1666666666666665</v>
      </c>
      <c r="L2496" s="4" t="s">
        <v>735</v>
      </c>
    </row>
    <row r="2497" spans="1:12" ht="30" hidden="1" x14ac:dyDescent="0.25">
      <c r="A2497" s="4" t="s">
        <v>466</v>
      </c>
      <c r="B2497" s="4" t="s">
        <v>507</v>
      </c>
      <c r="C2497" s="4" t="s">
        <v>509</v>
      </c>
      <c r="D2497" s="4" t="s">
        <v>39</v>
      </c>
      <c r="E2497" s="4">
        <v>22</v>
      </c>
      <c r="F2497" s="7" t="s">
        <v>11</v>
      </c>
      <c r="G2497" s="4" t="s">
        <v>12</v>
      </c>
      <c r="H2497" s="4">
        <v>104</v>
      </c>
      <c r="I2497" s="5">
        <f t="shared" si="118"/>
        <v>104</v>
      </c>
      <c r="J2497" s="5">
        <f t="shared" si="117"/>
        <v>208</v>
      </c>
      <c r="K2497" s="5">
        <f t="shared" si="116"/>
        <v>17.333333333333332</v>
      </c>
      <c r="L2497" s="4" t="s">
        <v>735</v>
      </c>
    </row>
    <row r="2498" spans="1:12" ht="30" hidden="1" x14ac:dyDescent="0.25">
      <c r="A2498" s="4" t="s">
        <v>466</v>
      </c>
      <c r="B2498" s="4" t="s">
        <v>507</v>
      </c>
      <c r="C2498" s="4" t="s">
        <v>509</v>
      </c>
      <c r="D2498" s="4" t="s">
        <v>371</v>
      </c>
      <c r="E2498" s="4">
        <v>22</v>
      </c>
      <c r="F2498" s="7" t="s">
        <v>11</v>
      </c>
      <c r="G2498" s="4" t="s">
        <v>12</v>
      </c>
      <c r="H2498" s="4">
        <v>2</v>
      </c>
      <c r="I2498" s="5">
        <f t="shared" si="118"/>
        <v>2</v>
      </c>
      <c r="J2498" s="5">
        <f t="shared" si="117"/>
        <v>4</v>
      </c>
      <c r="K2498" s="5">
        <f t="shared" si="116"/>
        <v>0.33333333333333331</v>
      </c>
      <c r="L2498" s="4" t="s">
        <v>735</v>
      </c>
    </row>
    <row r="2499" spans="1:12" ht="30" hidden="1" x14ac:dyDescent="0.25">
      <c r="A2499" s="4" t="s">
        <v>466</v>
      </c>
      <c r="B2499" s="4" t="s">
        <v>507</v>
      </c>
      <c r="C2499" s="4" t="s">
        <v>509</v>
      </c>
      <c r="D2499" s="4" t="s">
        <v>18</v>
      </c>
      <c r="E2499" s="4">
        <v>22</v>
      </c>
      <c r="F2499" s="7" t="s">
        <v>11</v>
      </c>
      <c r="G2499" s="4" t="s">
        <v>12</v>
      </c>
      <c r="H2499" s="4">
        <v>1</v>
      </c>
      <c r="I2499" s="5">
        <f t="shared" si="118"/>
        <v>1</v>
      </c>
      <c r="J2499" s="5">
        <f t="shared" si="117"/>
        <v>2</v>
      </c>
      <c r="K2499" s="5">
        <f t="shared" si="116"/>
        <v>0.16666666666666666</v>
      </c>
      <c r="L2499" s="4" t="s">
        <v>735</v>
      </c>
    </row>
    <row r="2500" spans="1:12" ht="30" hidden="1" x14ac:dyDescent="0.25">
      <c r="A2500" s="4" t="s">
        <v>466</v>
      </c>
      <c r="B2500" s="4" t="s">
        <v>516</v>
      </c>
      <c r="C2500" s="4" t="s">
        <v>517</v>
      </c>
      <c r="D2500" s="4" t="s">
        <v>469</v>
      </c>
      <c r="E2500" s="4">
        <v>23</v>
      </c>
      <c r="F2500" s="7" t="s">
        <v>11</v>
      </c>
      <c r="G2500" s="4" t="s">
        <v>12</v>
      </c>
      <c r="H2500" s="4">
        <v>2</v>
      </c>
      <c r="I2500" s="5">
        <f t="shared" si="118"/>
        <v>2</v>
      </c>
      <c r="J2500" s="5">
        <f t="shared" si="117"/>
        <v>4</v>
      </c>
      <c r="K2500" s="5">
        <f t="shared" si="116"/>
        <v>0.33333333333333331</v>
      </c>
      <c r="L2500" s="4" t="s">
        <v>735</v>
      </c>
    </row>
    <row r="2501" spans="1:12" ht="30" hidden="1" x14ac:dyDescent="0.25">
      <c r="A2501" s="4" t="s">
        <v>466</v>
      </c>
      <c r="B2501" s="4" t="s">
        <v>516</v>
      </c>
      <c r="C2501" s="4" t="s">
        <v>517</v>
      </c>
      <c r="D2501" s="4" t="s">
        <v>39</v>
      </c>
      <c r="E2501" s="4">
        <v>23</v>
      </c>
      <c r="F2501" s="7" t="s">
        <v>11</v>
      </c>
      <c r="G2501" s="4" t="s">
        <v>12</v>
      </c>
      <c r="H2501" s="4">
        <v>30</v>
      </c>
      <c r="I2501" s="5">
        <f t="shared" si="118"/>
        <v>30</v>
      </c>
      <c r="J2501" s="5">
        <f t="shared" si="117"/>
        <v>60</v>
      </c>
      <c r="K2501" s="5">
        <f t="shared" si="116"/>
        <v>5</v>
      </c>
      <c r="L2501" s="4" t="s">
        <v>735</v>
      </c>
    </row>
    <row r="2502" spans="1:12" ht="30" hidden="1" x14ac:dyDescent="0.25">
      <c r="A2502" s="4" t="s">
        <v>466</v>
      </c>
      <c r="B2502" s="4" t="s">
        <v>516</v>
      </c>
      <c r="C2502" s="4" t="s">
        <v>518</v>
      </c>
      <c r="D2502" s="4" t="s">
        <v>39</v>
      </c>
      <c r="E2502" s="4">
        <v>61</v>
      </c>
      <c r="F2502" s="7">
        <v>50</v>
      </c>
      <c r="G2502" s="4" t="s">
        <v>105</v>
      </c>
      <c r="H2502" s="4">
        <v>7</v>
      </c>
      <c r="I2502" s="5">
        <f t="shared" si="118"/>
        <v>7</v>
      </c>
      <c r="J2502" s="5">
        <f t="shared" si="117"/>
        <v>14</v>
      </c>
      <c r="K2502" s="5">
        <f t="shared" si="116"/>
        <v>1.1666666666666667</v>
      </c>
      <c r="L2502" s="4" t="s">
        <v>735</v>
      </c>
    </row>
    <row r="2503" spans="1:12" ht="30" hidden="1" x14ac:dyDescent="0.25">
      <c r="A2503" s="4" t="s">
        <v>466</v>
      </c>
      <c r="B2503" s="4" t="s">
        <v>516</v>
      </c>
      <c r="C2503" s="4" t="s">
        <v>519</v>
      </c>
      <c r="D2503" s="4" t="s">
        <v>469</v>
      </c>
      <c r="E2503" s="4">
        <v>23</v>
      </c>
      <c r="F2503" s="7" t="s">
        <v>11</v>
      </c>
      <c r="G2503" s="4" t="s">
        <v>12</v>
      </c>
      <c r="H2503" s="4">
        <v>2</v>
      </c>
      <c r="I2503" s="5">
        <f t="shared" si="118"/>
        <v>2</v>
      </c>
      <c r="J2503" s="5">
        <f t="shared" si="117"/>
        <v>4</v>
      </c>
      <c r="K2503" s="5">
        <f t="shared" si="116"/>
        <v>0.33333333333333331</v>
      </c>
      <c r="L2503" s="4" t="s">
        <v>735</v>
      </c>
    </row>
    <row r="2504" spans="1:12" ht="30" hidden="1" x14ac:dyDescent="0.25">
      <c r="A2504" s="4" t="s">
        <v>466</v>
      </c>
      <c r="B2504" s="4" t="s">
        <v>516</v>
      </c>
      <c r="C2504" s="4" t="s">
        <v>519</v>
      </c>
      <c r="D2504" s="4" t="s">
        <v>39</v>
      </c>
      <c r="E2504" s="4">
        <v>23</v>
      </c>
      <c r="F2504" s="7" t="s">
        <v>11</v>
      </c>
      <c r="G2504" s="4" t="s">
        <v>12</v>
      </c>
      <c r="H2504" s="4">
        <v>41</v>
      </c>
      <c r="I2504" s="5">
        <f t="shared" si="118"/>
        <v>41</v>
      </c>
      <c r="J2504" s="5">
        <f t="shared" si="117"/>
        <v>82</v>
      </c>
      <c r="K2504" s="5">
        <f t="shared" si="116"/>
        <v>6.833333333333333</v>
      </c>
      <c r="L2504" s="4" t="s">
        <v>735</v>
      </c>
    </row>
    <row r="2505" spans="1:12" ht="30" hidden="1" x14ac:dyDescent="0.25">
      <c r="A2505" s="4" t="s">
        <v>466</v>
      </c>
      <c r="B2505" s="4" t="s">
        <v>516</v>
      </c>
      <c r="C2505" s="4" t="s">
        <v>520</v>
      </c>
      <c r="D2505" s="4" t="s">
        <v>39</v>
      </c>
      <c r="E2505" s="4">
        <v>54</v>
      </c>
      <c r="F2505" s="7">
        <v>50</v>
      </c>
      <c r="G2505" s="4" t="s">
        <v>105</v>
      </c>
      <c r="H2505" s="4">
        <v>16</v>
      </c>
      <c r="I2505" s="5">
        <f t="shared" si="118"/>
        <v>16</v>
      </c>
      <c r="J2505" s="5">
        <f t="shared" si="117"/>
        <v>32</v>
      </c>
      <c r="K2505" s="5">
        <f t="shared" ref="K2505:K2568" si="119">J2505/12</f>
        <v>2.6666666666666665</v>
      </c>
      <c r="L2505" s="4" t="s">
        <v>735</v>
      </c>
    </row>
    <row r="2506" spans="1:12" ht="30" hidden="1" x14ac:dyDescent="0.25">
      <c r="A2506" s="4" t="s">
        <v>466</v>
      </c>
      <c r="B2506" s="4" t="s">
        <v>516</v>
      </c>
      <c r="C2506" s="4" t="s">
        <v>39</v>
      </c>
      <c r="D2506" s="4" t="s">
        <v>469</v>
      </c>
      <c r="E2506" s="4">
        <v>0</v>
      </c>
      <c r="F2506" s="7" t="s">
        <v>11</v>
      </c>
      <c r="G2506" s="4" t="s">
        <v>12</v>
      </c>
      <c r="H2506" s="4">
        <v>13</v>
      </c>
      <c r="I2506" s="5">
        <f t="shared" si="118"/>
        <v>13</v>
      </c>
      <c r="J2506" s="5">
        <f t="shared" si="117"/>
        <v>26</v>
      </c>
      <c r="K2506" s="5">
        <f t="shared" si="119"/>
        <v>2.1666666666666665</v>
      </c>
      <c r="L2506" s="4" t="s">
        <v>735</v>
      </c>
    </row>
    <row r="2507" spans="1:12" ht="30" hidden="1" x14ac:dyDescent="0.25">
      <c r="A2507" s="4" t="s">
        <v>466</v>
      </c>
      <c r="B2507" s="4" t="s">
        <v>516</v>
      </c>
      <c r="C2507" s="4" t="s">
        <v>39</v>
      </c>
      <c r="D2507" s="4" t="s">
        <v>39</v>
      </c>
      <c r="E2507" s="4">
        <v>0</v>
      </c>
      <c r="F2507" s="7" t="s">
        <v>11</v>
      </c>
      <c r="G2507" s="4" t="s">
        <v>12</v>
      </c>
      <c r="H2507" s="4">
        <v>795</v>
      </c>
      <c r="I2507" s="5">
        <f t="shared" si="118"/>
        <v>795</v>
      </c>
      <c r="J2507" s="5">
        <f t="shared" si="117"/>
        <v>1590</v>
      </c>
      <c r="K2507" s="5">
        <f t="shared" si="119"/>
        <v>132.5</v>
      </c>
      <c r="L2507" s="4" t="s">
        <v>735</v>
      </c>
    </row>
    <row r="2508" spans="1:12" ht="30" hidden="1" x14ac:dyDescent="0.25">
      <c r="A2508" s="4" t="s">
        <v>466</v>
      </c>
      <c r="B2508" s="4" t="s">
        <v>516</v>
      </c>
      <c r="C2508" s="4" t="s">
        <v>39</v>
      </c>
      <c r="D2508" s="4" t="s">
        <v>18</v>
      </c>
      <c r="E2508" s="4">
        <v>0</v>
      </c>
      <c r="F2508" s="7" t="s">
        <v>11</v>
      </c>
      <c r="G2508" s="4" t="s">
        <v>12</v>
      </c>
      <c r="H2508" s="4">
        <v>1</v>
      </c>
      <c r="I2508" s="5">
        <f t="shared" si="118"/>
        <v>1</v>
      </c>
      <c r="J2508" s="5">
        <f t="shared" si="117"/>
        <v>2</v>
      </c>
      <c r="K2508" s="5">
        <f t="shared" si="119"/>
        <v>0.16666666666666666</v>
      </c>
      <c r="L2508" s="4" t="s">
        <v>735</v>
      </c>
    </row>
    <row r="2509" spans="1:12" ht="30" hidden="1" x14ac:dyDescent="0.25">
      <c r="A2509" s="4" t="s">
        <v>466</v>
      </c>
      <c r="B2509" s="4" t="s">
        <v>516</v>
      </c>
      <c r="C2509" s="4" t="s">
        <v>521</v>
      </c>
      <c r="D2509" s="4" t="s">
        <v>469</v>
      </c>
      <c r="E2509" s="4">
        <v>78</v>
      </c>
      <c r="F2509" s="7">
        <v>50</v>
      </c>
      <c r="G2509" s="4" t="s">
        <v>105</v>
      </c>
      <c r="H2509" s="4">
        <v>1</v>
      </c>
      <c r="I2509" s="5">
        <f t="shared" si="118"/>
        <v>1</v>
      </c>
      <c r="J2509" s="5">
        <f t="shared" si="117"/>
        <v>2</v>
      </c>
      <c r="K2509" s="5">
        <f t="shared" si="119"/>
        <v>0.16666666666666666</v>
      </c>
      <c r="L2509" s="4" t="s">
        <v>735</v>
      </c>
    </row>
    <row r="2510" spans="1:12" ht="30" hidden="1" x14ac:dyDescent="0.25">
      <c r="A2510" s="4" t="s">
        <v>466</v>
      </c>
      <c r="B2510" s="4" t="s">
        <v>516</v>
      </c>
      <c r="C2510" s="4" t="s">
        <v>521</v>
      </c>
      <c r="D2510" s="4" t="s">
        <v>535</v>
      </c>
      <c r="E2510" s="4">
        <v>78</v>
      </c>
      <c r="F2510" s="7">
        <v>50</v>
      </c>
      <c r="G2510" s="4" t="s">
        <v>105</v>
      </c>
      <c r="H2510" s="4">
        <v>1</v>
      </c>
      <c r="I2510" s="5">
        <f t="shared" si="118"/>
        <v>1</v>
      </c>
      <c r="J2510" s="5">
        <f t="shared" si="117"/>
        <v>2</v>
      </c>
      <c r="K2510" s="5">
        <f t="shared" si="119"/>
        <v>0.16666666666666666</v>
      </c>
      <c r="L2510" s="4" t="s">
        <v>735</v>
      </c>
    </row>
    <row r="2511" spans="1:12" ht="30" hidden="1" x14ac:dyDescent="0.25">
      <c r="A2511" s="4" t="s">
        <v>466</v>
      </c>
      <c r="B2511" s="4" t="s">
        <v>516</v>
      </c>
      <c r="C2511" s="4" t="s">
        <v>521</v>
      </c>
      <c r="D2511" s="4" t="s">
        <v>39</v>
      </c>
      <c r="E2511" s="4">
        <v>78</v>
      </c>
      <c r="F2511" s="7">
        <v>50</v>
      </c>
      <c r="G2511" s="4" t="s">
        <v>105</v>
      </c>
      <c r="H2511" s="4">
        <v>30</v>
      </c>
      <c r="I2511" s="5">
        <f t="shared" si="118"/>
        <v>30</v>
      </c>
      <c r="J2511" s="5">
        <f t="shared" si="117"/>
        <v>60</v>
      </c>
      <c r="K2511" s="5">
        <f t="shared" si="119"/>
        <v>5</v>
      </c>
      <c r="L2511" s="4" t="s">
        <v>735</v>
      </c>
    </row>
    <row r="2512" spans="1:12" ht="30" hidden="1" x14ac:dyDescent="0.25">
      <c r="A2512" s="4" t="s">
        <v>466</v>
      </c>
      <c r="B2512" s="4" t="s">
        <v>516</v>
      </c>
      <c r="C2512" s="4" t="s">
        <v>521</v>
      </c>
      <c r="D2512" s="4" t="s">
        <v>91</v>
      </c>
      <c r="E2512" s="4">
        <v>78</v>
      </c>
      <c r="F2512" s="7">
        <v>50</v>
      </c>
      <c r="G2512" s="4" t="s">
        <v>105</v>
      </c>
      <c r="H2512" s="4">
        <v>1</v>
      </c>
      <c r="I2512" s="5">
        <f t="shared" si="118"/>
        <v>1</v>
      </c>
      <c r="J2512" s="5">
        <f t="shared" si="117"/>
        <v>2</v>
      </c>
      <c r="K2512" s="5">
        <f t="shared" si="119"/>
        <v>0.16666666666666666</v>
      </c>
      <c r="L2512" s="4" t="s">
        <v>735</v>
      </c>
    </row>
    <row r="2513" spans="1:12" ht="30" hidden="1" x14ac:dyDescent="0.25">
      <c r="A2513" s="4" t="s">
        <v>466</v>
      </c>
      <c r="B2513" s="4" t="s">
        <v>516</v>
      </c>
      <c r="C2513" s="4" t="s">
        <v>522</v>
      </c>
      <c r="D2513" s="4" t="s">
        <v>469</v>
      </c>
      <c r="E2513" s="4">
        <v>70</v>
      </c>
      <c r="F2513" s="7">
        <v>50</v>
      </c>
      <c r="G2513" s="4" t="s">
        <v>105</v>
      </c>
      <c r="H2513" s="4">
        <v>2</v>
      </c>
      <c r="I2513" s="5">
        <f t="shared" si="118"/>
        <v>2</v>
      </c>
      <c r="J2513" s="5">
        <f t="shared" si="117"/>
        <v>4</v>
      </c>
      <c r="K2513" s="5">
        <f t="shared" si="119"/>
        <v>0.33333333333333331</v>
      </c>
      <c r="L2513" s="4" t="s">
        <v>735</v>
      </c>
    </row>
    <row r="2514" spans="1:12" ht="30" hidden="1" x14ac:dyDescent="0.25">
      <c r="A2514" s="4" t="s">
        <v>466</v>
      </c>
      <c r="B2514" s="4" t="s">
        <v>516</v>
      </c>
      <c r="C2514" s="4" t="s">
        <v>522</v>
      </c>
      <c r="D2514" s="4" t="s">
        <v>39</v>
      </c>
      <c r="E2514" s="4">
        <v>70</v>
      </c>
      <c r="F2514" s="7">
        <v>50</v>
      </c>
      <c r="G2514" s="4" t="s">
        <v>105</v>
      </c>
      <c r="H2514" s="4">
        <v>21</v>
      </c>
      <c r="I2514" s="5">
        <f t="shared" si="118"/>
        <v>21</v>
      </c>
      <c r="J2514" s="5">
        <f t="shared" si="117"/>
        <v>42</v>
      </c>
      <c r="K2514" s="5">
        <f t="shared" si="119"/>
        <v>3.5</v>
      </c>
      <c r="L2514" s="4" t="s">
        <v>735</v>
      </c>
    </row>
    <row r="2515" spans="1:12" ht="30" hidden="1" x14ac:dyDescent="0.25">
      <c r="A2515" s="4" t="s">
        <v>466</v>
      </c>
      <c r="B2515" s="4" t="s">
        <v>516</v>
      </c>
      <c r="C2515" s="4" t="s">
        <v>523</v>
      </c>
      <c r="D2515" s="4" t="s">
        <v>39</v>
      </c>
      <c r="E2515" s="4">
        <v>50</v>
      </c>
      <c r="F2515" s="7">
        <v>50</v>
      </c>
      <c r="G2515" s="4" t="s">
        <v>105</v>
      </c>
      <c r="H2515" s="4">
        <v>19</v>
      </c>
      <c r="I2515" s="5">
        <f t="shared" si="118"/>
        <v>19</v>
      </c>
      <c r="J2515" s="5">
        <f t="shared" si="117"/>
        <v>38</v>
      </c>
      <c r="K2515" s="5">
        <f t="shared" si="119"/>
        <v>3.1666666666666665</v>
      </c>
      <c r="L2515" s="4" t="s">
        <v>735</v>
      </c>
    </row>
    <row r="2516" spans="1:12" ht="30" hidden="1" x14ac:dyDescent="0.25">
      <c r="A2516" s="4" t="s">
        <v>466</v>
      </c>
      <c r="B2516" s="4" t="s">
        <v>516</v>
      </c>
      <c r="C2516" s="4" t="s">
        <v>524</v>
      </c>
      <c r="D2516" s="4" t="s">
        <v>39</v>
      </c>
      <c r="E2516" s="4">
        <v>45</v>
      </c>
      <c r="F2516" s="7" t="s">
        <v>11</v>
      </c>
      <c r="G2516" s="4" t="s">
        <v>12</v>
      </c>
      <c r="H2516" s="4">
        <v>16</v>
      </c>
      <c r="I2516" s="5">
        <f t="shared" si="118"/>
        <v>16</v>
      </c>
      <c r="J2516" s="5">
        <f t="shared" si="117"/>
        <v>32</v>
      </c>
      <c r="K2516" s="5">
        <f t="shared" si="119"/>
        <v>2.6666666666666665</v>
      </c>
      <c r="L2516" s="4" t="s">
        <v>735</v>
      </c>
    </row>
    <row r="2517" spans="1:12" ht="30" hidden="1" x14ac:dyDescent="0.25">
      <c r="A2517" s="4" t="s">
        <v>466</v>
      </c>
      <c r="B2517" s="4" t="s">
        <v>516</v>
      </c>
      <c r="C2517" s="4" t="s">
        <v>525</v>
      </c>
      <c r="D2517" s="4" t="s">
        <v>39</v>
      </c>
      <c r="E2517" s="4">
        <v>25</v>
      </c>
      <c r="F2517" s="7" t="s">
        <v>11</v>
      </c>
      <c r="G2517" s="4" t="s">
        <v>12</v>
      </c>
      <c r="H2517" s="4">
        <v>46</v>
      </c>
      <c r="I2517" s="5">
        <f t="shared" si="118"/>
        <v>46</v>
      </c>
      <c r="J2517" s="5">
        <f t="shared" si="117"/>
        <v>92</v>
      </c>
      <c r="K2517" s="5">
        <f t="shared" si="119"/>
        <v>7.666666666666667</v>
      </c>
      <c r="L2517" s="4" t="s">
        <v>735</v>
      </c>
    </row>
    <row r="2518" spans="1:12" ht="30" hidden="1" x14ac:dyDescent="0.25">
      <c r="A2518" s="4" t="s">
        <v>466</v>
      </c>
      <c r="B2518" s="4" t="s">
        <v>516</v>
      </c>
      <c r="C2518" s="4" t="s">
        <v>525</v>
      </c>
      <c r="D2518" s="4" t="s">
        <v>18</v>
      </c>
      <c r="E2518" s="4">
        <v>25</v>
      </c>
      <c r="F2518" s="7" t="s">
        <v>11</v>
      </c>
      <c r="G2518" s="4" t="s">
        <v>12</v>
      </c>
      <c r="H2518" s="4">
        <v>1</v>
      </c>
      <c r="I2518" s="5">
        <f t="shared" si="118"/>
        <v>1</v>
      </c>
      <c r="J2518" s="5">
        <f t="shared" si="117"/>
        <v>2</v>
      </c>
      <c r="K2518" s="5">
        <f t="shared" si="119"/>
        <v>0.16666666666666666</v>
      </c>
      <c r="L2518" s="4" t="s">
        <v>735</v>
      </c>
    </row>
    <row r="2519" spans="1:12" ht="30" hidden="1" x14ac:dyDescent="0.25">
      <c r="A2519" s="4" t="s">
        <v>466</v>
      </c>
      <c r="B2519" s="4" t="s">
        <v>526</v>
      </c>
      <c r="C2519" s="4" t="s">
        <v>527</v>
      </c>
      <c r="D2519" s="4" t="s">
        <v>39</v>
      </c>
      <c r="E2519" s="4">
        <v>61</v>
      </c>
      <c r="F2519" s="7">
        <v>50</v>
      </c>
      <c r="G2519" s="4" t="s">
        <v>105</v>
      </c>
      <c r="H2519" s="4">
        <v>35</v>
      </c>
      <c r="I2519" s="5">
        <f t="shared" si="118"/>
        <v>35</v>
      </c>
      <c r="J2519" s="5">
        <f t="shared" si="117"/>
        <v>70</v>
      </c>
      <c r="K2519" s="5">
        <f t="shared" si="119"/>
        <v>5.833333333333333</v>
      </c>
      <c r="L2519" s="4" t="s">
        <v>735</v>
      </c>
    </row>
    <row r="2520" spans="1:12" ht="30" hidden="1" x14ac:dyDescent="0.25">
      <c r="A2520" s="4" t="s">
        <v>466</v>
      </c>
      <c r="B2520" s="4" t="s">
        <v>526</v>
      </c>
      <c r="C2520" s="4" t="s">
        <v>83</v>
      </c>
      <c r="D2520" s="4" t="s">
        <v>469</v>
      </c>
      <c r="E2520" s="4">
        <v>44</v>
      </c>
      <c r="F2520" s="7" t="s">
        <v>11</v>
      </c>
      <c r="G2520" s="4" t="s">
        <v>12</v>
      </c>
      <c r="H2520" s="4">
        <v>2</v>
      </c>
      <c r="I2520" s="5">
        <f t="shared" si="118"/>
        <v>2</v>
      </c>
      <c r="J2520" s="5">
        <f t="shared" si="117"/>
        <v>4</v>
      </c>
      <c r="K2520" s="5">
        <f t="shared" si="119"/>
        <v>0.33333333333333331</v>
      </c>
      <c r="L2520" s="4" t="s">
        <v>735</v>
      </c>
    </row>
    <row r="2521" spans="1:12" ht="30" hidden="1" x14ac:dyDescent="0.25">
      <c r="A2521" s="4" t="s">
        <v>466</v>
      </c>
      <c r="B2521" s="4" t="s">
        <v>526</v>
      </c>
      <c r="C2521" s="4" t="s">
        <v>83</v>
      </c>
      <c r="D2521" s="4" t="s">
        <v>39</v>
      </c>
      <c r="E2521" s="4">
        <v>44</v>
      </c>
      <c r="F2521" s="7" t="s">
        <v>11</v>
      </c>
      <c r="G2521" s="4" t="s">
        <v>12</v>
      </c>
      <c r="H2521" s="4">
        <v>85</v>
      </c>
      <c r="I2521" s="5">
        <f t="shared" si="118"/>
        <v>85</v>
      </c>
      <c r="J2521" s="5">
        <f t="shared" si="117"/>
        <v>170</v>
      </c>
      <c r="K2521" s="5">
        <f t="shared" si="119"/>
        <v>14.166666666666666</v>
      </c>
      <c r="L2521" s="4" t="s">
        <v>735</v>
      </c>
    </row>
    <row r="2522" spans="1:12" ht="30" hidden="1" x14ac:dyDescent="0.25">
      <c r="A2522" s="4" t="s">
        <v>466</v>
      </c>
      <c r="B2522" s="4" t="s">
        <v>526</v>
      </c>
      <c r="C2522" s="4" t="s">
        <v>528</v>
      </c>
      <c r="D2522" s="4" t="s">
        <v>469</v>
      </c>
      <c r="E2522" s="4">
        <v>30</v>
      </c>
      <c r="F2522" s="7" t="s">
        <v>11</v>
      </c>
      <c r="G2522" s="4" t="s">
        <v>12</v>
      </c>
      <c r="H2522" s="4">
        <v>2</v>
      </c>
      <c r="I2522" s="5">
        <f t="shared" si="118"/>
        <v>2</v>
      </c>
      <c r="J2522" s="5">
        <f t="shared" si="117"/>
        <v>4</v>
      </c>
      <c r="K2522" s="5">
        <f t="shared" si="119"/>
        <v>0.33333333333333331</v>
      </c>
      <c r="L2522" s="4" t="s">
        <v>735</v>
      </c>
    </row>
    <row r="2523" spans="1:12" ht="30" hidden="1" x14ac:dyDescent="0.25">
      <c r="A2523" s="4" t="s">
        <v>466</v>
      </c>
      <c r="B2523" s="4" t="s">
        <v>526</v>
      </c>
      <c r="C2523" s="4" t="s">
        <v>528</v>
      </c>
      <c r="D2523" s="4" t="s">
        <v>39</v>
      </c>
      <c r="E2523" s="4">
        <v>30</v>
      </c>
      <c r="F2523" s="7" t="s">
        <v>11</v>
      </c>
      <c r="G2523" s="4" t="s">
        <v>12</v>
      </c>
      <c r="H2523" s="4">
        <v>43</v>
      </c>
      <c r="I2523" s="5">
        <f t="shared" si="118"/>
        <v>43</v>
      </c>
      <c r="J2523" s="5">
        <f t="shared" si="117"/>
        <v>86</v>
      </c>
      <c r="K2523" s="5">
        <f t="shared" si="119"/>
        <v>7.166666666666667</v>
      </c>
      <c r="L2523" s="4" t="s">
        <v>735</v>
      </c>
    </row>
    <row r="2524" spans="1:12" ht="30" hidden="1" x14ac:dyDescent="0.25">
      <c r="A2524" s="4" t="s">
        <v>466</v>
      </c>
      <c r="B2524" s="4" t="s">
        <v>526</v>
      </c>
      <c r="C2524" s="4" t="s">
        <v>529</v>
      </c>
      <c r="D2524" s="4" t="s">
        <v>39</v>
      </c>
      <c r="E2524" s="4">
        <v>63</v>
      </c>
      <c r="F2524" s="7">
        <v>50</v>
      </c>
      <c r="G2524" s="4" t="s">
        <v>105</v>
      </c>
      <c r="H2524" s="4">
        <v>28</v>
      </c>
      <c r="I2524" s="5">
        <f t="shared" si="118"/>
        <v>28</v>
      </c>
      <c r="J2524" s="5">
        <f t="shared" si="117"/>
        <v>56</v>
      </c>
      <c r="K2524" s="5">
        <f t="shared" si="119"/>
        <v>4.666666666666667</v>
      </c>
      <c r="L2524" s="4" t="s">
        <v>735</v>
      </c>
    </row>
    <row r="2525" spans="1:12" ht="30" hidden="1" x14ac:dyDescent="0.25">
      <c r="A2525" s="4" t="s">
        <v>466</v>
      </c>
      <c r="B2525" s="4" t="s">
        <v>526</v>
      </c>
      <c r="C2525" s="4" t="s">
        <v>530</v>
      </c>
      <c r="D2525" s="4" t="s">
        <v>39</v>
      </c>
      <c r="E2525" s="4">
        <v>80</v>
      </c>
      <c r="F2525" s="7">
        <v>50</v>
      </c>
      <c r="G2525" s="4" t="s">
        <v>105</v>
      </c>
      <c r="H2525" s="4">
        <v>6</v>
      </c>
      <c r="I2525" s="5">
        <f t="shared" si="118"/>
        <v>6</v>
      </c>
      <c r="J2525" s="5">
        <f t="shared" si="117"/>
        <v>12</v>
      </c>
      <c r="K2525" s="5">
        <f t="shared" si="119"/>
        <v>1</v>
      </c>
      <c r="L2525" s="4" t="s">
        <v>735</v>
      </c>
    </row>
    <row r="2526" spans="1:12" ht="30" hidden="1" x14ac:dyDescent="0.25">
      <c r="A2526" s="4" t="s">
        <v>466</v>
      </c>
      <c r="B2526" s="4" t="s">
        <v>526</v>
      </c>
      <c r="C2526" s="4" t="s">
        <v>733</v>
      </c>
      <c r="D2526" s="4" t="s">
        <v>39</v>
      </c>
      <c r="E2526" s="4">
        <v>49</v>
      </c>
      <c r="F2526" s="7" t="s">
        <v>11</v>
      </c>
      <c r="G2526" s="4" t="s">
        <v>12</v>
      </c>
      <c r="H2526" s="4">
        <v>8</v>
      </c>
      <c r="I2526" s="5">
        <f t="shared" si="118"/>
        <v>8</v>
      </c>
      <c r="J2526" s="5">
        <f t="shared" si="117"/>
        <v>16</v>
      </c>
      <c r="K2526" s="5">
        <f t="shared" si="119"/>
        <v>1.3333333333333333</v>
      </c>
      <c r="L2526" s="4" t="s">
        <v>735</v>
      </c>
    </row>
    <row r="2527" spans="1:12" ht="30" hidden="1" x14ac:dyDescent="0.25">
      <c r="A2527" s="4" t="s">
        <v>466</v>
      </c>
      <c r="B2527" s="4" t="s">
        <v>526</v>
      </c>
      <c r="C2527" s="4" t="s">
        <v>531</v>
      </c>
      <c r="D2527" s="4" t="s">
        <v>39</v>
      </c>
      <c r="E2527" s="4">
        <v>106</v>
      </c>
      <c r="F2527" s="7">
        <v>50</v>
      </c>
      <c r="G2527" s="4" t="s">
        <v>105</v>
      </c>
      <c r="H2527" s="4">
        <v>5</v>
      </c>
      <c r="I2527" s="5">
        <f t="shared" si="118"/>
        <v>5</v>
      </c>
      <c r="J2527" s="5">
        <f t="shared" si="117"/>
        <v>10</v>
      </c>
      <c r="K2527" s="5">
        <f t="shared" si="119"/>
        <v>0.83333333333333337</v>
      </c>
      <c r="L2527" s="4" t="s">
        <v>735</v>
      </c>
    </row>
    <row r="2528" spans="1:12" hidden="1" x14ac:dyDescent="0.25">
      <c r="A2528" s="4" t="s">
        <v>532</v>
      </c>
      <c r="B2528" s="4" t="s">
        <v>533</v>
      </c>
      <c r="C2528" s="4" t="s">
        <v>534</v>
      </c>
      <c r="D2528" s="4" t="s">
        <v>469</v>
      </c>
      <c r="E2528" s="4">
        <v>28</v>
      </c>
      <c r="F2528" s="7" t="s">
        <v>11</v>
      </c>
      <c r="G2528" s="4" t="s">
        <v>12</v>
      </c>
      <c r="H2528" s="4">
        <v>2</v>
      </c>
      <c r="I2528" s="5">
        <f t="shared" si="118"/>
        <v>2</v>
      </c>
      <c r="J2528" s="5">
        <f t="shared" si="117"/>
        <v>4</v>
      </c>
      <c r="K2528" s="5">
        <f t="shared" si="119"/>
        <v>0.33333333333333331</v>
      </c>
      <c r="L2528" s="4" t="s">
        <v>735</v>
      </c>
    </row>
    <row r="2529" spans="1:12" hidden="1" x14ac:dyDescent="0.25">
      <c r="A2529" s="4" t="s">
        <v>532</v>
      </c>
      <c r="B2529" s="4" t="s">
        <v>533</v>
      </c>
      <c r="C2529" s="4" t="s">
        <v>534</v>
      </c>
      <c r="D2529" s="4" t="s">
        <v>535</v>
      </c>
      <c r="E2529" s="4">
        <v>28</v>
      </c>
      <c r="F2529" s="7" t="s">
        <v>11</v>
      </c>
      <c r="G2529" s="4" t="s">
        <v>12</v>
      </c>
      <c r="H2529" s="4">
        <v>110</v>
      </c>
      <c r="I2529" s="5">
        <f t="shared" si="118"/>
        <v>110</v>
      </c>
      <c r="J2529" s="5">
        <f t="shared" si="117"/>
        <v>220</v>
      </c>
      <c r="K2529" s="5">
        <f t="shared" si="119"/>
        <v>18.333333333333332</v>
      </c>
      <c r="L2529" s="4" t="s">
        <v>735</v>
      </c>
    </row>
    <row r="2530" spans="1:12" hidden="1" x14ac:dyDescent="0.25">
      <c r="A2530" s="4" t="s">
        <v>532</v>
      </c>
      <c r="B2530" s="4" t="s">
        <v>533</v>
      </c>
      <c r="C2530" s="4" t="s">
        <v>534</v>
      </c>
      <c r="D2530" s="4" t="s">
        <v>89</v>
      </c>
      <c r="E2530" s="4">
        <v>28</v>
      </c>
      <c r="F2530" s="7" t="s">
        <v>11</v>
      </c>
      <c r="G2530" s="4" t="s">
        <v>12</v>
      </c>
      <c r="H2530" s="4">
        <v>4</v>
      </c>
      <c r="I2530" s="5">
        <f t="shared" si="118"/>
        <v>4</v>
      </c>
      <c r="J2530" s="5">
        <f t="shared" si="117"/>
        <v>8</v>
      </c>
      <c r="K2530" s="5">
        <f t="shared" si="119"/>
        <v>0.66666666666666663</v>
      </c>
      <c r="L2530" s="4" t="s">
        <v>735</v>
      </c>
    </row>
    <row r="2531" spans="1:12" hidden="1" x14ac:dyDescent="0.25">
      <c r="A2531" s="4" t="s">
        <v>532</v>
      </c>
      <c r="B2531" s="4" t="s">
        <v>533</v>
      </c>
      <c r="C2531" s="4" t="s">
        <v>534</v>
      </c>
      <c r="D2531" s="4" t="s">
        <v>18</v>
      </c>
      <c r="E2531" s="4">
        <v>28</v>
      </c>
      <c r="F2531" s="7" t="s">
        <v>11</v>
      </c>
      <c r="G2531" s="4" t="s">
        <v>12</v>
      </c>
      <c r="H2531" s="4">
        <v>2</v>
      </c>
      <c r="I2531" s="5">
        <f t="shared" si="118"/>
        <v>2</v>
      </c>
      <c r="J2531" s="5">
        <f t="shared" si="117"/>
        <v>4</v>
      </c>
      <c r="K2531" s="5">
        <f t="shared" si="119"/>
        <v>0.33333333333333331</v>
      </c>
      <c r="L2531" s="4" t="s">
        <v>735</v>
      </c>
    </row>
    <row r="2532" spans="1:12" hidden="1" x14ac:dyDescent="0.25">
      <c r="A2532" s="4" t="s">
        <v>532</v>
      </c>
      <c r="B2532" s="4" t="s">
        <v>533</v>
      </c>
      <c r="C2532" s="4" t="s">
        <v>537</v>
      </c>
      <c r="D2532" s="4" t="s">
        <v>535</v>
      </c>
      <c r="E2532" s="4">
        <v>45</v>
      </c>
      <c r="F2532" s="7" t="s">
        <v>11</v>
      </c>
      <c r="G2532" s="4" t="s">
        <v>12</v>
      </c>
      <c r="H2532" s="4">
        <v>25</v>
      </c>
      <c r="I2532" s="5">
        <f t="shared" si="118"/>
        <v>25</v>
      </c>
      <c r="J2532" s="5">
        <f t="shared" si="117"/>
        <v>50</v>
      </c>
      <c r="K2532" s="5">
        <f t="shared" si="119"/>
        <v>4.166666666666667</v>
      </c>
      <c r="L2532" s="4" t="s">
        <v>735</v>
      </c>
    </row>
    <row r="2533" spans="1:12" hidden="1" x14ac:dyDescent="0.25">
      <c r="A2533" s="4" t="s">
        <v>532</v>
      </c>
      <c r="B2533" s="4" t="s">
        <v>533</v>
      </c>
      <c r="C2533" s="4" t="s">
        <v>221</v>
      </c>
      <c r="D2533" s="4" t="s">
        <v>469</v>
      </c>
      <c r="E2533" s="4">
        <v>45</v>
      </c>
      <c r="F2533" s="7" t="s">
        <v>11</v>
      </c>
      <c r="G2533" s="4" t="s">
        <v>12</v>
      </c>
      <c r="H2533" s="4">
        <v>11</v>
      </c>
      <c r="I2533" s="5">
        <f t="shared" si="118"/>
        <v>11</v>
      </c>
      <c r="J2533" s="5">
        <f t="shared" si="117"/>
        <v>22</v>
      </c>
      <c r="K2533" s="5">
        <f t="shared" si="119"/>
        <v>1.8333333333333333</v>
      </c>
      <c r="L2533" s="4" t="s">
        <v>735</v>
      </c>
    </row>
    <row r="2534" spans="1:12" hidden="1" x14ac:dyDescent="0.25">
      <c r="A2534" s="4" t="s">
        <v>532</v>
      </c>
      <c r="B2534" s="4" t="s">
        <v>533</v>
      </c>
      <c r="C2534" s="4" t="s">
        <v>221</v>
      </c>
      <c r="D2534" s="4" t="s">
        <v>53</v>
      </c>
      <c r="E2534" s="4">
        <v>45</v>
      </c>
      <c r="F2534" s="7" t="s">
        <v>11</v>
      </c>
      <c r="G2534" s="4" t="s">
        <v>12</v>
      </c>
      <c r="H2534" s="4">
        <v>27</v>
      </c>
      <c r="I2534" s="5">
        <f t="shared" si="118"/>
        <v>27</v>
      </c>
      <c r="J2534" s="5">
        <f t="shared" si="117"/>
        <v>54</v>
      </c>
      <c r="K2534" s="5">
        <f t="shared" si="119"/>
        <v>4.5</v>
      </c>
      <c r="L2534" s="4" t="s">
        <v>735</v>
      </c>
    </row>
    <row r="2535" spans="1:12" hidden="1" x14ac:dyDescent="0.25">
      <c r="A2535" s="4" t="s">
        <v>532</v>
      </c>
      <c r="B2535" s="4" t="s">
        <v>533</v>
      </c>
      <c r="C2535" s="4" t="s">
        <v>221</v>
      </c>
      <c r="D2535" s="4" t="s">
        <v>88</v>
      </c>
      <c r="E2535" s="4">
        <v>45</v>
      </c>
      <c r="F2535" s="7" t="s">
        <v>11</v>
      </c>
      <c r="G2535" s="4" t="s">
        <v>12</v>
      </c>
      <c r="H2535" s="4">
        <v>2</v>
      </c>
      <c r="I2535" s="5">
        <f t="shared" si="118"/>
        <v>2</v>
      </c>
      <c r="J2535" s="5">
        <f t="shared" si="117"/>
        <v>4</v>
      </c>
      <c r="K2535" s="5">
        <f t="shared" si="119"/>
        <v>0.33333333333333331</v>
      </c>
      <c r="L2535" s="4" t="s">
        <v>735</v>
      </c>
    </row>
    <row r="2536" spans="1:12" hidden="1" x14ac:dyDescent="0.25">
      <c r="A2536" s="4" t="s">
        <v>532</v>
      </c>
      <c r="B2536" s="4" t="s">
        <v>533</v>
      </c>
      <c r="C2536" s="4" t="s">
        <v>221</v>
      </c>
      <c r="D2536" s="4" t="s">
        <v>535</v>
      </c>
      <c r="E2536" s="4">
        <v>45</v>
      </c>
      <c r="F2536" s="7" t="s">
        <v>11</v>
      </c>
      <c r="G2536" s="4" t="s">
        <v>12</v>
      </c>
      <c r="H2536" s="4">
        <v>49</v>
      </c>
      <c r="I2536" s="5">
        <f t="shared" si="118"/>
        <v>49</v>
      </c>
      <c r="J2536" s="5">
        <f t="shared" si="117"/>
        <v>98</v>
      </c>
      <c r="K2536" s="5">
        <f t="shared" si="119"/>
        <v>8.1666666666666661</v>
      </c>
      <c r="L2536" s="4" t="s">
        <v>735</v>
      </c>
    </row>
    <row r="2537" spans="1:12" hidden="1" x14ac:dyDescent="0.25">
      <c r="A2537" s="4" t="s">
        <v>532</v>
      </c>
      <c r="B2537" s="4" t="s">
        <v>533</v>
      </c>
      <c r="C2537" s="4" t="s">
        <v>221</v>
      </c>
      <c r="D2537" s="4" t="s">
        <v>89</v>
      </c>
      <c r="E2537" s="4">
        <v>45</v>
      </c>
      <c r="F2537" s="7" t="s">
        <v>11</v>
      </c>
      <c r="G2537" s="4" t="s">
        <v>12</v>
      </c>
      <c r="H2537" s="4">
        <v>11</v>
      </c>
      <c r="I2537" s="5">
        <f t="shared" si="118"/>
        <v>11</v>
      </c>
      <c r="J2537" s="5">
        <f t="shared" si="117"/>
        <v>22</v>
      </c>
      <c r="K2537" s="5">
        <f t="shared" si="119"/>
        <v>1.8333333333333333</v>
      </c>
      <c r="L2537" s="4" t="s">
        <v>735</v>
      </c>
    </row>
    <row r="2538" spans="1:12" hidden="1" x14ac:dyDescent="0.25">
      <c r="A2538" s="4" t="s">
        <v>532</v>
      </c>
      <c r="B2538" s="4" t="s">
        <v>533</v>
      </c>
      <c r="C2538" s="4" t="s">
        <v>221</v>
      </c>
      <c r="D2538" s="4" t="s">
        <v>18</v>
      </c>
      <c r="E2538" s="4">
        <v>45</v>
      </c>
      <c r="F2538" s="7" t="s">
        <v>11</v>
      </c>
      <c r="G2538" s="4" t="s">
        <v>12</v>
      </c>
      <c r="H2538" s="4">
        <v>1</v>
      </c>
      <c r="I2538" s="5">
        <f t="shared" si="118"/>
        <v>1</v>
      </c>
      <c r="J2538" s="5">
        <f t="shared" si="117"/>
        <v>2</v>
      </c>
      <c r="K2538" s="5">
        <f t="shared" si="119"/>
        <v>0.16666666666666666</v>
      </c>
      <c r="L2538" s="4" t="s">
        <v>735</v>
      </c>
    </row>
    <row r="2539" spans="1:12" hidden="1" x14ac:dyDescent="0.25">
      <c r="A2539" s="4" t="s">
        <v>532</v>
      </c>
      <c r="B2539" s="4" t="s">
        <v>533</v>
      </c>
      <c r="C2539" s="4" t="s">
        <v>536</v>
      </c>
      <c r="D2539" s="4" t="s">
        <v>469</v>
      </c>
      <c r="E2539" s="4">
        <v>68</v>
      </c>
      <c r="F2539" s="7">
        <v>50</v>
      </c>
      <c r="G2539" s="4" t="s">
        <v>105</v>
      </c>
      <c r="H2539" s="4">
        <v>16</v>
      </c>
      <c r="I2539" s="5">
        <f t="shared" si="118"/>
        <v>16</v>
      </c>
      <c r="J2539" s="5">
        <f t="shared" si="117"/>
        <v>32</v>
      </c>
      <c r="K2539" s="5">
        <f t="shared" si="119"/>
        <v>2.6666666666666665</v>
      </c>
      <c r="L2539" s="4" t="s">
        <v>735</v>
      </c>
    </row>
    <row r="2540" spans="1:12" hidden="1" x14ac:dyDescent="0.25">
      <c r="A2540" s="4" t="s">
        <v>532</v>
      </c>
      <c r="B2540" s="4" t="s">
        <v>533</v>
      </c>
      <c r="C2540" s="4" t="s">
        <v>536</v>
      </c>
      <c r="D2540" s="4" t="s">
        <v>88</v>
      </c>
      <c r="E2540" s="4">
        <v>68</v>
      </c>
      <c r="F2540" s="7">
        <v>50</v>
      </c>
      <c r="G2540" s="4" t="s">
        <v>105</v>
      </c>
      <c r="H2540" s="4">
        <v>56</v>
      </c>
      <c r="I2540" s="5">
        <f t="shared" si="118"/>
        <v>56</v>
      </c>
      <c r="J2540" s="5">
        <f t="shared" si="117"/>
        <v>112</v>
      </c>
      <c r="K2540" s="5">
        <f t="shared" si="119"/>
        <v>9.3333333333333339</v>
      </c>
      <c r="L2540" s="4" t="s">
        <v>735</v>
      </c>
    </row>
    <row r="2541" spans="1:12" hidden="1" x14ac:dyDescent="0.25">
      <c r="A2541" s="4" t="s">
        <v>532</v>
      </c>
      <c r="B2541" s="4" t="s">
        <v>533</v>
      </c>
      <c r="C2541" s="4" t="s">
        <v>536</v>
      </c>
      <c r="D2541" s="4" t="s">
        <v>535</v>
      </c>
      <c r="E2541" s="4">
        <v>68</v>
      </c>
      <c r="F2541" s="7">
        <v>50</v>
      </c>
      <c r="G2541" s="4" t="s">
        <v>105</v>
      </c>
      <c r="H2541" s="4">
        <v>22</v>
      </c>
      <c r="I2541" s="5">
        <f t="shared" si="118"/>
        <v>22</v>
      </c>
      <c r="J2541" s="5">
        <f t="shared" si="117"/>
        <v>44</v>
      </c>
      <c r="K2541" s="5">
        <f t="shared" si="119"/>
        <v>3.6666666666666665</v>
      </c>
      <c r="L2541" s="4" t="s">
        <v>735</v>
      </c>
    </row>
    <row r="2542" spans="1:12" hidden="1" x14ac:dyDescent="0.25">
      <c r="A2542" s="4" t="s">
        <v>532</v>
      </c>
      <c r="B2542" s="4" t="s">
        <v>533</v>
      </c>
      <c r="C2542" s="4" t="s">
        <v>536</v>
      </c>
      <c r="D2542" s="4" t="s">
        <v>89</v>
      </c>
      <c r="E2542" s="4">
        <v>68</v>
      </c>
      <c r="F2542" s="7">
        <v>50</v>
      </c>
      <c r="G2542" s="4" t="s">
        <v>105</v>
      </c>
      <c r="H2542" s="4">
        <v>1</v>
      </c>
      <c r="I2542" s="5">
        <f t="shared" si="118"/>
        <v>1</v>
      </c>
      <c r="J2542" s="5">
        <f t="shared" si="117"/>
        <v>2</v>
      </c>
      <c r="K2542" s="5">
        <f t="shared" si="119"/>
        <v>0.16666666666666666</v>
      </c>
      <c r="L2542" s="4" t="s">
        <v>735</v>
      </c>
    </row>
    <row r="2543" spans="1:12" hidden="1" x14ac:dyDescent="0.25">
      <c r="A2543" s="4" t="s">
        <v>532</v>
      </c>
      <c r="B2543" s="4" t="s">
        <v>533</v>
      </c>
      <c r="C2543" s="4" t="s">
        <v>536</v>
      </c>
      <c r="D2543" s="4" t="s">
        <v>39</v>
      </c>
      <c r="E2543" s="4">
        <v>68</v>
      </c>
      <c r="F2543" s="7">
        <v>50</v>
      </c>
      <c r="G2543" s="4" t="s">
        <v>105</v>
      </c>
      <c r="H2543" s="4">
        <v>7</v>
      </c>
      <c r="I2543" s="5">
        <f t="shared" si="118"/>
        <v>7</v>
      </c>
      <c r="J2543" s="5">
        <f t="shared" si="117"/>
        <v>14</v>
      </c>
      <c r="K2543" s="5">
        <f t="shared" si="119"/>
        <v>1.1666666666666667</v>
      </c>
      <c r="L2543" s="4" t="s">
        <v>735</v>
      </c>
    </row>
    <row r="2544" spans="1:12" hidden="1" x14ac:dyDescent="0.25">
      <c r="A2544" s="4" t="s">
        <v>532</v>
      </c>
      <c r="B2544" s="4" t="s">
        <v>533</v>
      </c>
      <c r="C2544" s="4" t="s">
        <v>536</v>
      </c>
      <c r="D2544" s="4" t="s">
        <v>41</v>
      </c>
      <c r="E2544" s="4">
        <v>68</v>
      </c>
      <c r="F2544" s="7">
        <v>50</v>
      </c>
      <c r="G2544" s="4" t="s">
        <v>105</v>
      </c>
      <c r="H2544" s="4">
        <v>1</v>
      </c>
      <c r="I2544" s="5">
        <f t="shared" si="118"/>
        <v>1</v>
      </c>
      <c r="J2544" s="5">
        <f t="shared" si="117"/>
        <v>2</v>
      </c>
      <c r="K2544" s="5">
        <f t="shared" si="119"/>
        <v>0.16666666666666666</v>
      </c>
      <c r="L2544" s="4" t="s">
        <v>735</v>
      </c>
    </row>
    <row r="2545" spans="1:12" ht="30" hidden="1" x14ac:dyDescent="0.25">
      <c r="A2545" s="4" t="s">
        <v>532</v>
      </c>
      <c r="B2545" s="4" t="s">
        <v>533</v>
      </c>
      <c r="C2545" s="4" t="s">
        <v>538</v>
      </c>
      <c r="D2545" s="4" t="s">
        <v>469</v>
      </c>
      <c r="E2545" s="4">
        <v>55</v>
      </c>
      <c r="F2545" s="7">
        <v>50</v>
      </c>
      <c r="G2545" s="4" t="s">
        <v>105</v>
      </c>
      <c r="H2545" s="4">
        <v>1</v>
      </c>
      <c r="I2545" s="5">
        <f t="shared" si="118"/>
        <v>1</v>
      </c>
      <c r="J2545" s="5">
        <f t="shared" si="117"/>
        <v>2</v>
      </c>
      <c r="K2545" s="5">
        <f t="shared" si="119"/>
        <v>0.16666666666666666</v>
      </c>
      <c r="L2545" s="4" t="s">
        <v>735</v>
      </c>
    </row>
    <row r="2546" spans="1:12" ht="30" hidden="1" x14ac:dyDescent="0.25">
      <c r="A2546" s="4" t="s">
        <v>532</v>
      </c>
      <c r="B2546" s="4" t="s">
        <v>533</v>
      </c>
      <c r="C2546" s="4" t="s">
        <v>538</v>
      </c>
      <c r="D2546" s="4" t="s">
        <v>535</v>
      </c>
      <c r="E2546" s="4">
        <v>55</v>
      </c>
      <c r="F2546" s="7">
        <v>50</v>
      </c>
      <c r="G2546" s="4" t="s">
        <v>105</v>
      </c>
      <c r="H2546" s="4">
        <v>2</v>
      </c>
      <c r="I2546" s="5">
        <f t="shared" si="118"/>
        <v>2</v>
      </c>
      <c r="J2546" s="5">
        <f t="shared" si="117"/>
        <v>4</v>
      </c>
      <c r="K2546" s="5">
        <f t="shared" si="119"/>
        <v>0.33333333333333331</v>
      </c>
      <c r="L2546" s="4" t="s">
        <v>735</v>
      </c>
    </row>
    <row r="2547" spans="1:12" hidden="1" x14ac:dyDescent="0.25">
      <c r="A2547" s="4" t="s">
        <v>532</v>
      </c>
      <c r="B2547" s="4" t="s">
        <v>539</v>
      </c>
      <c r="C2547" s="4" t="s">
        <v>540</v>
      </c>
      <c r="D2547" s="4" t="s">
        <v>535</v>
      </c>
      <c r="E2547" s="4">
        <v>11</v>
      </c>
      <c r="F2547" s="7" t="s">
        <v>11</v>
      </c>
      <c r="G2547" s="4" t="s">
        <v>12</v>
      </c>
      <c r="H2547" s="4">
        <v>23</v>
      </c>
      <c r="I2547" s="5">
        <f t="shared" si="118"/>
        <v>23</v>
      </c>
      <c r="J2547" s="5">
        <f t="shared" si="117"/>
        <v>46</v>
      </c>
      <c r="K2547" s="5">
        <f t="shared" si="119"/>
        <v>3.8333333333333335</v>
      </c>
      <c r="L2547" s="4" t="s">
        <v>735</v>
      </c>
    </row>
    <row r="2548" spans="1:12" hidden="1" x14ac:dyDescent="0.25">
      <c r="A2548" s="4" t="s">
        <v>532</v>
      </c>
      <c r="B2548" s="4" t="s">
        <v>539</v>
      </c>
      <c r="C2548" s="4" t="s">
        <v>540</v>
      </c>
      <c r="D2548" s="4" t="s">
        <v>89</v>
      </c>
      <c r="E2548" s="4">
        <v>11</v>
      </c>
      <c r="F2548" s="7" t="s">
        <v>11</v>
      </c>
      <c r="G2548" s="4" t="s">
        <v>12</v>
      </c>
      <c r="H2548" s="4">
        <v>1</v>
      </c>
      <c r="I2548" s="5">
        <f t="shared" si="118"/>
        <v>1</v>
      </c>
      <c r="J2548" s="5">
        <f t="shared" si="117"/>
        <v>2</v>
      </c>
      <c r="K2548" s="5">
        <f t="shared" si="119"/>
        <v>0.16666666666666666</v>
      </c>
      <c r="L2548" s="4" t="s">
        <v>735</v>
      </c>
    </row>
    <row r="2549" spans="1:12" hidden="1" x14ac:dyDescent="0.25">
      <c r="A2549" s="4" t="s">
        <v>532</v>
      </c>
      <c r="B2549" s="4" t="s">
        <v>539</v>
      </c>
      <c r="C2549" s="4" t="s">
        <v>541</v>
      </c>
      <c r="D2549" s="4" t="s">
        <v>53</v>
      </c>
      <c r="E2549" s="4">
        <v>27</v>
      </c>
      <c r="F2549" s="7" t="s">
        <v>11</v>
      </c>
      <c r="G2549" s="4" t="s">
        <v>12</v>
      </c>
      <c r="H2549" s="4">
        <v>1</v>
      </c>
      <c r="I2549" s="5">
        <f t="shared" si="118"/>
        <v>1</v>
      </c>
      <c r="J2549" s="5">
        <f t="shared" si="117"/>
        <v>2</v>
      </c>
      <c r="K2549" s="5">
        <f t="shared" si="119"/>
        <v>0.16666666666666666</v>
      </c>
      <c r="L2549" s="4" t="s">
        <v>735</v>
      </c>
    </row>
    <row r="2550" spans="1:12" hidden="1" x14ac:dyDescent="0.25">
      <c r="A2550" s="4" t="s">
        <v>532</v>
      </c>
      <c r="B2550" s="4" t="s">
        <v>539</v>
      </c>
      <c r="C2550" s="4" t="s">
        <v>541</v>
      </c>
      <c r="D2550" s="4" t="s">
        <v>535</v>
      </c>
      <c r="E2550" s="4">
        <v>27</v>
      </c>
      <c r="F2550" s="7" t="s">
        <v>11</v>
      </c>
      <c r="G2550" s="4" t="s">
        <v>12</v>
      </c>
      <c r="H2550" s="4">
        <v>17</v>
      </c>
      <c r="I2550" s="5">
        <f t="shared" si="118"/>
        <v>17</v>
      </c>
      <c r="J2550" s="5">
        <f t="shared" si="117"/>
        <v>34</v>
      </c>
      <c r="K2550" s="5">
        <f t="shared" si="119"/>
        <v>2.8333333333333335</v>
      </c>
      <c r="L2550" s="4" t="s">
        <v>735</v>
      </c>
    </row>
    <row r="2551" spans="1:12" hidden="1" x14ac:dyDescent="0.25">
      <c r="A2551" s="4" t="s">
        <v>532</v>
      </c>
      <c r="B2551" s="4" t="s">
        <v>539</v>
      </c>
      <c r="C2551" s="4" t="s">
        <v>543</v>
      </c>
      <c r="D2551" s="4" t="s">
        <v>535</v>
      </c>
      <c r="E2551" s="4">
        <v>19</v>
      </c>
      <c r="F2551" s="7" t="s">
        <v>11</v>
      </c>
      <c r="G2551" s="4" t="s">
        <v>12</v>
      </c>
      <c r="H2551" s="4">
        <v>22</v>
      </c>
      <c r="I2551" s="5">
        <f t="shared" si="118"/>
        <v>22</v>
      </c>
      <c r="J2551" s="5">
        <f t="shared" si="117"/>
        <v>44</v>
      </c>
      <c r="K2551" s="5">
        <f t="shared" si="119"/>
        <v>3.6666666666666665</v>
      </c>
      <c r="L2551" s="4" t="s">
        <v>735</v>
      </c>
    </row>
    <row r="2552" spans="1:12" hidden="1" x14ac:dyDescent="0.25">
      <c r="A2552" s="4" t="s">
        <v>532</v>
      </c>
      <c r="B2552" s="4" t="s">
        <v>539</v>
      </c>
      <c r="C2552" s="4" t="s">
        <v>535</v>
      </c>
      <c r="D2552" s="4" t="s">
        <v>469</v>
      </c>
      <c r="E2552" s="4">
        <v>0</v>
      </c>
      <c r="F2552" s="7" t="s">
        <v>11</v>
      </c>
      <c r="G2552" s="4" t="s">
        <v>12</v>
      </c>
      <c r="H2552" s="4">
        <v>7</v>
      </c>
      <c r="I2552" s="5">
        <f t="shared" si="118"/>
        <v>7</v>
      </c>
      <c r="J2552" s="5">
        <f t="shared" ref="J2552:J2615" si="120">I2552*100%+I2552</f>
        <v>14</v>
      </c>
      <c r="K2552" s="5">
        <f t="shared" si="119"/>
        <v>1.1666666666666667</v>
      </c>
      <c r="L2552" s="4" t="s">
        <v>735</v>
      </c>
    </row>
    <row r="2553" spans="1:12" hidden="1" x14ac:dyDescent="0.25">
      <c r="A2553" s="4" t="s">
        <v>532</v>
      </c>
      <c r="B2553" s="4" t="s">
        <v>539</v>
      </c>
      <c r="C2553" s="4" t="s">
        <v>535</v>
      </c>
      <c r="D2553" s="4" t="s">
        <v>53</v>
      </c>
      <c r="E2553" s="4">
        <v>0</v>
      </c>
      <c r="F2553" s="7" t="s">
        <v>11</v>
      </c>
      <c r="G2553" s="4" t="s">
        <v>12</v>
      </c>
      <c r="H2553" s="4">
        <v>18</v>
      </c>
      <c r="I2553" s="5">
        <f t="shared" ref="I2553:I2616" si="121">H2553</f>
        <v>18</v>
      </c>
      <c r="J2553" s="5">
        <f t="shared" si="120"/>
        <v>36</v>
      </c>
      <c r="K2553" s="5">
        <f t="shared" si="119"/>
        <v>3</v>
      </c>
      <c r="L2553" s="4" t="s">
        <v>735</v>
      </c>
    </row>
    <row r="2554" spans="1:12" hidden="1" x14ac:dyDescent="0.25">
      <c r="A2554" s="4" t="s">
        <v>532</v>
      </c>
      <c r="B2554" s="4" t="s">
        <v>539</v>
      </c>
      <c r="C2554" s="4" t="s">
        <v>535</v>
      </c>
      <c r="D2554" s="4" t="s">
        <v>535</v>
      </c>
      <c r="E2554" s="4">
        <v>0</v>
      </c>
      <c r="F2554" s="7" t="s">
        <v>11</v>
      </c>
      <c r="G2554" s="4" t="s">
        <v>12</v>
      </c>
      <c r="H2554" s="4">
        <v>340</v>
      </c>
      <c r="I2554" s="5">
        <f t="shared" si="121"/>
        <v>340</v>
      </c>
      <c r="J2554" s="5">
        <f t="shared" si="120"/>
        <v>680</v>
      </c>
      <c r="K2554" s="5">
        <f t="shared" si="119"/>
        <v>56.666666666666664</v>
      </c>
      <c r="L2554" s="4" t="s">
        <v>735</v>
      </c>
    </row>
    <row r="2555" spans="1:12" hidden="1" x14ac:dyDescent="0.25">
      <c r="A2555" s="4" t="s">
        <v>532</v>
      </c>
      <c r="B2555" s="4" t="s">
        <v>539</v>
      </c>
      <c r="C2555" s="4" t="s">
        <v>535</v>
      </c>
      <c r="D2555" s="4" t="s">
        <v>89</v>
      </c>
      <c r="E2555" s="4">
        <v>0</v>
      </c>
      <c r="F2555" s="7" t="s">
        <v>11</v>
      </c>
      <c r="G2555" s="4" t="s">
        <v>12</v>
      </c>
      <c r="H2555" s="4">
        <v>11</v>
      </c>
      <c r="I2555" s="5">
        <f t="shared" si="121"/>
        <v>11</v>
      </c>
      <c r="J2555" s="5">
        <f t="shared" si="120"/>
        <v>22</v>
      </c>
      <c r="K2555" s="5">
        <f t="shared" si="119"/>
        <v>1.8333333333333333</v>
      </c>
      <c r="L2555" s="4" t="s">
        <v>735</v>
      </c>
    </row>
    <row r="2556" spans="1:12" hidden="1" x14ac:dyDescent="0.25">
      <c r="A2556" s="4" t="s">
        <v>532</v>
      </c>
      <c r="B2556" s="4" t="s">
        <v>539</v>
      </c>
      <c r="C2556" s="4" t="s">
        <v>535</v>
      </c>
      <c r="D2556" s="4" t="s">
        <v>18</v>
      </c>
      <c r="E2556" s="4">
        <v>0</v>
      </c>
      <c r="F2556" s="7" t="s">
        <v>11</v>
      </c>
      <c r="G2556" s="4" t="s">
        <v>12</v>
      </c>
      <c r="H2556" s="4">
        <v>2</v>
      </c>
      <c r="I2556" s="5">
        <f t="shared" si="121"/>
        <v>2</v>
      </c>
      <c r="J2556" s="5">
        <f t="shared" si="120"/>
        <v>4</v>
      </c>
      <c r="K2556" s="5">
        <f t="shared" si="119"/>
        <v>0.33333333333333331</v>
      </c>
      <c r="L2556" s="4" t="s">
        <v>735</v>
      </c>
    </row>
    <row r="2557" spans="1:12" ht="30" hidden="1" x14ac:dyDescent="0.25">
      <c r="A2557" s="4" t="s">
        <v>532</v>
      </c>
      <c r="B2557" s="4" t="s">
        <v>544</v>
      </c>
      <c r="C2557" s="4" t="s">
        <v>545</v>
      </c>
      <c r="D2557" s="4" t="s">
        <v>89</v>
      </c>
      <c r="E2557" s="4">
        <v>32</v>
      </c>
      <c r="F2557" s="7" t="s">
        <v>11</v>
      </c>
      <c r="G2557" s="4" t="s">
        <v>12</v>
      </c>
      <c r="H2557" s="4">
        <v>8</v>
      </c>
      <c r="I2557" s="5">
        <f t="shared" si="121"/>
        <v>8</v>
      </c>
      <c r="J2557" s="5">
        <f t="shared" si="120"/>
        <v>16</v>
      </c>
      <c r="K2557" s="5">
        <f t="shared" si="119"/>
        <v>1.3333333333333333</v>
      </c>
      <c r="L2557" s="4" t="s">
        <v>735</v>
      </c>
    </row>
    <row r="2558" spans="1:12" hidden="1" x14ac:dyDescent="0.25">
      <c r="A2558" s="4" t="s">
        <v>532</v>
      </c>
      <c r="B2558" s="4" t="s">
        <v>544</v>
      </c>
      <c r="C2558" s="4" t="s">
        <v>546</v>
      </c>
      <c r="D2558" s="4" t="s">
        <v>469</v>
      </c>
      <c r="E2558" s="4">
        <v>36</v>
      </c>
      <c r="F2558" s="7" t="s">
        <v>11</v>
      </c>
      <c r="G2558" s="4" t="s">
        <v>12</v>
      </c>
      <c r="H2558" s="4">
        <v>1</v>
      </c>
      <c r="I2558" s="5">
        <f t="shared" si="121"/>
        <v>1</v>
      </c>
      <c r="J2558" s="5">
        <f t="shared" si="120"/>
        <v>2</v>
      </c>
      <c r="K2558" s="5">
        <f t="shared" si="119"/>
        <v>0.16666666666666666</v>
      </c>
      <c r="L2558" s="4" t="s">
        <v>735</v>
      </c>
    </row>
    <row r="2559" spans="1:12" hidden="1" x14ac:dyDescent="0.25">
      <c r="A2559" s="4" t="s">
        <v>532</v>
      </c>
      <c r="B2559" s="4" t="s">
        <v>544</v>
      </c>
      <c r="C2559" s="4" t="s">
        <v>546</v>
      </c>
      <c r="D2559" s="4" t="s">
        <v>53</v>
      </c>
      <c r="E2559" s="4">
        <v>36</v>
      </c>
      <c r="F2559" s="7" t="s">
        <v>11</v>
      </c>
      <c r="G2559" s="4" t="s">
        <v>12</v>
      </c>
      <c r="H2559" s="4">
        <v>1</v>
      </c>
      <c r="I2559" s="5">
        <f t="shared" si="121"/>
        <v>1</v>
      </c>
      <c r="J2559" s="5">
        <f t="shared" si="120"/>
        <v>2</v>
      </c>
      <c r="K2559" s="5">
        <f t="shared" si="119"/>
        <v>0.16666666666666666</v>
      </c>
      <c r="L2559" s="4" t="s">
        <v>735</v>
      </c>
    </row>
    <row r="2560" spans="1:12" hidden="1" x14ac:dyDescent="0.25">
      <c r="A2560" s="4" t="s">
        <v>532</v>
      </c>
      <c r="B2560" s="4" t="s">
        <v>544</v>
      </c>
      <c r="C2560" s="4" t="s">
        <v>546</v>
      </c>
      <c r="D2560" s="4" t="s">
        <v>89</v>
      </c>
      <c r="E2560" s="4">
        <v>36</v>
      </c>
      <c r="F2560" s="7" t="s">
        <v>11</v>
      </c>
      <c r="G2560" s="4" t="s">
        <v>12</v>
      </c>
      <c r="H2560" s="4">
        <v>54</v>
      </c>
      <c r="I2560" s="5">
        <f t="shared" si="121"/>
        <v>54</v>
      </c>
      <c r="J2560" s="5">
        <f t="shared" si="120"/>
        <v>108</v>
      </c>
      <c r="K2560" s="5">
        <f t="shared" si="119"/>
        <v>9</v>
      </c>
      <c r="L2560" s="4" t="s">
        <v>735</v>
      </c>
    </row>
    <row r="2561" spans="1:12" hidden="1" x14ac:dyDescent="0.25">
      <c r="A2561" s="4" t="s">
        <v>532</v>
      </c>
      <c r="B2561" s="4" t="s">
        <v>544</v>
      </c>
      <c r="C2561" s="4" t="s">
        <v>547</v>
      </c>
      <c r="D2561" s="4" t="s">
        <v>127</v>
      </c>
      <c r="E2561" s="4">
        <v>32</v>
      </c>
      <c r="F2561" s="7" t="s">
        <v>11</v>
      </c>
      <c r="G2561" s="4" t="s">
        <v>12</v>
      </c>
      <c r="H2561" s="4">
        <v>1</v>
      </c>
      <c r="I2561" s="5">
        <f t="shared" si="121"/>
        <v>1</v>
      </c>
      <c r="J2561" s="5">
        <f t="shared" si="120"/>
        <v>2</v>
      </c>
      <c r="K2561" s="5">
        <f t="shared" si="119"/>
        <v>0.16666666666666666</v>
      </c>
      <c r="L2561" s="4" t="s">
        <v>735</v>
      </c>
    </row>
    <row r="2562" spans="1:12" hidden="1" x14ac:dyDescent="0.25">
      <c r="A2562" s="4" t="s">
        <v>532</v>
      </c>
      <c r="B2562" s="4" t="s">
        <v>544</v>
      </c>
      <c r="C2562" s="4" t="s">
        <v>547</v>
      </c>
      <c r="D2562" s="4" t="s">
        <v>89</v>
      </c>
      <c r="E2562" s="4">
        <v>32</v>
      </c>
      <c r="F2562" s="7" t="s">
        <v>11</v>
      </c>
      <c r="G2562" s="4" t="s">
        <v>12</v>
      </c>
      <c r="H2562" s="4">
        <v>20</v>
      </c>
      <c r="I2562" s="5">
        <f t="shared" si="121"/>
        <v>20</v>
      </c>
      <c r="J2562" s="5">
        <f t="shared" si="120"/>
        <v>40</v>
      </c>
      <c r="K2562" s="5">
        <f t="shared" si="119"/>
        <v>3.3333333333333335</v>
      </c>
      <c r="L2562" s="4" t="s">
        <v>735</v>
      </c>
    </row>
    <row r="2563" spans="1:12" hidden="1" x14ac:dyDescent="0.25">
      <c r="A2563" s="4" t="s">
        <v>532</v>
      </c>
      <c r="B2563" s="4" t="s">
        <v>544</v>
      </c>
      <c r="C2563" s="4" t="s">
        <v>548</v>
      </c>
      <c r="D2563" s="4" t="s">
        <v>89</v>
      </c>
      <c r="E2563" s="4">
        <v>53</v>
      </c>
      <c r="F2563" s="7">
        <v>50</v>
      </c>
      <c r="G2563" s="4" t="s">
        <v>105</v>
      </c>
      <c r="H2563" s="4">
        <v>16</v>
      </c>
      <c r="I2563" s="5">
        <f t="shared" si="121"/>
        <v>16</v>
      </c>
      <c r="J2563" s="5">
        <f t="shared" si="120"/>
        <v>32</v>
      </c>
      <c r="K2563" s="5">
        <f t="shared" si="119"/>
        <v>2.6666666666666665</v>
      </c>
      <c r="L2563" s="4" t="s">
        <v>735</v>
      </c>
    </row>
    <row r="2564" spans="1:12" hidden="1" x14ac:dyDescent="0.25">
      <c r="A2564" s="4" t="s">
        <v>532</v>
      </c>
      <c r="B2564" s="4" t="s">
        <v>544</v>
      </c>
      <c r="C2564" s="4" t="s">
        <v>825</v>
      </c>
      <c r="D2564" s="4" t="s">
        <v>53</v>
      </c>
      <c r="E2564" s="4">
        <v>27</v>
      </c>
      <c r="F2564" s="7" t="s">
        <v>11</v>
      </c>
      <c r="G2564" s="4" t="s">
        <v>12</v>
      </c>
      <c r="H2564" s="4">
        <v>1</v>
      </c>
      <c r="I2564" s="5">
        <f t="shared" si="121"/>
        <v>1</v>
      </c>
      <c r="J2564" s="5">
        <f t="shared" si="120"/>
        <v>2</v>
      </c>
      <c r="K2564" s="5">
        <f t="shared" si="119"/>
        <v>0.16666666666666666</v>
      </c>
      <c r="L2564" s="4" t="s">
        <v>735</v>
      </c>
    </row>
    <row r="2565" spans="1:12" hidden="1" x14ac:dyDescent="0.25">
      <c r="A2565" s="4" t="s">
        <v>532</v>
      </c>
      <c r="B2565" s="4" t="s">
        <v>544</v>
      </c>
      <c r="C2565" s="4" t="s">
        <v>825</v>
      </c>
      <c r="D2565" s="4" t="s">
        <v>89</v>
      </c>
      <c r="E2565" s="4">
        <v>27</v>
      </c>
      <c r="F2565" s="7" t="s">
        <v>11</v>
      </c>
      <c r="G2565" s="4" t="s">
        <v>12</v>
      </c>
      <c r="H2565" s="4">
        <v>2</v>
      </c>
      <c r="I2565" s="5">
        <f t="shared" si="121"/>
        <v>2</v>
      </c>
      <c r="J2565" s="5">
        <f t="shared" si="120"/>
        <v>4</v>
      </c>
      <c r="K2565" s="5">
        <f t="shared" si="119"/>
        <v>0.33333333333333331</v>
      </c>
      <c r="L2565" s="4" t="s">
        <v>735</v>
      </c>
    </row>
    <row r="2566" spans="1:12" hidden="1" x14ac:dyDescent="0.25">
      <c r="A2566" s="4" t="s">
        <v>532</v>
      </c>
      <c r="B2566" s="4" t="s">
        <v>544</v>
      </c>
      <c r="C2566" s="4" t="s">
        <v>89</v>
      </c>
      <c r="D2566" s="4" t="s">
        <v>469</v>
      </c>
      <c r="E2566" s="4">
        <v>0</v>
      </c>
      <c r="F2566" s="7" t="s">
        <v>11</v>
      </c>
      <c r="G2566" s="4" t="s">
        <v>12</v>
      </c>
      <c r="H2566" s="4">
        <v>2</v>
      </c>
      <c r="I2566" s="5">
        <f t="shared" si="121"/>
        <v>2</v>
      </c>
      <c r="J2566" s="5">
        <f t="shared" si="120"/>
        <v>4</v>
      </c>
      <c r="K2566" s="5">
        <f t="shared" si="119"/>
        <v>0.33333333333333331</v>
      </c>
      <c r="L2566" s="4" t="s">
        <v>735</v>
      </c>
    </row>
    <row r="2567" spans="1:12" hidden="1" x14ac:dyDescent="0.25">
      <c r="A2567" s="4" t="s">
        <v>532</v>
      </c>
      <c r="B2567" s="4" t="s">
        <v>544</v>
      </c>
      <c r="C2567" s="4" t="s">
        <v>89</v>
      </c>
      <c r="D2567" s="4" t="s">
        <v>53</v>
      </c>
      <c r="E2567" s="4">
        <v>0</v>
      </c>
      <c r="F2567" s="7" t="s">
        <v>11</v>
      </c>
      <c r="G2567" s="4" t="s">
        <v>12</v>
      </c>
      <c r="H2567" s="4">
        <v>3</v>
      </c>
      <c r="I2567" s="5">
        <f t="shared" si="121"/>
        <v>3</v>
      </c>
      <c r="J2567" s="5">
        <f t="shared" si="120"/>
        <v>6</v>
      </c>
      <c r="K2567" s="5">
        <f t="shared" si="119"/>
        <v>0.5</v>
      </c>
      <c r="L2567" s="4" t="s">
        <v>735</v>
      </c>
    </row>
    <row r="2568" spans="1:12" hidden="1" x14ac:dyDescent="0.25">
      <c r="A2568" s="4" t="s">
        <v>532</v>
      </c>
      <c r="B2568" s="4" t="s">
        <v>544</v>
      </c>
      <c r="C2568" s="4" t="s">
        <v>89</v>
      </c>
      <c r="D2568" s="4" t="s">
        <v>88</v>
      </c>
      <c r="E2568" s="4">
        <v>0</v>
      </c>
      <c r="F2568" s="7" t="s">
        <v>11</v>
      </c>
      <c r="G2568" s="4" t="s">
        <v>12</v>
      </c>
      <c r="H2568" s="4">
        <v>1</v>
      </c>
      <c r="I2568" s="5">
        <f t="shared" si="121"/>
        <v>1</v>
      </c>
      <c r="J2568" s="5">
        <f t="shared" si="120"/>
        <v>2</v>
      </c>
      <c r="K2568" s="5">
        <f t="shared" si="119"/>
        <v>0.16666666666666666</v>
      </c>
      <c r="L2568" s="4" t="s">
        <v>735</v>
      </c>
    </row>
    <row r="2569" spans="1:12" hidden="1" x14ac:dyDescent="0.25">
      <c r="A2569" s="4" t="s">
        <v>532</v>
      </c>
      <c r="B2569" s="4" t="s">
        <v>544</v>
      </c>
      <c r="C2569" s="4" t="s">
        <v>89</v>
      </c>
      <c r="D2569" s="4" t="s">
        <v>89</v>
      </c>
      <c r="E2569" s="4">
        <v>0</v>
      </c>
      <c r="F2569" s="7" t="s">
        <v>11</v>
      </c>
      <c r="G2569" s="4" t="s">
        <v>12</v>
      </c>
      <c r="H2569" s="4">
        <v>562</v>
      </c>
      <c r="I2569" s="5">
        <f t="shared" si="121"/>
        <v>562</v>
      </c>
      <c r="J2569" s="5">
        <f t="shared" si="120"/>
        <v>1124</v>
      </c>
      <c r="K2569" s="5">
        <f t="shared" ref="K2569:K2632" si="122">J2569/12</f>
        <v>93.666666666666671</v>
      </c>
      <c r="L2569" s="4" t="s">
        <v>735</v>
      </c>
    </row>
    <row r="2570" spans="1:12" hidden="1" x14ac:dyDescent="0.25">
      <c r="A2570" s="4" t="s">
        <v>532</v>
      </c>
      <c r="B2570" s="4" t="s">
        <v>544</v>
      </c>
      <c r="C2570" s="4" t="s">
        <v>89</v>
      </c>
      <c r="D2570" s="4" t="s">
        <v>18</v>
      </c>
      <c r="E2570" s="4">
        <v>0</v>
      </c>
      <c r="F2570" s="7" t="s">
        <v>11</v>
      </c>
      <c r="G2570" s="4" t="s">
        <v>12</v>
      </c>
      <c r="H2570" s="4">
        <v>2</v>
      </c>
      <c r="I2570" s="5">
        <f t="shared" si="121"/>
        <v>2</v>
      </c>
      <c r="J2570" s="5">
        <f t="shared" si="120"/>
        <v>4</v>
      </c>
      <c r="K2570" s="5">
        <f t="shared" si="122"/>
        <v>0.33333333333333331</v>
      </c>
      <c r="L2570" s="4" t="s">
        <v>735</v>
      </c>
    </row>
    <row r="2571" spans="1:12" hidden="1" x14ac:dyDescent="0.25">
      <c r="A2571" s="4" t="s">
        <v>532</v>
      </c>
      <c r="B2571" s="4" t="s">
        <v>544</v>
      </c>
      <c r="C2571" s="4" t="s">
        <v>549</v>
      </c>
      <c r="D2571" s="4" t="s">
        <v>469</v>
      </c>
      <c r="E2571" s="4">
        <v>39</v>
      </c>
      <c r="F2571" s="7" t="s">
        <v>11</v>
      </c>
      <c r="G2571" s="4" t="s">
        <v>12</v>
      </c>
      <c r="H2571" s="4">
        <v>1</v>
      </c>
      <c r="I2571" s="5">
        <f t="shared" si="121"/>
        <v>1</v>
      </c>
      <c r="J2571" s="5">
        <f t="shared" si="120"/>
        <v>2</v>
      </c>
      <c r="K2571" s="5">
        <f t="shared" si="122"/>
        <v>0.16666666666666666</v>
      </c>
      <c r="L2571" s="4" t="s">
        <v>735</v>
      </c>
    </row>
    <row r="2572" spans="1:12" hidden="1" x14ac:dyDescent="0.25">
      <c r="A2572" s="4" t="s">
        <v>532</v>
      </c>
      <c r="B2572" s="4" t="s">
        <v>544</v>
      </c>
      <c r="C2572" s="4" t="s">
        <v>549</v>
      </c>
      <c r="D2572" s="4" t="s">
        <v>89</v>
      </c>
      <c r="E2572" s="4">
        <v>39</v>
      </c>
      <c r="F2572" s="7" t="s">
        <v>11</v>
      </c>
      <c r="G2572" s="4" t="s">
        <v>12</v>
      </c>
      <c r="H2572" s="4">
        <v>6</v>
      </c>
      <c r="I2572" s="5">
        <f t="shared" si="121"/>
        <v>6</v>
      </c>
      <c r="J2572" s="5">
        <f t="shared" si="120"/>
        <v>12</v>
      </c>
      <c r="K2572" s="5">
        <f t="shared" si="122"/>
        <v>1</v>
      </c>
      <c r="L2572" s="4" t="s">
        <v>735</v>
      </c>
    </row>
    <row r="2573" spans="1:12" hidden="1" x14ac:dyDescent="0.25">
      <c r="A2573" s="4" t="s">
        <v>532</v>
      </c>
      <c r="B2573" s="4" t="s">
        <v>544</v>
      </c>
      <c r="C2573" s="4" t="s">
        <v>550</v>
      </c>
      <c r="D2573" s="4" t="s">
        <v>89</v>
      </c>
      <c r="E2573" s="4">
        <v>16</v>
      </c>
      <c r="F2573" s="7" t="s">
        <v>11</v>
      </c>
      <c r="G2573" s="4" t="s">
        <v>12</v>
      </c>
      <c r="H2573" s="4">
        <v>31</v>
      </c>
      <c r="I2573" s="5">
        <f t="shared" si="121"/>
        <v>31</v>
      </c>
      <c r="J2573" s="5">
        <f t="shared" si="120"/>
        <v>62</v>
      </c>
      <c r="K2573" s="5">
        <f t="shared" si="122"/>
        <v>5.166666666666667</v>
      </c>
      <c r="L2573" s="4" t="s">
        <v>735</v>
      </c>
    </row>
    <row r="2574" spans="1:12" hidden="1" x14ac:dyDescent="0.25">
      <c r="A2574" s="4" t="s">
        <v>532</v>
      </c>
      <c r="B2574" s="4" t="s">
        <v>544</v>
      </c>
      <c r="C2574" s="4" t="s">
        <v>551</v>
      </c>
      <c r="D2574" s="4" t="s">
        <v>89</v>
      </c>
      <c r="E2574" s="4">
        <v>14</v>
      </c>
      <c r="F2574" s="7" t="s">
        <v>11</v>
      </c>
      <c r="G2574" s="4" t="s">
        <v>12</v>
      </c>
      <c r="H2574" s="4">
        <v>12</v>
      </c>
      <c r="I2574" s="5">
        <f t="shared" si="121"/>
        <v>12</v>
      </c>
      <c r="J2574" s="5">
        <f t="shared" si="120"/>
        <v>24</v>
      </c>
      <c r="K2574" s="5">
        <f t="shared" si="122"/>
        <v>2</v>
      </c>
      <c r="L2574" s="4" t="s">
        <v>735</v>
      </c>
    </row>
    <row r="2575" spans="1:12" ht="30" hidden="1" x14ac:dyDescent="0.25">
      <c r="A2575" s="4" t="s">
        <v>532</v>
      </c>
      <c r="B2575" s="4" t="s">
        <v>544</v>
      </c>
      <c r="C2575" s="4" t="s">
        <v>552</v>
      </c>
      <c r="D2575" s="4" t="s">
        <v>53</v>
      </c>
      <c r="E2575" s="4">
        <v>64</v>
      </c>
      <c r="F2575" s="7">
        <v>50</v>
      </c>
      <c r="G2575" s="4" t="s">
        <v>105</v>
      </c>
      <c r="H2575" s="4">
        <v>1</v>
      </c>
      <c r="I2575" s="5">
        <f t="shared" si="121"/>
        <v>1</v>
      </c>
      <c r="J2575" s="5">
        <f t="shared" si="120"/>
        <v>2</v>
      </c>
      <c r="K2575" s="5">
        <f t="shared" si="122"/>
        <v>0.16666666666666666</v>
      </c>
      <c r="L2575" s="4" t="s">
        <v>735</v>
      </c>
    </row>
    <row r="2576" spans="1:12" ht="30" hidden="1" x14ac:dyDescent="0.25">
      <c r="A2576" s="4" t="s">
        <v>532</v>
      </c>
      <c r="B2576" s="4" t="s">
        <v>544</v>
      </c>
      <c r="C2576" s="4" t="s">
        <v>552</v>
      </c>
      <c r="D2576" s="4" t="s">
        <v>89</v>
      </c>
      <c r="E2576" s="4">
        <v>64</v>
      </c>
      <c r="F2576" s="7">
        <v>50</v>
      </c>
      <c r="G2576" s="4" t="s">
        <v>105</v>
      </c>
      <c r="H2576" s="4">
        <v>5</v>
      </c>
      <c r="I2576" s="5">
        <f t="shared" si="121"/>
        <v>5</v>
      </c>
      <c r="J2576" s="5">
        <f t="shared" si="120"/>
        <v>10</v>
      </c>
      <c r="K2576" s="5">
        <f t="shared" si="122"/>
        <v>0.83333333333333337</v>
      </c>
      <c r="L2576" s="4" t="s">
        <v>735</v>
      </c>
    </row>
    <row r="2577" spans="1:12" hidden="1" x14ac:dyDescent="0.25">
      <c r="A2577" s="4" t="s">
        <v>532</v>
      </c>
      <c r="B2577" s="4" t="s">
        <v>544</v>
      </c>
      <c r="C2577" s="4" t="s">
        <v>553</v>
      </c>
      <c r="D2577" s="4" t="s">
        <v>89</v>
      </c>
      <c r="E2577" s="4">
        <v>40</v>
      </c>
      <c r="F2577" s="7" t="s">
        <v>11</v>
      </c>
      <c r="G2577" s="4" t="s">
        <v>12</v>
      </c>
      <c r="H2577" s="4">
        <v>66</v>
      </c>
      <c r="I2577" s="5">
        <f t="shared" si="121"/>
        <v>66</v>
      </c>
      <c r="J2577" s="5">
        <f t="shared" si="120"/>
        <v>132</v>
      </c>
      <c r="K2577" s="5">
        <f t="shared" si="122"/>
        <v>11</v>
      </c>
      <c r="L2577" s="4" t="s">
        <v>735</v>
      </c>
    </row>
    <row r="2578" spans="1:12" hidden="1" x14ac:dyDescent="0.25">
      <c r="A2578" s="4" t="s">
        <v>532</v>
      </c>
      <c r="B2578" s="4" t="s">
        <v>554</v>
      </c>
      <c r="C2578" s="4" t="s">
        <v>827</v>
      </c>
      <c r="D2578" s="4" t="s">
        <v>88</v>
      </c>
      <c r="E2578" s="4">
        <v>74</v>
      </c>
      <c r="F2578" s="7">
        <v>50</v>
      </c>
      <c r="G2578" s="4" t="s">
        <v>105</v>
      </c>
      <c r="H2578" s="4">
        <v>1</v>
      </c>
      <c r="I2578" s="5">
        <f t="shared" si="121"/>
        <v>1</v>
      </c>
      <c r="J2578" s="5">
        <f t="shared" si="120"/>
        <v>2</v>
      </c>
      <c r="K2578" s="5">
        <f t="shared" si="122"/>
        <v>0.16666666666666666</v>
      </c>
      <c r="L2578" s="4" t="s">
        <v>735</v>
      </c>
    </row>
    <row r="2579" spans="1:12" hidden="1" x14ac:dyDescent="0.25">
      <c r="A2579" s="4" t="s">
        <v>532</v>
      </c>
      <c r="B2579" s="4" t="s">
        <v>554</v>
      </c>
      <c r="C2579" s="4" t="s">
        <v>827</v>
      </c>
      <c r="D2579" s="4" t="s">
        <v>89</v>
      </c>
      <c r="E2579" s="4">
        <v>74</v>
      </c>
      <c r="F2579" s="7">
        <v>50</v>
      </c>
      <c r="G2579" s="4" t="s">
        <v>105</v>
      </c>
      <c r="H2579" s="4">
        <v>2</v>
      </c>
      <c r="I2579" s="5">
        <f t="shared" si="121"/>
        <v>2</v>
      </c>
      <c r="J2579" s="5">
        <f t="shared" si="120"/>
        <v>4</v>
      </c>
      <c r="K2579" s="5">
        <f t="shared" si="122"/>
        <v>0.33333333333333331</v>
      </c>
      <c r="L2579" s="4" t="s">
        <v>735</v>
      </c>
    </row>
    <row r="2580" spans="1:12" hidden="1" x14ac:dyDescent="0.25">
      <c r="A2580" s="4" t="s">
        <v>532</v>
      </c>
      <c r="B2580" s="4" t="s">
        <v>554</v>
      </c>
      <c r="C2580" s="4" t="s">
        <v>555</v>
      </c>
      <c r="D2580" s="4" t="s">
        <v>535</v>
      </c>
      <c r="E2580" s="4">
        <v>54</v>
      </c>
      <c r="F2580" s="7">
        <v>50</v>
      </c>
      <c r="G2580" s="4" t="s">
        <v>105</v>
      </c>
      <c r="H2580" s="4">
        <v>1</v>
      </c>
      <c r="I2580" s="5">
        <f t="shared" si="121"/>
        <v>1</v>
      </c>
      <c r="J2580" s="5">
        <f t="shared" si="120"/>
        <v>2</v>
      </c>
      <c r="K2580" s="5">
        <f t="shared" si="122"/>
        <v>0.16666666666666666</v>
      </c>
      <c r="L2580" s="4" t="s">
        <v>735</v>
      </c>
    </row>
    <row r="2581" spans="1:12" hidden="1" x14ac:dyDescent="0.25">
      <c r="A2581" s="4" t="s">
        <v>532</v>
      </c>
      <c r="B2581" s="4" t="s">
        <v>554</v>
      </c>
      <c r="C2581" s="4" t="s">
        <v>555</v>
      </c>
      <c r="D2581" s="4" t="s">
        <v>89</v>
      </c>
      <c r="E2581" s="4">
        <v>54</v>
      </c>
      <c r="F2581" s="7">
        <v>50</v>
      </c>
      <c r="G2581" s="4" t="s">
        <v>105</v>
      </c>
      <c r="H2581" s="4">
        <v>3</v>
      </c>
      <c r="I2581" s="5">
        <f t="shared" si="121"/>
        <v>3</v>
      </c>
      <c r="J2581" s="5">
        <f t="shared" si="120"/>
        <v>6</v>
      </c>
      <c r="K2581" s="5">
        <f t="shared" si="122"/>
        <v>0.5</v>
      </c>
      <c r="L2581" s="4" t="s">
        <v>735</v>
      </c>
    </row>
    <row r="2582" spans="1:12" hidden="1" x14ac:dyDescent="0.25">
      <c r="A2582" s="4" t="s">
        <v>532</v>
      </c>
      <c r="B2582" s="4" t="s">
        <v>554</v>
      </c>
      <c r="C2582" s="4" t="s">
        <v>556</v>
      </c>
      <c r="D2582" s="4" t="s">
        <v>89</v>
      </c>
      <c r="E2582" s="4">
        <v>44</v>
      </c>
      <c r="F2582" s="7" t="s">
        <v>11</v>
      </c>
      <c r="G2582" s="4" t="s">
        <v>12</v>
      </c>
      <c r="H2582" s="4">
        <v>16</v>
      </c>
      <c r="I2582" s="5">
        <f t="shared" si="121"/>
        <v>16</v>
      </c>
      <c r="J2582" s="5">
        <f t="shared" si="120"/>
        <v>32</v>
      </c>
      <c r="K2582" s="5">
        <f t="shared" si="122"/>
        <v>2.6666666666666665</v>
      </c>
      <c r="L2582" s="4" t="s">
        <v>735</v>
      </c>
    </row>
    <row r="2583" spans="1:12" hidden="1" x14ac:dyDescent="0.25">
      <c r="A2583" s="4" t="s">
        <v>532</v>
      </c>
      <c r="B2583" s="4" t="s">
        <v>554</v>
      </c>
      <c r="C2583" s="4" t="s">
        <v>557</v>
      </c>
      <c r="D2583" s="4" t="s">
        <v>535</v>
      </c>
      <c r="E2583" s="4">
        <v>79</v>
      </c>
      <c r="F2583" s="7">
        <v>50</v>
      </c>
      <c r="G2583" s="4" t="s">
        <v>105</v>
      </c>
      <c r="H2583" s="4">
        <v>1</v>
      </c>
      <c r="I2583" s="5">
        <f t="shared" si="121"/>
        <v>1</v>
      </c>
      <c r="J2583" s="5">
        <f t="shared" si="120"/>
        <v>2</v>
      </c>
      <c r="K2583" s="5">
        <f t="shared" si="122"/>
        <v>0.16666666666666666</v>
      </c>
      <c r="L2583" s="4" t="s">
        <v>735</v>
      </c>
    </row>
    <row r="2584" spans="1:12" hidden="1" x14ac:dyDescent="0.25">
      <c r="A2584" s="4" t="s">
        <v>532</v>
      </c>
      <c r="B2584" s="4" t="s">
        <v>554</v>
      </c>
      <c r="C2584" s="4" t="s">
        <v>557</v>
      </c>
      <c r="D2584" s="4" t="s">
        <v>89</v>
      </c>
      <c r="E2584" s="4">
        <v>79</v>
      </c>
      <c r="F2584" s="7">
        <v>50</v>
      </c>
      <c r="G2584" s="4" t="s">
        <v>105</v>
      </c>
      <c r="H2584" s="4">
        <v>4</v>
      </c>
      <c r="I2584" s="5">
        <f t="shared" si="121"/>
        <v>4</v>
      </c>
      <c r="J2584" s="5">
        <f t="shared" si="120"/>
        <v>8</v>
      </c>
      <c r="K2584" s="5">
        <f t="shared" si="122"/>
        <v>0.66666666666666663</v>
      </c>
      <c r="L2584" s="4" t="s">
        <v>735</v>
      </c>
    </row>
    <row r="2585" spans="1:12" hidden="1" x14ac:dyDescent="0.25">
      <c r="A2585" s="4" t="s">
        <v>532</v>
      </c>
      <c r="B2585" s="4" t="s">
        <v>554</v>
      </c>
      <c r="C2585" s="4" t="s">
        <v>239</v>
      </c>
      <c r="D2585" s="4" t="s">
        <v>469</v>
      </c>
      <c r="E2585" s="4">
        <v>27</v>
      </c>
      <c r="F2585" s="7" t="s">
        <v>11</v>
      </c>
      <c r="G2585" s="4" t="s">
        <v>12</v>
      </c>
      <c r="H2585" s="4">
        <v>2</v>
      </c>
      <c r="I2585" s="5">
        <f t="shared" si="121"/>
        <v>2</v>
      </c>
      <c r="J2585" s="5">
        <f t="shared" si="120"/>
        <v>4</v>
      </c>
      <c r="K2585" s="5">
        <f t="shared" si="122"/>
        <v>0.33333333333333331</v>
      </c>
      <c r="L2585" s="4" t="s">
        <v>735</v>
      </c>
    </row>
    <row r="2586" spans="1:12" hidden="1" x14ac:dyDescent="0.25">
      <c r="A2586" s="4" t="s">
        <v>532</v>
      </c>
      <c r="B2586" s="4" t="s">
        <v>554</v>
      </c>
      <c r="C2586" s="4" t="s">
        <v>239</v>
      </c>
      <c r="D2586" s="4" t="s">
        <v>53</v>
      </c>
      <c r="E2586" s="4">
        <v>27</v>
      </c>
      <c r="F2586" s="7" t="s">
        <v>11</v>
      </c>
      <c r="G2586" s="4" t="s">
        <v>12</v>
      </c>
      <c r="H2586" s="4">
        <v>2</v>
      </c>
      <c r="I2586" s="5">
        <f t="shared" si="121"/>
        <v>2</v>
      </c>
      <c r="J2586" s="5">
        <f t="shared" si="120"/>
        <v>4</v>
      </c>
      <c r="K2586" s="5">
        <f t="shared" si="122"/>
        <v>0.33333333333333331</v>
      </c>
      <c r="L2586" s="4" t="s">
        <v>735</v>
      </c>
    </row>
    <row r="2587" spans="1:12" hidden="1" x14ac:dyDescent="0.25">
      <c r="A2587" s="4" t="s">
        <v>532</v>
      </c>
      <c r="B2587" s="4" t="s">
        <v>554</v>
      </c>
      <c r="C2587" s="4" t="s">
        <v>239</v>
      </c>
      <c r="D2587" s="4" t="s">
        <v>88</v>
      </c>
      <c r="E2587" s="4">
        <v>27</v>
      </c>
      <c r="F2587" s="7" t="s">
        <v>11</v>
      </c>
      <c r="G2587" s="4" t="s">
        <v>12</v>
      </c>
      <c r="H2587" s="4">
        <v>1</v>
      </c>
      <c r="I2587" s="5">
        <f t="shared" si="121"/>
        <v>1</v>
      </c>
      <c r="J2587" s="5">
        <f t="shared" si="120"/>
        <v>2</v>
      </c>
      <c r="K2587" s="5">
        <f t="shared" si="122"/>
        <v>0.16666666666666666</v>
      </c>
      <c r="L2587" s="4" t="s">
        <v>735</v>
      </c>
    </row>
    <row r="2588" spans="1:12" hidden="1" x14ac:dyDescent="0.25">
      <c r="A2588" s="4" t="s">
        <v>532</v>
      </c>
      <c r="B2588" s="4" t="s">
        <v>554</v>
      </c>
      <c r="C2588" s="4" t="s">
        <v>239</v>
      </c>
      <c r="D2588" s="4" t="s">
        <v>535</v>
      </c>
      <c r="E2588" s="4">
        <v>27</v>
      </c>
      <c r="F2588" s="7" t="s">
        <v>11</v>
      </c>
      <c r="G2588" s="4" t="s">
        <v>12</v>
      </c>
      <c r="H2588" s="4">
        <v>2</v>
      </c>
      <c r="I2588" s="5">
        <f t="shared" si="121"/>
        <v>2</v>
      </c>
      <c r="J2588" s="5">
        <f t="shared" si="120"/>
        <v>4</v>
      </c>
      <c r="K2588" s="5">
        <f t="shared" si="122"/>
        <v>0.33333333333333331</v>
      </c>
      <c r="L2588" s="4" t="s">
        <v>735</v>
      </c>
    </row>
    <row r="2589" spans="1:12" hidden="1" x14ac:dyDescent="0.25">
      <c r="A2589" s="4" t="s">
        <v>532</v>
      </c>
      <c r="B2589" s="4" t="s">
        <v>554</v>
      </c>
      <c r="C2589" s="4" t="s">
        <v>239</v>
      </c>
      <c r="D2589" s="4" t="s">
        <v>89</v>
      </c>
      <c r="E2589" s="4">
        <v>27</v>
      </c>
      <c r="F2589" s="7" t="s">
        <v>11</v>
      </c>
      <c r="G2589" s="4" t="s">
        <v>12</v>
      </c>
      <c r="H2589" s="4">
        <v>209</v>
      </c>
      <c r="I2589" s="5">
        <f t="shared" si="121"/>
        <v>209</v>
      </c>
      <c r="J2589" s="5">
        <f t="shared" si="120"/>
        <v>418</v>
      </c>
      <c r="K2589" s="5">
        <f t="shared" si="122"/>
        <v>34.833333333333336</v>
      </c>
      <c r="L2589" s="4" t="s">
        <v>735</v>
      </c>
    </row>
    <row r="2590" spans="1:12" hidden="1" x14ac:dyDescent="0.25">
      <c r="A2590" s="4" t="s">
        <v>532</v>
      </c>
      <c r="B2590" s="4" t="s">
        <v>554</v>
      </c>
      <c r="C2590" s="4" t="s">
        <v>239</v>
      </c>
      <c r="D2590" s="4" t="s">
        <v>39</v>
      </c>
      <c r="E2590" s="4">
        <v>27</v>
      </c>
      <c r="F2590" s="7" t="s">
        <v>11</v>
      </c>
      <c r="G2590" s="4" t="s">
        <v>12</v>
      </c>
      <c r="H2590" s="4">
        <v>1</v>
      </c>
      <c r="I2590" s="5">
        <f t="shared" si="121"/>
        <v>1</v>
      </c>
      <c r="J2590" s="5">
        <f t="shared" si="120"/>
        <v>2</v>
      </c>
      <c r="K2590" s="5">
        <f t="shared" si="122"/>
        <v>0.16666666666666666</v>
      </c>
      <c r="L2590" s="4" t="s">
        <v>735</v>
      </c>
    </row>
    <row r="2591" spans="1:12" hidden="1" x14ac:dyDescent="0.25">
      <c r="A2591" s="4" t="s">
        <v>532</v>
      </c>
      <c r="B2591" s="4" t="s">
        <v>554</v>
      </c>
      <c r="C2591" s="4" t="s">
        <v>558</v>
      </c>
      <c r="D2591" s="4" t="s">
        <v>89</v>
      </c>
      <c r="E2591" s="4">
        <v>19</v>
      </c>
      <c r="F2591" s="7" t="s">
        <v>11</v>
      </c>
      <c r="G2591" s="4" t="s">
        <v>12</v>
      </c>
      <c r="H2591" s="4">
        <v>14</v>
      </c>
      <c r="I2591" s="5">
        <f t="shared" si="121"/>
        <v>14</v>
      </c>
      <c r="J2591" s="5">
        <f t="shared" si="120"/>
        <v>28</v>
      </c>
      <c r="K2591" s="5">
        <f t="shared" si="122"/>
        <v>2.3333333333333335</v>
      </c>
      <c r="L2591" s="4" t="s">
        <v>735</v>
      </c>
    </row>
    <row r="2592" spans="1:12" ht="30" hidden="1" x14ac:dyDescent="0.25">
      <c r="A2592" s="4" t="s">
        <v>559</v>
      </c>
      <c r="B2592" s="4" t="s">
        <v>560</v>
      </c>
      <c r="C2592" s="4" t="s">
        <v>213</v>
      </c>
      <c r="D2592" s="4" t="s">
        <v>469</v>
      </c>
      <c r="E2592" s="4">
        <v>33</v>
      </c>
      <c r="F2592" s="7" t="s">
        <v>11</v>
      </c>
      <c r="G2592" s="4" t="s">
        <v>12</v>
      </c>
      <c r="H2592" s="4">
        <v>6</v>
      </c>
      <c r="I2592" s="5">
        <f t="shared" si="121"/>
        <v>6</v>
      </c>
      <c r="J2592" s="5">
        <f t="shared" si="120"/>
        <v>12</v>
      </c>
      <c r="K2592" s="5">
        <f t="shared" si="122"/>
        <v>1</v>
      </c>
      <c r="L2592" s="4" t="s">
        <v>735</v>
      </c>
    </row>
    <row r="2593" spans="1:12" ht="30" hidden="1" x14ac:dyDescent="0.25">
      <c r="A2593" s="4" t="s">
        <v>559</v>
      </c>
      <c r="B2593" s="4" t="s">
        <v>560</v>
      </c>
      <c r="C2593" s="4" t="s">
        <v>213</v>
      </c>
      <c r="D2593" s="4" t="s">
        <v>58</v>
      </c>
      <c r="E2593" s="4">
        <v>33</v>
      </c>
      <c r="F2593" s="7" t="s">
        <v>11</v>
      </c>
      <c r="G2593" s="4" t="s">
        <v>12</v>
      </c>
      <c r="H2593" s="4">
        <v>16</v>
      </c>
      <c r="I2593" s="5">
        <f t="shared" si="121"/>
        <v>16</v>
      </c>
      <c r="J2593" s="5">
        <f t="shared" si="120"/>
        <v>32</v>
      </c>
      <c r="K2593" s="5">
        <f t="shared" si="122"/>
        <v>2.6666666666666665</v>
      </c>
      <c r="L2593" s="4" t="s">
        <v>735</v>
      </c>
    </row>
    <row r="2594" spans="1:12" ht="30" hidden="1" x14ac:dyDescent="0.25">
      <c r="A2594" s="4" t="s">
        <v>559</v>
      </c>
      <c r="B2594" s="4" t="s">
        <v>560</v>
      </c>
      <c r="C2594" s="4" t="s">
        <v>213</v>
      </c>
      <c r="D2594" s="4" t="s">
        <v>53</v>
      </c>
      <c r="E2594" s="4">
        <v>33</v>
      </c>
      <c r="F2594" s="7" t="s">
        <v>11</v>
      </c>
      <c r="G2594" s="4" t="s">
        <v>12</v>
      </c>
      <c r="H2594" s="4">
        <v>185</v>
      </c>
      <c r="I2594" s="5">
        <f t="shared" si="121"/>
        <v>185</v>
      </c>
      <c r="J2594" s="5">
        <f t="shared" si="120"/>
        <v>370</v>
      </c>
      <c r="K2594" s="5">
        <f t="shared" si="122"/>
        <v>30.833333333333332</v>
      </c>
      <c r="L2594" s="4" t="s">
        <v>735</v>
      </c>
    </row>
    <row r="2595" spans="1:12" ht="30" hidden="1" x14ac:dyDescent="0.25">
      <c r="A2595" s="4" t="s">
        <v>559</v>
      </c>
      <c r="B2595" s="4" t="s">
        <v>560</v>
      </c>
      <c r="C2595" s="4" t="s">
        <v>213</v>
      </c>
      <c r="D2595" s="4" t="s">
        <v>30</v>
      </c>
      <c r="E2595" s="4">
        <v>33</v>
      </c>
      <c r="F2595" s="7" t="s">
        <v>11</v>
      </c>
      <c r="G2595" s="4" t="s">
        <v>12</v>
      </c>
      <c r="H2595" s="4">
        <v>8</v>
      </c>
      <c r="I2595" s="5">
        <f t="shared" si="121"/>
        <v>8</v>
      </c>
      <c r="J2595" s="5">
        <f t="shared" si="120"/>
        <v>16</v>
      </c>
      <c r="K2595" s="5">
        <f t="shared" si="122"/>
        <v>1.3333333333333333</v>
      </c>
      <c r="L2595" s="4" t="s">
        <v>735</v>
      </c>
    </row>
    <row r="2596" spans="1:12" ht="30" hidden="1" x14ac:dyDescent="0.25">
      <c r="A2596" s="4" t="s">
        <v>559</v>
      </c>
      <c r="B2596" s="4" t="s">
        <v>560</v>
      </c>
      <c r="C2596" s="4" t="s">
        <v>213</v>
      </c>
      <c r="D2596" s="4" t="s">
        <v>88</v>
      </c>
      <c r="E2596" s="4">
        <v>33</v>
      </c>
      <c r="F2596" s="7" t="s">
        <v>11</v>
      </c>
      <c r="G2596" s="4" t="s">
        <v>12</v>
      </c>
      <c r="H2596" s="4">
        <v>2</v>
      </c>
      <c r="I2596" s="5">
        <f t="shared" si="121"/>
        <v>2</v>
      </c>
      <c r="J2596" s="5">
        <f t="shared" si="120"/>
        <v>4</v>
      </c>
      <c r="K2596" s="5">
        <f t="shared" si="122"/>
        <v>0.33333333333333331</v>
      </c>
      <c r="L2596" s="4" t="s">
        <v>735</v>
      </c>
    </row>
    <row r="2597" spans="1:12" ht="30" hidden="1" x14ac:dyDescent="0.25">
      <c r="A2597" s="4" t="s">
        <v>559</v>
      </c>
      <c r="B2597" s="4" t="s">
        <v>560</v>
      </c>
      <c r="C2597" s="4" t="s">
        <v>213</v>
      </c>
      <c r="D2597" s="4" t="s">
        <v>89</v>
      </c>
      <c r="E2597" s="4">
        <v>33</v>
      </c>
      <c r="F2597" s="7" t="s">
        <v>11</v>
      </c>
      <c r="G2597" s="4" t="s">
        <v>12</v>
      </c>
      <c r="H2597" s="4">
        <v>1</v>
      </c>
      <c r="I2597" s="5">
        <f t="shared" si="121"/>
        <v>1</v>
      </c>
      <c r="J2597" s="5">
        <f t="shared" si="120"/>
        <v>2</v>
      </c>
      <c r="K2597" s="5">
        <f t="shared" si="122"/>
        <v>0.16666666666666666</v>
      </c>
      <c r="L2597" s="4" t="s">
        <v>735</v>
      </c>
    </row>
    <row r="2598" spans="1:12" ht="30" hidden="1" x14ac:dyDescent="0.25">
      <c r="A2598" s="4" t="s">
        <v>559</v>
      </c>
      <c r="B2598" s="4" t="s">
        <v>560</v>
      </c>
      <c r="C2598" s="4" t="s">
        <v>213</v>
      </c>
      <c r="D2598" s="4" t="s">
        <v>18</v>
      </c>
      <c r="E2598" s="4">
        <v>33</v>
      </c>
      <c r="F2598" s="7" t="s">
        <v>11</v>
      </c>
      <c r="G2598" s="4" t="s">
        <v>12</v>
      </c>
      <c r="H2598" s="4">
        <v>7</v>
      </c>
      <c r="I2598" s="5">
        <f t="shared" si="121"/>
        <v>7</v>
      </c>
      <c r="J2598" s="5">
        <f t="shared" si="120"/>
        <v>14</v>
      </c>
      <c r="K2598" s="5">
        <f t="shared" si="122"/>
        <v>1.1666666666666667</v>
      </c>
      <c r="L2598" s="4" t="s">
        <v>735</v>
      </c>
    </row>
    <row r="2599" spans="1:12" ht="30" hidden="1" x14ac:dyDescent="0.25">
      <c r="A2599" s="4" t="s">
        <v>559</v>
      </c>
      <c r="B2599" s="4" t="s">
        <v>560</v>
      </c>
      <c r="C2599" s="4" t="s">
        <v>562</v>
      </c>
      <c r="D2599" s="4" t="s">
        <v>53</v>
      </c>
      <c r="E2599" s="4">
        <v>48</v>
      </c>
      <c r="F2599" s="7" t="s">
        <v>11</v>
      </c>
      <c r="G2599" s="4" t="s">
        <v>12</v>
      </c>
      <c r="H2599" s="4">
        <v>29</v>
      </c>
      <c r="I2599" s="5">
        <f t="shared" si="121"/>
        <v>29</v>
      </c>
      <c r="J2599" s="5">
        <f t="shared" si="120"/>
        <v>58</v>
      </c>
      <c r="K2599" s="5">
        <f t="shared" si="122"/>
        <v>4.833333333333333</v>
      </c>
      <c r="L2599" s="4" t="s">
        <v>735</v>
      </c>
    </row>
    <row r="2600" spans="1:12" ht="30" hidden="1" x14ac:dyDescent="0.25">
      <c r="A2600" s="4" t="s">
        <v>559</v>
      </c>
      <c r="B2600" s="4" t="s">
        <v>560</v>
      </c>
      <c r="C2600" s="4" t="s">
        <v>562</v>
      </c>
      <c r="D2600" s="4" t="s">
        <v>18</v>
      </c>
      <c r="E2600" s="4">
        <v>48</v>
      </c>
      <c r="F2600" s="7" t="s">
        <v>11</v>
      </c>
      <c r="G2600" s="4" t="s">
        <v>12</v>
      </c>
      <c r="H2600" s="4">
        <v>1</v>
      </c>
      <c r="I2600" s="5">
        <f t="shared" si="121"/>
        <v>1</v>
      </c>
      <c r="J2600" s="5">
        <f t="shared" si="120"/>
        <v>2</v>
      </c>
      <c r="K2600" s="5">
        <f t="shared" si="122"/>
        <v>0.16666666666666666</v>
      </c>
      <c r="L2600" s="4" t="s">
        <v>735</v>
      </c>
    </row>
    <row r="2601" spans="1:12" ht="30" hidden="1" x14ac:dyDescent="0.25">
      <c r="A2601" s="4" t="s">
        <v>559</v>
      </c>
      <c r="B2601" s="4" t="s">
        <v>560</v>
      </c>
      <c r="C2601" s="4" t="s">
        <v>53</v>
      </c>
      <c r="D2601" s="4" t="s">
        <v>469</v>
      </c>
      <c r="E2601" s="4">
        <v>0</v>
      </c>
      <c r="F2601" s="7" t="s">
        <v>11</v>
      </c>
      <c r="G2601" s="4" t="s">
        <v>12</v>
      </c>
      <c r="H2601" s="4">
        <v>2</v>
      </c>
      <c r="I2601" s="5">
        <f t="shared" si="121"/>
        <v>2</v>
      </c>
      <c r="J2601" s="5">
        <f t="shared" si="120"/>
        <v>4</v>
      </c>
      <c r="K2601" s="5">
        <f t="shared" si="122"/>
        <v>0.33333333333333331</v>
      </c>
      <c r="L2601" s="4" t="s">
        <v>735</v>
      </c>
    </row>
    <row r="2602" spans="1:12" ht="30" hidden="1" x14ac:dyDescent="0.25">
      <c r="A2602" s="4" t="s">
        <v>559</v>
      </c>
      <c r="B2602" s="4" t="s">
        <v>560</v>
      </c>
      <c r="C2602" s="4" t="s">
        <v>53</v>
      </c>
      <c r="D2602" s="4" t="s">
        <v>53</v>
      </c>
      <c r="E2602" s="4">
        <v>0</v>
      </c>
      <c r="F2602" s="7" t="s">
        <v>11</v>
      </c>
      <c r="G2602" s="4" t="s">
        <v>12</v>
      </c>
      <c r="H2602" s="4">
        <v>839</v>
      </c>
      <c r="I2602" s="5">
        <f t="shared" si="121"/>
        <v>839</v>
      </c>
      <c r="J2602" s="5">
        <f t="shared" si="120"/>
        <v>1678</v>
      </c>
      <c r="K2602" s="5">
        <f t="shared" si="122"/>
        <v>139.83333333333334</v>
      </c>
      <c r="L2602" s="4" t="s">
        <v>735</v>
      </c>
    </row>
    <row r="2603" spans="1:12" ht="30" hidden="1" x14ac:dyDescent="0.25">
      <c r="A2603" s="4" t="s">
        <v>559</v>
      </c>
      <c r="B2603" s="4" t="s">
        <v>560</v>
      </c>
      <c r="C2603" s="4" t="s">
        <v>53</v>
      </c>
      <c r="D2603" s="4" t="s">
        <v>30</v>
      </c>
      <c r="E2603" s="4">
        <v>0</v>
      </c>
      <c r="F2603" s="7" t="s">
        <v>11</v>
      </c>
      <c r="G2603" s="4" t="s">
        <v>12</v>
      </c>
      <c r="H2603" s="4">
        <v>1</v>
      </c>
      <c r="I2603" s="5">
        <f t="shared" si="121"/>
        <v>1</v>
      </c>
      <c r="J2603" s="5">
        <f t="shared" si="120"/>
        <v>2</v>
      </c>
      <c r="K2603" s="5">
        <f t="shared" si="122"/>
        <v>0.16666666666666666</v>
      </c>
      <c r="L2603" s="4" t="s">
        <v>735</v>
      </c>
    </row>
    <row r="2604" spans="1:12" ht="30" hidden="1" x14ac:dyDescent="0.25">
      <c r="A2604" s="4" t="s">
        <v>559</v>
      </c>
      <c r="B2604" s="4" t="s">
        <v>560</v>
      </c>
      <c r="C2604" s="4" t="s">
        <v>53</v>
      </c>
      <c r="D2604" s="4" t="s">
        <v>18</v>
      </c>
      <c r="E2604" s="4">
        <v>0</v>
      </c>
      <c r="F2604" s="7" t="s">
        <v>11</v>
      </c>
      <c r="G2604" s="4" t="s">
        <v>12</v>
      </c>
      <c r="H2604" s="4">
        <v>2</v>
      </c>
      <c r="I2604" s="5">
        <f t="shared" si="121"/>
        <v>2</v>
      </c>
      <c r="J2604" s="5">
        <f t="shared" si="120"/>
        <v>4</v>
      </c>
      <c r="K2604" s="5">
        <f t="shared" si="122"/>
        <v>0.33333333333333331</v>
      </c>
      <c r="L2604" s="4" t="s">
        <v>735</v>
      </c>
    </row>
    <row r="2605" spans="1:12" ht="30" hidden="1" x14ac:dyDescent="0.25">
      <c r="A2605" s="4" t="s">
        <v>559</v>
      </c>
      <c r="B2605" s="4" t="s">
        <v>560</v>
      </c>
      <c r="C2605" s="4" t="s">
        <v>564</v>
      </c>
      <c r="D2605" s="4" t="s">
        <v>469</v>
      </c>
      <c r="E2605" s="4">
        <v>35</v>
      </c>
      <c r="F2605" s="7" t="s">
        <v>11</v>
      </c>
      <c r="G2605" s="4" t="s">
        <v>12</v>
      </c>
      <c r="H2605" s="4">
        <v>1</v>
      </c>
      <c r="I2605" s="5">
        <f t="shared" si="121"/>
        <v>1</v>
      </c>
      <c r="J2605" s="5">
        <f t="shared" si="120"/>
        <v>2</v>
      </c>
      <c r="K2605" s="5">
        <f t="shared" si="122"/>
        <v>0.16666666666666666</v>
      </c>
      <c r="L2605" s="4" t="s">
        <v>735</v>
      </c>
    </row>
    <row r="2606" spans="1:12" ht="30" hidden="1" x14ac:dyDescent="0.25">
      <c r="A2606" s="4" t="s">
        <v>559</v>
      </c>
      <c r="B2606" s="4" t="s">
        <v>560</v>
      </c>
      <c r="C2606" s="4" t="s">
        <v>564</v>
      </c>
      <c r="D2606" s="4" t="s">
        <v>58</v>
      </c>
      <c r="E2606" s="4">
        <v>35</v>
      </c>
      <c r="F2606" s="7" t="s">
        <v>11</v>
      </c>
      <c r="G2606" s="4" t="s">
        <v>12</v>
      </c>
      <c r="H2606" s="4">
        <v>1</v>
      </c>
      <c r="I2606" s="5">
        <f t="shared" si="121"/>
        <v>1</v>
      </c>
      <c r="J2606" s="5">
        <f t="shared" si="120"/>
        <v>2</v>
      </c>
      <c r="K2606" s="5">
        <f t="shared" si="122"/>
        <v>0.16666666666666666</v>
      </c>
      <c r="L2606" s="4" t="s">
        <v>735</v>
      </c>
    </row>
    <row r="2607" spans="1:12" ht="30" hidden="1" x14ac:dyDescent="0.25">
      <c r="A2607" s="4" t="s">
        <v>559</v>
      </c>
      <c r="B2607" s="4" t="s">
        <v>560</v>
      </c>
      <c r="C2607" s="4" t="s">
        <v>564</v>
      </c>
      <c r="D2607" s="4" t="s">
        <v>53</v>
      </c>
      <c r="E2607" s="4">
        <v>35</v>
      </c>
      <c r="F2607" s="7" t="s">
        <v>11</v>
      </c>
      <c r="G2607" s="4" t="s">
        <v>12</v>
      </c>
      <c r="H2607" s="4">
        <v>36</v>
      </c>
      <c r="I2607" s="5">
        <f t="shared" si="121"/>
        <v>36</v>
      </c>
      <c r="J2607" s="5">
        <f t="shared" si="120"/>
        <v>72</v>
      </c>
      <c r="K2607" s="5">
        <f t="shared" si="122"/>
        <v>6</v>
      </c>
      <c r="L2607" s="4" t="s">
        <v>735</v>
      </c>
    </row>
    <row r="2608" spans="1:12" ht="30" hidden="1" x14ac:dyDescent="0.25">
      <c r="A2608" s="4" t="s">
        <v>559</v>
      </c>
      <c r="B2608" s="4" t="s">
        <v>560</v>
      </c>
      <c r="C2608" s="4" t="s">
        <v>564</v>
      </c>
      <c r="D2608" s="4" t="s">
        <v>18</v>
      </c>
      <c r="E2608" s="4">
        <v>35</v>
      </c>
      <c r="F2608" s="7" t="s">
        <v>11</v>
      </c>
      <c r="G2608" s="4" t="s">
        <v>12</v>
      </c>
      <c r="H2608" s="4">
        <v>1</v>
      </c>
      <c r="I2608" s="5">
        <f t="shared" si="121"/>
        <v>1</v>
      </c>
      <c r="J2608" s="5">
        <f t="shared" si="120"/>
        <v>2</v>
      </c>
      <c r="K2608" s="5">
        <f t="shared" si="122"/>
        <v>0.16666666666666666</v>
      </c>
      <c r="L2608" s="4" t="s">
        <v>735</v>
      </c>
    </row>
    <row r="2609" spans="1:12" ht="30" hidden="1" x14ac:dyDescent="0.25">
      <c r="A2609" s="4" t="s">
        <v>559</v>
      </c>
      <c r="B2609" s="4" t="s">
        <v>560</v>
      </c>
      <c r="C2609" s="4" t="s">
        <v>565</v>
      </c>
      <c r="D2609" s="4" t="s">
        <v>469</v>
      </c>
      <c r="E2609" s="4">
        <v>42</v>
      </c>
      <c r="F2609" s="7" t="s">
        <v>11</v>
      </c>
      <c r="G2609" s="4" t="s">
        <v>12</v>
      </c>
      <c r="H2609" s="4">
        <v>1</v>
      </c>
      <c r="I2609" s="5">
        <f t="shared" si="121"/>
        <v>1</v>
      </c>
      <c r="J2609" s="5">
        <f t="shared" si="120"/>
        <v>2</v>
      </c>
      <c r="K2609" s="5">
        <f t="shared" si="122"/>
        <v>0.16666666666666666</v>
      </c>
      <c r="L2609" s="4" t="s">
        <v>735</v>
      </c>
    </row>
    <row r="2610" spans="1:12" ht="30" hidden="1" x14ac:dyDescent="0.25">
      <c r="A2610" s="4" t="s">
        <v>559</v>
      </c>
      <c r="B2610" s="4" t="s">
        <v>560</v>
      </c>
      <c r="C2610" s="4" t="s">
        <v>565</v>
      </c>
      <c r="D2610" s="4" t="s">
        <v>58</v>
      </c>
      <c r="E2610" s="4">
        <v>42</v>
      </c>
      <c r="F2610" s="7" t="s">
        <v>11</v>
      </c>
      <c r="G2610" s="4" t="s">
        <v>12</v>
      </c>
      <c r="H2610" s="4">
        <v>1</v>
      </c>
      <c r="I2610" s="5">
        <f t="shared" si="121"/>
        <v>1</v>
      </c>
      <c r="J2610" s="5">
        <f t="shared" si="120"/>
        <v>2</v>
      </c>
      <c r="K2610" s="5">
        <f t="shared" si="122"/>
        <v>0.16666666666666666</v>
      </c>
      <c r="L2610" s="4" t="s">
        <v>735</v>
      </c>
    </row>
    <row r="2611" spans="1:12" ht="30" hidden="1" x14ac:dyDescent="0.25">
      <c r="A2611" s="4" t="s">
        <v>559</v>
      </c>
      <c r="B2611" s="4" t="s">
        <v>560</v>
      </c>
      <c r="C2611" s="4" t="s">
        <v>565</v>
      </c>
      <c r="D2611" s="4" t="s">
        <v>53</v>
      </c>
      <c r="E2611" s="4">
        <v>42</v>
      </c>
      <c r="F2611" s="7" t="s">
        <v>11</v>
      </c>
      <c r="G2611" s="4" t="s">
        <v>12</v>
      </c>
      <c r="H2611" s="4">
        <v>12</v>
      </c>
      <c r="I2611" s="5">
        <f t="shared" si="121"/>
        <v>12</v>
      </c>
      <c r="J2611" s="5">
        <f t="shared" si="120"/>
        <v>24</v>
      </c>
      <c r="K2611" s="5">
        <f t="shared" si="122"/>
        <v>2</v>
      </c>
      <c r="L2611" s="4" t="s">
        <v>735</v>
      </c>
    </row>
    <row r="2612" spans="1:12" ht="30" hidden="1" x14ac:dyDescent="0.25">
      <c r="A2612" s="4" t="s">
        <v>559</v>
      </c>
      <c r="B2612" s="4" t="s">
        <v>560</v>
      </c>
      <c r="C2612" s="4" t="s">
        <v>565</v>
      </c>
      <c r="D2612" s="4" t="s">
        <v>88</v>
      </c>
      <c r="E2612" s="4">
        <v>42</v>
      </c>
      <c r="F2612" s="7" t="s">
        <v>11</v>
      </c>
      <c r="G2612" s="4" t="s">
        <v>12</v>
      </c>
      <c r="H2612" s="4">
        <v>1</v>
      </c>
      <c r="I2612" s="5">
        <f t="shared" si="121"/>
        <v>1</v>
      </c>
      <c r="J2612" s="5">
        <f t="shared" si="120"/>
        <v>2</v>
      </c>
      <c r="K2612" s="5">
        <f t="shared" si="122"/>
        <v>0.16666666666666666</v>
      </c>
      <c r="L2612" s="4" t="s">
        <v>735</v>
      </c>
    </row>
    <row r="2613" spans="1:12" ht="30" hidden="1" x14ac:dyDescent="0.25">
      <c r="A2613" s="4" t="s">
        <v>559</v>
      </c>
      <c r="B2613" s="4" t="s">
        <v>560</v>
      </c>
      <c r="C2613" s="4" t="s">
        <v>565</v>
      </c>
      <c r="D2613" s="4" t="s">
        <v>18</v>
      </c>
      <c r="E2613" s="4">
        <v>42</v>
      </c>
      <c r="F2613" s="7" t="s">
        <v>11</v>
      </c>
      <c r="G2613" s="4" t="s">
        <v>12</v>
      </c>
      <c r="H2613" s="4">
        <v>1</v>
      </c>
      <c r="I2613" s="5">
        <f t="shared" si="121"/>
        <v>1</v>
      </c>
      <c r="J2613" s="5">
        <f t="shared" si="120"/>
        <v>2</v>
      </c>
      <c r="K2613" s="5">
        <f t="shared" si="122"/>
        <v>0.16666666666666666</v>
      </c>
      <c r="L2613" s="4" t="s">
        <v>735</v>
      </c>
    </row>
    <row r="2614" spans="1:12" ht="30" hidden="1" x14ac:dyDescent="0.25">
      <c r="A2614" s="4" t="s">
        <v>559</v>
      </c>
      <c r="B2614" s="4" t="s">
        <v>560</v>
      </c>
      <c r="C2614" s="4" t="s">
        <v>563</v>
      </c>
      <c r="D2614" s="4" t="s">
        <v>469</v>
      </c>
      <c r="E2614" s="4">
        <v>17</v>
      </c>
      <c r="F2614" s="7" t="s">
        <v>11</v>
      </c>
      <c r="G2614" s="4" t="s">
        <v>12</v>
      </c>
      <c r="H2614" s="4">
        <v>1</v>
      </c>
      <c r="I2614" s="5">
        <f t="shared" si="121"/>
        <v>1</v>
      </c>
      <c r="J2614" s="5">
        <f t="shared" si="120"/>
        <v>2</v>
      </c>
      <c r="K2614" s="5">
        <f t="shared" si="122"/>
        <v>0.16666666666666666</v>
      </c>
      <c r="L2614" s="4" t="s">
        <v>735</v>
      </c>
    </row>
    <row r="2615" spans="1:12" ht="30" hidden="1" x14ac:dyDescent="0.25">
      <c r="A2615" s="4" t="s">
        <v>559</v>
      </c>
      <c r="B2615" s="4" t="s">
        <v>560</v>
      </c>
      <c r="C2615" s="4" t="s">
        <v>563</v>
      </c>
      <c r="D2615" s="4" t="s">
        <v>58</v>
      </c>
      <c r="E2615" s="4">
        <v>17</v>
      </c>
      <c r="F2615" s="7" t="s">
        <v>11</v>
      </c>
      <c r="G2615" s="4" t="s">
        <v>12</v>
      </c>
      <c r="H2615" s="4">
        <v>15</v>
      </c>
      <c r="I2615" s="5">
        <f t="shared" si="121"/>
        <v>15</v>
      </c>
      <c r="J2615" s="5">
        <f t="shared" si="120"/>
        <v>30</v>
      </c>
      <c r="K2615" s="5">
        <f t="shared" si="122"/>
        <v>2.5</v>
      </c>
      <c r="L2615" s="4" t="s">
        <v>735</v>
      </c>
    </row>
    <row r="2616" spans="1:12" ht="30" hidden="1" x14ac:dyDescent="0.25">
      <c r="A2616" s="4" t="s">
        <v>559</v>
      </c>
      <c r="B2616" s="4" t="s">
        <v>560</v>
      </c>
      <c r="C2616" s="4" t="s">
        <v>563</v>
      </c>
      <c r="D2616" s="4" t="s">
        <v>53</v>
      </c>
      <c r="E2616" s="4">
        <v>17</v>
      </c>
      <c r="F2616" s="7" t="s">
        <v>11</v>
      </c>
      <c r="G2616" s="4" t="s">
        <v>12</v>
      </c>
      <c r="H2616" s="4">
        <v>154</v>
      </c>
      <c r="I2616" s="5">
        <f t="shared" si="121"/>
        <v>154</v>
      </c>
      <c r="J2616" s="5">
        <f t="shared" ref="J2616:J2679" si="123">I2616*100%+I2616</f>
        <v>308</v>
      </c>
      <c r="K2616" s="5">
        <f t="shared" si="122"/>
        <v>25.666666666666668</v>
      </c>
      <c r="L2616" s="4" t="s">
        <v>735</v>
      </c>
    </row>
    <row r="2617" spans="1:12" ht="30" hidden="1" x14ac:dyDescent="0.25">
      <c r="A2617" s="4" t="s">
        <v>559</v>
      </c>
      <c r="B2617" s="4" t="s">
        <v>560</v>
      </c>
      <c r="C2617" s="4" t="s">
        <v>563</v>
      </c>
      <c r="D2617" s="4" t="s">
        <v>30</v>
      </c>
      <c r="E2617" s="4">
        <v>17</v>
      </c>
      <c r="F2617" s="7" t="s">
        <v>11</v>
      </c>
      <c r="G2617" s="4" t="s">
        <v>12</v>
      </c>
      <c r="H2617" s="4">
        <v>1</v>
      </c>
      <c r="I2617" s="5">
        <f t="shared" ref="I2617:I2680" si="124">H2617</f>
        <v>1</v>
      </c>
      <c r="J2617" s="5">
        <f t="shared" si="123"/>
        <v>2</v>
      </c>
      <c r="K2617" s="5">
        <f t="shared" si="122"/>
        <v>0.16666666666666666</v>
      </c>
      <c r="L2617" s="4" t="s">
        <v>735</v>
      </c>
    </row>
    <row r="2618" spans="1:12" ht="30" hidden="1" x14ac:dyDescent="0.25">
      <c r="A2618" s="4" t="s">
        <v>559</v>
      </c>
      <c r="B2618" s="4" t="s">
        <v>560</v>
      </c>
      <c r="C2618" s="4" t="s">
        <v>563</v>
      </c>
      <c r="D2618" s="4" t="s">
        <v>18</v>
      </c>
      <c r="E2618" s="4">
        <v>17</v>
      </c>
      <c r="F2618" s="7" t="s">
        <v>11</v>
      </c>
      <c r="G2618" s="4" t="s">
        <v>12</v>
      </c>
      <c r="H2618" s="4">
        <v>6</v>
      </c>
      <c r="I2618" s="5">
        <f t="shared" si="124"/>
        <v>6</v>
      </c>
      <c r="J2618" s="5">
        <f t="shared" si="123"/>
        <v>12</v>
      </c>
      <c r="K2618" s="5">
        <f t="shared" si="122"/>
        <v>1</v>
      </c>
      <c r="L2618" s="4" t="s">
        <v>735</v>
      </c>
    </row>
    <row r="2619" spans="1:12" ht="30" hidden="1" x14ac:dyDescent="0.25">
      <c r="A2619" s="4" t="s">
        <v>559</v>
      </c>
      <c r="B2619" s="4" t="s">
        <v>560</v>
      </c>
      <c r="C2619" s="4" t="s">
        <v>165</v>
      </c>
      <c r="D2619" s="4" t="s">
        <v>58</v>
      </c>
      <c r="E2619" s="4">
        <v>26</v>
      </c>
      <c r="F2619" s="7" t="s">
        <v>11</v>
      </c>
      <c r="G2619" s="4" t="s">
        <v>12</v>
      </c>
      <c r="H2619" s="4">
        <v>10</v>
      </c>
      <c r="I2619" s="5">
        <f t="shared" si="124"/>
        <v>10</v>
      </c>
      <c r="J2619" s="5">
        <f t="shared" si="123"/>
        <v>20</v>
      </c>
      <c r="K2619" s="5">
        <f t="shared" si="122"/>
        <v>1.6666666666666667</v>
      </c>
      <c r="L2619" s="4" t="s">
        <v>735</v>
      </c>
    </row>
    <row r="2620" spans="1:12" ht="30" hidden="1" x14ac:dyDescent="0.25">
      <c r="A2620" s="4" t="s">
        <v>559</v>
      </c>
      <c r="B2620" s="4" t="s">
        <v>560</v>
      </c>
      <c r="C2620" s="4" t="s">
        <v>165</v>
      </c>
      <c r="D2620" s="4" t="s">
        <v>53</v>
      </c>
      <c r="E2620" s="4">
        <v>26</v>
      </c>
      <c r="F2620" s="7" t="s">
        <v>11</v>
      </c>
      <c r="G2620" s="4" t="s">
        <v>12</v>
      </c>
      <c r="H2620" s="4">
        <v>154</v>
      </c>
      <c r="I2620" s="5">
        <f t="shared" si="124"/>
        <v>154</v>
      </c>
      <c r="J2620" s="5">
        <f t="shared" si="123"/>
        <v>308</v>
      </c>
      <c r="K2620" s="5">
        <f t="shared" si="122"/>
        <v>25.666666666666668</v>
      </c>
      <c r="L2620" s="4" t="s">
        <v>735</v>
      </c>
    </row>
    <row r="2621" spans="1:12" ht="30" hidden="1" x14ac:dyDescent="0.25">
      <c r="A2621" s="4" t="s">
        <v>559</v>
      </c>
      <c r="B2621" s="4" t="s">
        <v>560</v>
      </c>
      <c r="C2621" s="4" t="s">
        <v>165</v>
      </c>
      <c r="D2621" s="4" t="s">
        <v>30</v>
      </c>
      <c r="E2621" s="4">
        <v>26</v>
      </c>
      <c r="F2621" s="7" t="s">
        <v>11</v>
      </c>
      <c r="G2621" s="4" t="s">
        <v>12</v>
      </c>
      <c r="H2621" s="4">
        <v>24</v>
      </c>
      <c r="I2621" s="5">
        <f t="shared" si="124"/>
        <v>24</v>
      </c>
      <c r="J2621" s="5">
        <f t="shared" si="123"/>
        <v>48</v>
      </c>
      <c r="K2621" s="5">
        <f t="shared" si="122"/>
        <v>4</v>
      </c>
      <c r="L2621" s="4" t="s">
        <v>735</v>
      </c>
    </row>
    <row r="2622" spans="1:12" ht="30" hidden="1" x14ac:dyDescent="0.25">
      <c r="A2622" s="4" t="s">
        <v>559</v>
      </c>
      <c r="B2622" s="4" t="s">
        <v>560</v>
      </c>
      <c r="C2622" s="4" t="s">
        <v>165</v>
      </c>
      <c r="D2622" s="4" t="s">
        <v>88</v>
      </c>
      <c r="E2622" s="4">
        <v>26</v>
      </c>
      <c r="F2622" s="7" t="s">
        <v>11</v>
      </c>
      <c r="G2622" s="4" t="s">
        <v>12</v>
      </c>
      <c r="H2622" s="4">
        <v>1</v>
      </c>
      <c r="I2622" s="5">
        <f t="shared" si="124"/>
        <v>1</v>
      </c>
      <c r="J2622" s="5">
        <f t="shared" si="123"/>
        <v>2</v>
      </c>
      <c r="K2622" s="5">
        <f t="shared" si="122"/>
        <v>0.16666666666666666</v>
      </c>
      <c r="L2622" s="4" t="s">
        <v>735</v>
      </c>
    </row>
    <row r="2623" spans="1:12" ht="30" hidden="1" x14ac:dyDescent="0.25">
      <c r="A2623" s="4" t="s">
        <v>559</v>
      </c>
      <c r="B2623" s="4" t="s">
        <v>560</v>
      </c>
      <c r="C2623" s="4" t="s">
        <v>165</v>
      </c>
      <c r="D2623" s="4" t="s">
        <v>18</v>
      </c>
      <c r="E2623" s="4">
        <v>26</v>
      </c>
      <c r="F2623" s="7" t="s">
        <v>11</v>
      </c>
      <c r="G2623" s="4" t="s">
        <v>12</v>
      </c>
      <c r="H2623" s="4">
        <v>2</v>
      </c>
      <c r="I2623" s="5">
        <f t="shared" si="124"/>
        <v>2</v>
      </c>
      <c r="J2623" s="5">
        <f t="shared" si="123"/>
        <v>4</v>
      </c>
      <c r="K2623" s="5">
        <f t="shared" si="122"/>
        <v>0.33333333333333331</v>
      </c>
      <c r="L2623" s="4" t="s">
        <v>735</v>
      </c>
    </row>
    <row r="2624" spans="1:12" ht="30" hidden="1" x14ac:dyDescent="0.25">
      <c r="A2624" s="4" t="s">
        <v>559</v>
      </c>
      <c r="B2624" s="4" t="s">
        <v>560</v>
      </c>
      <c r="C2624" s="4" t="s">
        <v>566</v>
      </c>
      <c r="D2624" s="4" t="s">
        <v>469</v>
      </c>
      <c r="E2624" s="4">
        <v>34</v>
      </c>
      <c r="F2624" s="7" t="s">
        <v>11</v>
      </c>
      <c r="G2624" s="4" t="s">
        <v>12</v>
      </c>
      <c r="H2624" s="4">
        <v>5</v>
      </c>
      <c r="I2624" s="5">
        <f t="shared" si="124"/>
        <v>5</v>
      </c>
      <c r="J2624" s="5">
        <f t="shared" si="123"/>
        <v>10</v>
      </c>
      <c r="K2624" s="5">
        <f t="shared" si="122"/>
        <v>0.83333333333333337</v>
      </c>
      <c r="L2624" s="4" t="s">
        <v>735</v>
      </c>
    </row>
    <row r="2625" spans="1:12" ht="30" hidden="1" x14ac:dyDescent="0.25">
      <c r="A2625" s="4" t="s">
        <v>559</v>
      </c>
      <c r="B2625" s="4" t="s">
        <v>560</v>
      </c>
      <c r="C2625" s="4" t="s">
        <v>566</v>
      </c>
      <c r="D2625" s="4" t="s">
        <v>58</v>
      </c>
      <c r="E2625" s="4">
        <v>34</v>
      </c>
      <c r="F2625" s="7" t="s">
        <v>11</v>
      </c>
      <c r="G2625" s="4" t="s">
        <v>12</v>
      </c>
      <c r="H2625" s="4">
        <v>3</v>
      </c>
      <c r="I2625" s="5">
        <f t="shared" si="124"/>
        <v>3</v>
      </c>
      <c r="J2625" s="5">
        <f t="shared" si="123"/>
        <v>6</v>
      </c>
      <c r="K2625" s="5">
        <f t="shared" si="122"/>
        <v>0.5</v>
      </c>
      <c r="L2625" s="4" t="s">
        <v>735</v>
      </c>
    </row>
    <row r="2626" spans="1:12" ht="30" hidden="1" x14ac:dyDescent="0.25">
      <c r="A2626" s="4" t="s">
        <v>559</v>
      </c>
      <c r="B2626" s="4" t="s">
        <v>560</v>
      </c>
      <c r="C2626" s="4" t="s">
        <v>566</v>
      </c>
      <c r="D2626" s="4" t="s">
        <v>53</v>
      </c>
      <c r="E2626" s="4">
        <v>34</v>
      </c>
      <c r="F2626" s="7" t="s">
        <v>11</v>
      </c>
      <c r="G2626" s="4" t="s">
        <v>12</v>
      </c>
      <c r="H2626" s="4">
        <v>29</v>
      </c>
      <c r="I2626" s="5">
        <f t="shared" si="124"/>
        <v>29</v>
      </c>
      <c r="J2626" s="5">
        <f t="shared" si="123"/>
        <v>58</v>
      </c>
      <c r="K2626" s="5">
        <f t="shared" si="122"/>
        <v>4.833333333333333</v>
      </c>
      <c r="L2626" s="4" t="s">
        <v>735</v>
      </c>
    </row>
    <row r="2627" spans="1:12" ht="30" hidden="1" x14ac:dyDescent="0.25">
      <c r="A2627" s="4" t="s">
        <v>559</v>
      </c>
      <c r="B2627" s="4" t="s">
        <v>560</v>
      </c>
      <c r="C2627" s="4" t="s">
        <v>566</v>
      </c>
      <c r="D2627" s="4" t="s">
        <v>55</v>
      </c>
      <c r="E2627" s="4">
        <v>34</v>
      </c>
      <c r="F2627" s="7" t="s">
        <v>11</v>
      </c>
      <c r="G2627" s="4" t="s">
        <v>12</v>
      </c>
      <c r="H2627" s="4">
        <v>68</v>
      </c>
      <c r="I2627" s="5">
        <f t="shared" si="124"/>
        <v>68</v>
      </c>
      <c r="J2627" s="5">
        <f t="shared" si="123"/>
        <v>136</v>
      </c>
      <c r="K2627" s="5">
        <f t="shared" si="122"/>
        <v>11.333333333333334</v>
      </c>
      <c r="L2627" s="4" t="s">
        <v>735</v>
      </c>
    </row>
    <row r="2628" spans="1:12" ht="30" hidden="1" x14ac:dyDescent="0.25">
      <c r="A2628" s="4" t="s">
        <v>559</v>
      </c>
      <c r="B2628" s="4" t="s">
        <v>560</v>
      </c>
      <c r="C2628" s="4" t="s">
        <v>566</v>
      </c>
      <c r="D2628" s="4" t="s">
        <v>18</v>
      </c>
      <c r="E2628" s="4">
        <v>34</v>
      </c>
      <c r="F2628" s="7" t="s">
        <v>11</v>
      </c>
      <c r="G2628" s="4" t="s">
        <v>12</v>
      </c>
      <c r="H2628" s="4">
        <v>5</v>
      </c>
      <c r="I2628" s="5">
        <f t="shared" si="124"/>
        <v>5</v>
      </c>
      <c r="J2628" s="5">
        <f t="shared" si="123"/>
        <v>10</v>
      </c>
      <c r="K2628" s="5">
        <f t="shared" si="122"/>
        <v>0.83333333333333337</v>
      </c>
      <c r="L2628" s="4" t="s">
        <v>735</v>
      </c>
    </row>
    <row r="2629" spans="1:12" ht="30" hidden="1" x14ac:dyDescent="0.25">
      <c r="A2629" s="4" t="s">
        <v>559</v>
      </c>
      <c r="B2629" s="4" t="s">
        <v>560</v>
      </c>
      <c r="C2629" s="4" t="s">
        <v>567</v>
      </c>
      <c r="D2629" s="4" t="s">
        <v>58</v>
      </c>
      <c r="E2629" s="4">
        <v>30</v>
      </c>
      <c r="F2629" s="7" t="s">
        <v>11</v>
      </c>
      <c r="G2629" s="4" t="s">
        <v>12</v>
      </c>
      <c r="H2629" s="4">
        <v>2</v>
      </c>
      <c r="I2629" s="5">
        <f t="shared" si="124"/>
        <v>2</v>
      </c>
      <c r="J2629" s="5">
        <f t="shared" si="123"/>
        <v>4</v>
      </c>
      <c r="K2629" s="5">
        <f t="shared" si="122"/>
        <v>0.33333333333333331</v>
      </c>
      <c r="L2629" s="4" t="s">
        <v>735</v>
      </c>
    </row>
    <row r="2630" spans="1:12" ht="30" hidden="1" x14ac:dyDescent="0.25">
      <c r="A2630" s="4" t="s">
        <v>559</v>
      </c>
      <c r="B2630" s="4" t="s">
        <v>560</v>
      </c>
      <c r="C2630" s="4" t="s">
        <v>567</v>
      </c>
      <c r="D2630" s="4" t="s">
        <v>53</v>
      </c>
      <c r="E2630" s="4">
        <v>30</v>
      </c>
      <c r="F2630" s="7" t="s">
        <v>11</v>
      </c>
      <c r="G2630" s="4" t="s">
        <v>12</v>
      </c>
      <c r="H2630" s="4">
        <v>48</v>
      </c>
      <c r="I2630" s="5">
        <f t="shared" si="124"/>
        <v>48</v>
      </c>
      <c r="J2630" s="5">
        <f t="shared" si="123"/>
        <v>96</v>
      </c>
      <c r="K2630" s="5">
        <f t="shared" si="122"/>
        <v>8</v>
      </c>
      <c r="L2630" s="4" t="s">
        <v>735</v>
      </c>
    </row>
    <row r="2631" spans="1:12" ht="30" hidden="1" x14ac:dyDescent="0.25">
      <c r="A2631" s="4" t="s">
        <v>559</v>
      </c>
      <c r="B2631" s="4" t="s">
        <v>560</v>
      </c>
      <c r="C2631" s="4" t="s">
        <v>567</v>
      </c>
      <c r="D2631" s="4" t="s">
        <v>30</v>
      </c>
      <c r="E2631" s="4">
        <v>30</v>
      </c>
      <c r="F2631" s="7" t="s">
        <v>11</v>
      </c>
      <c r="G2631" s="4" t="s">
        <v>12</v>
      </c>
      <c r="H2631" s="4">
        <v>2</v>
      </c>
      <c r="I2631" s="5">
        <f t="shared" si="124"/>
        <v>2</v>
      </c>
      <c r="J2631" s="5">
        <f t="shared" si="123"/>
        <v>4</v>
      </c>
      <c r="K2631" s="5">
        <f t="shared" si="122"/>
        <v>0.33333333333333331</v>
      </c>
      <c r="L2631" s="4" t="s">
        <v>735</v>
      </c>
    </row>
    <row r="2632" spans="1:12" ht="30" hidden="1" x14ac:dyDescent="0.25">
      <c r="A2632" s="4" t="s">
        <v>559</v>
      </c>
      <c r="B2632" s="4" t="s">
        <v>560</v>
      </c>
      <c r="C2632" s="4" t="s">
        <v>567</v>
      </c>
      <c r="D2632" s="4" t="s">
        <v>18</v>
      </c>
      <c r="E2632" s="4">
        <v>30</v>
      </c>
      <c r="F2632" s="7" t="s">
        <v>11</v>
      </c>
      <c r="G2632" s="4" t="s">
        <v>12</v>
      </c>
      <c r="H2632" s="4">
        <v>2</v>
      </c>
      <c r="I2632" s="5">
        <f t="shared" si="124"/>
        <v>2</v>
      </c>
      <c r="J2632" s="5">
        <f t="shared" si="123"/>
        <v>4</v>
      </c>
      <c r="K2632" s="5">
        <f t="shared" si="122"/>
        <v>0.33333333333333331</v>
      </c>
      <c r="L2632" s="4" t="s">
        <v>735</v>
      </c>
    </row>
    <row r="2633" spans="1:12" ht="30" hidden="1" x14ac:dyDescent="0.25">
      <c r="A2633" s="4" t="s">
        <v>559</v>
      </c>
      <c r="B2633" s="4" t="s">
        <v>560</v>
      </c>
      <c r="C2633" s="4" t="s">
        <v>568</v>
      </c>
      <c r="D2633" s="4" t="s">
        <v>469</v>
      </c>
      <c r="E2633" s="4">
        <v>34</v>
      </c>
      <c r="F2633" s="7" t="s">
        <v>11</v>
      </c>
      <c r="G2633" s="4" t="s">
        <v>12</v>
      </c>
      <c r="H2633" s="4">
        <v>1</v>
      </c>
      <c r="I2633" s="5">
        <f t="shared" si="124"/>
        <v>1</v>
      </c>
      <c r="J2633" s="5">
        <f t="shared" si="123"/>
        <v>2</v>
      </c>
      <c r="K2633" s="5">
        <f t="shared" ref="K2633:K2696" si="125">J2633/12</f>
        <v>0.16666666666666666</v>
      </c>
      <c r="L2633" s="4" t="s">
        <v>735</v>
      </c>
    </row>
    <row r="2634" spans="1:12" ht="30" hidden="1" x14ac:dyDescent="0.25">
      <c r="A2634" s="4" t="s">
        <v>559</v>
      </c>
      <c r="B2634" s="4" t="s">
        <v>560</v>
      </c>
      <c r="C2634" s="4" t="s">
        <v>568</v>
      </c>
      <c r="D2634" s="4" t="s">
        <v>53</v>
      </c>
      <c r="E2634" s="4">
        <v>34</v>
      </c>
      <c r="F2634" s="7" t="s">
        <v>11</v>
      </c>
      <c r="G2634" s="4" t="s">
        <v>12</v>
      </c>
      <c r="H2634" s="4">
        <v>71</v>
      </c>
      <c r="I2634" s="5">
        <f t="shared" si="124"/>
        <v>71</v>
      </c>
      <c r="J2634" s="5">
        <f t="shared" si="123"/>
        <v>142</v>
      </c>
      <c r="K2634" s="5">
        <f t="shared" si="125"/>
        <v>11.833333333333334</v>
      </c>
      <c r="L2634" s="4" t="s">
        <v>735</v>
      </c>
    </row>
    <row r="2635" spans="1:12" ht="30" hidden="1" x14ac:dyDescent="0.25">
      <c r="A2635" s="4" t="s">
        <v>559</v>
      </c>
      <c r="B2635" s="4" t="s">
        <v>560</v>
      </c>
      <c r="C2635" s="4" t="s">
        <v>568</v>
      </c>
      <c r="D2635" s="4" t="s">
        <v>18</v>
      </c>
      <c r="E2635" s="4">
        <v>34</v>
      </c>
      <c r="F2635" s="7" t="s">
        <v>11</v>
      </c>
      <c r="G2635" s="4" t="s">
        <v>12</v>
      </c>
      <c r="H2635" s="4">
        <v>3</v>
      </c>
      <c r="I2635" s="5">
        <f t="shared" si="124"/>
        <v>3</v>
      </c>
      <c r="J2635" s="5">
        <f t="shared" si="123"/>
        <v>6</v>
      </c>
      <c r="K2635" s="5">
        <f t="shared" si="125"/>
        <v>0.5</v>
      </c>
      <c r="L2635" s="4" t="s">
        <v>735</v>
      </c>
    </row>
    <row r="2636" spans="1:12" ht="30" hidden="1" x14ac:dyDescent="0.25">
      <c r="A2636" s="4" t="s">
        <v>559</v>
      </c>
      <c r="B2636" s="4" t="s">
        <v>560</v>
      </c>
      <c r="C2636" s="4" t="s">
        <v>569</v>
      </c>
      <c r="D2636" s="4" t="s">
        <v>53</v>
      </c>
      <c r="E2636" s="4">
        <v>35</v>
      </c>
      <c r="F2636" s="7" t="s">
        <v>11</v>
      </c>
      <c r="G2636" s="4" t="s">
        <v>12</v>
      </c>
      <c r="H2636" s="4">
        <v>8</v>
      </c>
      <c r="I2636" s="5">
        <f t="shared" si="124"/>
        <v>8</v>
      </c>
      <c r="J2636" s="5">
        <f t="shared" si="123"/>
        <v>16</v>
      </c>
      <c r="K2636" s="5">
        <f t="shared" si="125"/>
        <v>1.3333333333333333</v>
      </c>
      <c r="L2636" s="4" t="s">
        <v>735</v>
      </c>
    </row>
    <row r="2637" spans="1:12" ht="30" hidden="1" x14ac:dyDescent="0.25">
      <c r="A2637" s="4" t="s">
        <v>559</v>
      </c>
      <c r="B2637" s="4" t="s">
        <v>560</v>
      </c>
      <c r="C2637" s="4" t="s">
        <v>569</v>
      </c>
      <c r="D2637" s="4" t="s">
        <v>55</v>
      </c>
      <c r="E2637" s="4">
        <v>35</v>
      </c>
      <c r="F2637" s="7" t="s">
        <v>11</v>
      </c>
      <c r="G2637" s="4" t="s">
        <v>12</v>
      </c>
      <c r="H2637" s="4">
        <v>7</v>
      </c>
      <c r="I2637" s="5">
        <f t="shared" si="124"/>
        <v>7</v>
      </c>
      <c r="J2637" s="5">
        <f t="shared" si="123"/>
        <v>14</v>
      </c>
      <c r="K2637" s="5">
        <f t="shared" si="125"/>
        <v>1.1666666666666667</v>
      </c>
      <c r="L2637" s="4" t="s">
        <v>735</v>
      </c>
    </row>
    <row r="2638" spans="1:12" ht="30" hidden="1" x14ac:dyDescent="0.25">
      <c r="A2638" s="4" t="s">
        <v>559</v>
      </c>
      <c r="B2638" s="4" t="s">
        <v>560</v>
      </c>
      <c r="C2638" s="4" t="s">
        <v>570</v>
      </c>
      <c r="D2638" s="4" t="s">
        <v>58</v>
      </c>
      <c r="E2638" s="4">
        <v>22</v>
      </c>
      <c r="F2638" s="7" t="s">
        <v>11</v>
      </c>
      <c r="G2638" s="4" t="s">
        <v>12</v>
      </c>
      <c r="H2638" s="4">
        <v>1</v>
      </c>
      <c r="I2638" s="5">
        <f t="shared" si="124"/>
        <v>1</v>
      </c>
      <c r="J2638" s="5">
        <f t="shared" si="123"/>
        <v>2</v>
      </c>
      <c r="K2638" s="5">
        <f t="shared" si="125"/>
        <v>0.16666666666666666</v>
      </c>
      <c r="L2638" s="4" t="s">
        <v>735</v>
      </c>
    </row>
    <row r="2639" spans="1:12" ht="30" hidden="1" x14ac:dyDescent="0.25">
      <c r="A2639" s="4" t="s">
        <v>559</v>
      </c>
      <c r="B2639" s="4" t="s">
        <v>560</v>
      </c>
      <c r="C2639" s="4" t="s">
        <v>570</v>
      </c>
      <c r="D2639" s="4" t="s">
        <v>53</v>
      </c>
      <c r="E2639" s="4">
        <v>22</v>
      </c>
      <c r="F2639" s="7" t="s">
        <v>11</v>
      </c>
      <c r="G2639" s="4" t="s">
        <v>12</v>
      </c>
      <c r="H2639" s="4">
        <v>35</v>
      </c>
      <c r="I2639" s="5">
        <f t="shared" si="124"/>
        <v>35</v>
      </c>
      <c r="J2639" s="5">
        <f t="shared" si="123"/>
        <v>70</v>
      </c>
      <c r="K2639" s="5">
        <f t="shared" si="125"/>
        <v>5.833333333333333</v>
      </c>
      <c r="L2639" s="4" t="s">
        <v>735</v>
      </c>
    </row>
    <row r="2640" spans="1:12" ht="30" hidden="1" x14ac:dyDescent="0.25">
      <c r="A2640" s="4" t="s">
        <v>559</v>
      </c>
      <c r="B2640" s="4" t="s">
        <v>560</v>
      </c>
      <c r="C2640" s="4" t="s">
        <v>570</v>
      </c>
      <c r="D2640" s="4" t="s">
        <v>30</v>
      </c>
      <c r="E2640" s="4">
        <v>22</v>
      </c>
      <c r="F2640" s="7" t="s">
        <v>11</v>
      </c>
      <c r="G2640" s="4" t="s">
        <v>12</v>
      </c>
      <c r="H2640" s="4">
        <v>3</v>
      </c>
      <c r="I2640" s="5">
        <f t="shared" si="124"/>
        <v>3</v>
      </c>
      <c r="J2640" s="5">
        <f t="shared" si="123"/>
        <v>6</v>
      </c>
      <c r="K2640" s="5">
        <f t="shared" si="125"/>
        <v>0.5</v>
      </c>
      <c r="L2640" s="4" t="s">
        <v>735</v>
      </c>
    </row>
    <row r="2641" spans="1:12" ht="30" hidden="1" x14ac:dyDescent="0.25">
      <c r="A2641" s="4" t="s">
        <v>559</v>
      </c>
      <c r="B2641" s="4" t="s">
        <v>560</v>
      </c>
      <c r="C2641" s="4" t="s">
        <v>570</v>
      </c>
      <c r="D2641" s="4" t="s">
        <v>18</v>
      </c>
      <c r="E2641" s="4">
        <v>22</v>
      </c>
      <c r="F2641" s="7" t="s">
        <v>11</v>
      </c>
      <c r="G2641" s="4" t="s">
        <v>12</v>
      </c>
      <c r="H2641" s="4">
        <v>1</v>
      </c>
      <c r="I2641" s="5">
        <f t="shared" si="124"/>
        <v>1</v>
      </c>
      <c r="J2641" s="5">
        <f t="shared" si="123"/>
        <v>2</v>
      </c>
      <c r="K2641" s="5">
        <f t="shared" si="125"/>
        <v>0.16666666666666666</v>
      </c>
      <c r="L2641" s="4" t="s">
        <v>735</v>
      </c>
    </row>
    <row r="2642" spans="1:12" ht="30" hidden="1" x14ac:dyDescent="0.25">
      <c r="A2642" s="4" t="s">
        <v>559</v>
      </c>
      <c r="B2642" s="4" t="s">
        <v>560</v>
      </c>
      <c r="C2642" s="4" t="s">
        <v>571</v>
      </c>
      <c r="D2642" s="4" t="s">
        <v>58</v>
      </c>
      <c r="E2642" s="4">
        <v>18</v>
      </c>
      <c r="F2642" s="7" t="s">
        <v>11</v>
      </c>
      <c r="G2642" s="4" t="s">
        <v>12</v>
      </c>
      <c r="H2642" s="4">
        <v>8</v>
      </c>
      <c r="I2642" s="5">
        <f t="shared" si="124"/>
        <v>8</v>
      </c>
      <c r="J2642" s="5">
        <f t="shared" si="123"/>
        <v>16</v>
      </c>
      <c r="K2642" s="5">
        <f t="shared" si="125"/>
        <v>1.3333333333333333</v>
      </c>
      <c r="L2642" s="4" t="s">
        <v>735</v>
      </c>
    </row>
    <row r="2643" spans="1:12" ht="30" hidden="1" x14ac:dyDescent="0.25">
      <c r="A2643" s="4" t="s">
        <v>559</v>
      </c>
      <c r="B2643" s="4" t="s">
        <v>560</v>
      </c>
      <c r="C2643" s="4" t="s">
        <v>571</v>
      </c>
      <c r="D2643" s="4" t="s">
        <v>53</v>
      </c>
      <c r="E2643" s="4">
        <v>18</v>
      </c>
      <c r="F2643" s="7" t="s">
        <v>11</v>
      </c>
      <c r="G2643" s="4" t="s">
        <v>12</v>
      </c>
      <c r="H2643" s="4">
        <v>116</v>
      </c>
      <c r="I2643" s="5">
        <f t="shared" si="124"/>
        <v>116</v>
      </c>
      <c r="J2643" s="5">
        <f t="shared" si="123"/>
        <v>232</v>
      </c>
      <c r="K2643" s="5">
        <f t="shared" si="125"/>
        <v>19.333333333333332</v>
      </c>
      <c r="L2643" s="4" t="s">
        <v>735</v>
      </c>
    </row>
    <row r="2644" spans="1:12" ht="30" hidden="1" x14ac:dyDescent="0.25">
      <c r="A2644" s="4" t="s">
        <v>559</v>
      </c>
      <c r="B2644" s="4" t="s">
        <v>560</v>
      </c>
      <c r="C2644" s="4" t="s">
        <v>571</v>
      </c>
      <c r="D2644" s="4" t="s">
        <v>18</v>
      </c>
      <c r="E2644" s="4">
        <v>18</v>
      </c>
      <c r="F2644" s="7" t="s">
        <v>11</v>
      </c>
      <c r="G2644" s="4" t="s">
        <v>12</v>
      </c>
      <c r="H2644" s="4">
        <v>1</v>
      </c>
      <c r="I2644" s="5">
        <f t="shared" si="124"/>
        <v>1</v>
      </c>
      <c r="J2644" s="5">
        <f t="shared" si="123"/>
        <v>2</v>
      </c>
      <c r="K2644" s="5">
        <f t="shared" si="125"/>
        <v>0.16666666666666666</v>
      </c>
      <c r="L2644" s="4" t="s">
        <v>735</v>
      </c>
    </row>
    <row r="2645" spans="1:12" ht="30" hidden="1" x14ac:dyDescent="0.25">
      <c r="A2645" s="4" t="s">
        <v>559</v>
      </c>
      <c r="B2645" s="4" t="s">
        <v>560</v>
      </c>
      <c r="C2645" s="4" t="s">
        <v>572</v>
      </c>
      <c r="D2645" s="4" t="s">
        <v>58</v>
      </c>
      <c r="E2645" s="4">
        <v>28</v>
      </c>
      <c r="F2645" s="7" t="s">
        <v>11</v>
      </c>
      <c r="G2645" s="4" t="s">
        <v>12</v>
      </c>
      <c r="H2645" s="4">
        <v>3</v>
      </c>
      <c r="I2645" s="5">
        <f t="shared" si="124"/>
        <v>3</v>
      </c>
      <c r="J2645" s="5">
        <f t="shared" si="123"/>
        <v>6</v>
      </c>
      <c r="K2645" s="5">
        <f t="shared" si="125"/>
        <v>0.5</v>
      </c>
      <c r="L2645" s="4" t="s">
        <v>735</v>
      </c>
    </row>
    <row r="2646" spans="1:12" ht="30" hidden="1" x14ac:dyDescent="0.25">
      <c r="A2646" s="4" t="s">
        <v>559</v>
      </c>
      <c r="B2646" s="4" t="s">
        <v>560</v>
      </c>
      <c r="C2646" s="4" t="s">
        <v>572</v>
      </c>
      <c r="D2646" s="4" t="s">
        <v>53</v>
      </c>
      <c r="E2646" s="4">
        <v>28</v>
      </c>
      <c r="F2646" s="7" t="s">
        <v>11</v>
      </c>
      <c r="G2646" s="4" t="s">
        <v>12</v>
      </c>
      <c r="H2646" s="4">
        <v>35</v>
      </c>
      <c r="I2646" s="5">
        <f t="shared" si="124"/>
        <v>35</v>
      </c>
      <c r="J2646" s="5">
        <f t="shared" si="123"/>
        <v>70</v>
      </c>
      <c r="K2646" s="5">
        <f t="shared" si="125"/>
        <v>5.833333333333333</v>
      </c>
      <c r="L2646" s="4" t="s">
        <v>735</v>
      </c>
    </row>
    <row r="2647" spans="1:12" ht="30" hidden="1" x14ac:dyDescent="0.25">
      <c r="A2647" s="4" t="s">
        <v>559</v>
      </c>
      <c r="B2647" s="4" t="s">
        <v>560</v>
      </c>
      <c r="C2647" s="4" t="s">
        <v>572</v>
      </c>
      <c r="D2647" s="4" t="s">
        <v>30</v>
      </c>
      <c r="E2647" s="4">
        <v>28</v>
      </c>
      <c r="F2647" s="7" t="s">
        <v>11</v>
      </c>
      <c r="G2647" s="4" t="s">
        <v>12</v>
      </c>
      <c r="H2647" s="4">
        <v>1</v>
      </c>
      <c r="I2647" s="5">
        <f t="shared" si="124"/>
        <v>1</v>
      </c>
      <c r="J2647" s="5">
        <f t="shared" si="123"/>
        <v>2</v>
      </c>
      <c r="K2647" s="5">
        <f t="shared" si="125"/>
        <v>0.16666666666666666</v>
      </c>
      <c r="L2647" s="4" t="s">
        <v>735</v>
      </c>
    </row>
    <row r="2648" spans="1:12" ht="30" hidden="1" x14ac:dyDescent="0.25">
      <c r="A2648" s="4" t="s">
        <v>559</v>
      </c>
      <c r="B2648" s="4" t="s">
        <v>560</v>
      </c>
      <c r="C2648" s="4" t="s">
        <v>561</v>
      </c>
      <c r="D2648" s="4" t="s">
        <v>469</v>
      </c>
      <c r="E2648" s="4">
        <v>40</v>
      </c>
      <c r="F2648" s="7" t="s">
        <v>11</v>
      </c>
      <c r="G2648" s="4" t="s">
        <v>12</v>
      </c>
      <c r="H2648" s="4">
        <v>4</v>
      </c>
      <c r="I2648" s="5">
        <f t="shared" si="124"/>
        <v>4</v>
      </c>
      <c r="J2648" s="5">
        <f t="shared" si="123"/>
        <v>8</v>
      </c>
      <c r="K2648" s="5">
        <f t="shared" si="125"/>
        <v>0.66666666666666663</v>
      </c>
      <c r="L2648" s="4" t="s">
        <v>735</v>
      </c>
    </row>
    <row r="2649" spans="1:12" ht="30" hidden="1" x14ac:dyDescent="0.25">
      <c r="A2649" s="4" t="s">
        <v>559</v>
      </c>
      <c r="B2649" s="4" t="s">
        <v>560</v>
      </c>
      <c r="C2649" s="4" t="s">
        <v>561</v>
      </c>
      <c r="D2649" s="4" t="s">
        <v>58</v>
      </c>
      <c r="E2649" s="4">
        <v>40</v>
      </c>
      <c r="F2649" s="7" t="s">
        <v>11</v>
      </c>
      <c r="G2649" s="4" t="s">
        <v>12</v>
      </c>
      <c r="H2649" s="4">
        <v>16</v>
      </c>
      <c r="I2649" s="5">
        <f t="shared" si="124"/>
        <v>16</v>
      </c>
      <c r="J2649" s="5">
        <f t="shared" si="123"/>
        <v>32</v>
      </c>
      <c r="K2649" s="5">
        <f t="shared" si="125"/>
        <v>2.6666666666666665</v>
      </c>
      <c r="L2649" s="4" t="s">
        <v>735</v>
      </c>
    </row>
    <row r="2650" spans="1:12" ht="30" hidden="1" x14ac:dyDescent="0.25">
      <c r="A2650" s="4" t="s">
        <v>559</v>
      </c>
      <c r="B2650" s="4" t="s">
        <v>560</v>
      </c>
      <c r="C2650" s="4" t="s">
        <v>561</v>
      </c>
      <c r="D2650" s="4" t="s">
        <v>53</v>
      </c>
      <c r="E2650" s="4">
        <v>40</v>
      </c>
      <c r="F2650" s="7" t="s">
        <v>11</v>
      </c>
      <c r="G2650" s="4" t="s">
        <v>12</v>
      </c>
      <c r="H2650" s="4">
        <v>114</v>
      </c>
      <c r="I2650" s="5">
        <f t="shared" si="124"/>
        <v>114</v>
      </c>
      <c r="J2650" s="5">
        <f t="shared" si="123"/>
        <v>228</v>
      </c>
      <c r="K2650" s="5">
        <f t="shared" si="125"/>
        <v>19</v>
      </c>
      <c r="L2650" s="4" t="s">
        <v>735</v>
      </c>
    </row>
    <row r="2651" spans="1:12" ht="30" hidden="1" x14ac:dyDescent="0.25">
      <c r="A2651" s="4" t="s">
        <v>559</v>
      </c>
      <c r="B2651" s="4" t="s">
        <v>560</v>
      </c>
      <c r="C2651" s="4" t="s">
        <v>561</v>
      </c>
      <c r="D2651" s="4" t="s">
        <v>88</v>
      </c>
      <c r="E2651" s="4">
        <v>40</v>
      </c>
      <c r="F2651" s="7" t="s">
        <v>11</v>
      </c>
      <c r="G2651" s="4" t="s">
        <v>12</v>
      </c>
      <c r="H2651" s="4">
        <v>1</v>
      </c>
      <c r="I2651" s="5">
        <f t="shared" si="124"/>
        <v>1</v>
      </c>
      <c r="J2651" s="5">
        <f t="shared" si="123"/>
        <v>2</v>
      </c>
      <c r="K2651" s="5">
        <f t="shared" si="125"/>
        <v>0.16666666666666666</v>
      </c>
      <c r="L2651" s="4" t="s">
        <v>735</v>
      </c>
    </row>
    <row r="2652" spans="1:12" ht="30" hidden="1" x14ac:dyDescent="0.25">
      <c r="A2652" s="4" t="s">
        <v>559</v>
      </c>
      <c r="B2652" s="4" t="s">
        <v>560</v>
      </c>
      <c r="C2652" s="4" t="s">
        <v>561</v>
      </c>
      <c r="D2652" s="4" t="s">
        <v>18</v>
      </c>
      <c r="E2652" s="4">
        <v>40</v>
      </c>
      <c r="F2652" s="7" t="s">
        <v>11</v>
      </c>
      <c r="G2652" s="4" t="s">
        <v>12</v>
      </c>
      <c r="H2652" s="4">
        <v>7</v>
      </c>
      <c r="I2652" s="5">
        <f t="shared" si="124"/>
        <v>7</v>
      </c>
      <c r="J2652" s="5">
        <f t="shared" si="123"/>
        <v>14</v>
      </c>
      <c r="K2652" s="5">
        <f t="shared" si="125"/>
        <v>1.1666666666666667</v>
      </c>
      <c r="L2652" s="4" t="s">
        <v>735</v>
      </c>
    </row>
    <row r="2653" spans="1:12" ht="30" hidden="1" x14ac:dyDescent="0.25">
      <c r="A2653" s="4" t="s">
        <v>559</v>
      </c>
      <c r="B2653" s="4" t="s">
        <v>560</v>
      </c>
      <c r="C2653" s="4" t="s">
        <v>573</v>
      </c>
      <c r="D2653" s="4" t="s">
        <v>53</v>
      </c>
      <c r="E2653" s="4">
        <v>32</v>
      </c>
      <c r="F2653" s="7" t="s">
        <v>11</v>
      </c>
      <c r="G2653" s="4" t="s">
        <v>12</v>
      </c>
      <c r="H2653" s="4">
        <v>16</v>
      </c>
      <c r="I2653" s="5">
        <f t="shared" si="124"/>
        <v>16</v>
      </c>
      <c r="J2653" s="5">
        <f t="shared" si="123"/>
        <v>32</v>
      </c>
      <c r="K2653" s="5">
        <f t="shared" si="125"/>
        <v>2.6666666666666665</v>
      </c>
      <c r="L2653" s="4" t="s">
        <v>735</v>
      </c>
    </row>
    <row r="2654" spans="1:12" ht="30" hidden="1" x14ac:dyDescent="0.25">
      <c r="A2654" s="4" t="s">
        <v>559</v>
      </c>
      <c r="B2654" s="4" t="s">
        <v>560</v>
      </c>
      <c r="C2654" s="4" t="s">
        <v>33</v>
      </c>
      <c r="D2654" s="4" t="s">
        <v>469</v>
      </c>
      <c r="E2654" s="4">
        <v>23</v>
      </c>
      <c r="F2654" s="7" t="s">
        <v>11</v>
      </c>
      <c r="G2654" s="4" t="s">
        <v>12</v>
      </c>
      <c r="H2654" s="4">
        <v>2</v>
      </c>
      <c r="I2654" s="5">
        <f t="shared" si="124"/>
        <v>2</v>
      </c>
      <c r="J2654" s="5">
        <f t="shared" si="123"/>
        <v>4</v>
      </c>
      <c r="K2654" s="5">
        <f t="shared" si="125"/>
        <v>0.33333333333333331</v>
      </c>
      <c r="L2654" s="4" t="s">
        <v>735</v>
      </c>
    </row>
    <row r="2655" spans="1:12" ht="30" hidden="1" x14ac:dyDescent="0.25">
      <c r="A2655" s="4" t="s">
        <v>559</v>
      </c>
      <c r="B2655" s="4" t="s">
        <v>560</v>
      </c>
      <c r="C2655" s="4" t="s">
        <v>33</v>
      </c>
      <c r="D2655" s="4" t="s">
        <v>58</v>
      </c>
      <c r="E2655" s="4">
        <v>23</v>
      </c>
      <c r="F2655" s="7" t="s">
        <v>11</v>
      </c>
      <c r="G2655" s="4" t="s">
        <v>12</v>
      </c>
      <c r="H2655" s="4">
        <v>13</v>
      </c>
      <c r="I2655" s="5">
        <f t="shared" si="124"/>
        <v>13</v>
      </c>
      <c r="J2655" s="5">
        <f t="shared" si="123"/>
        <v>26</v>
      </c>
      <c r="K2655" s="5">
        <f t="shared" si="125"/>
        <v>2.1666666666666665</v>
      </c>
      <c r="L2655" s="4" t="s">
        <v>735</v>
      </c>
    </row>
    <row r="2656" spans="1:12" ht="30" hidden="1" x14ac:dyDescent="0.25">
      <c r="A2656" s="4" t="s">
        <v>559</v>
      </c>
      <c r="B2656" s="4" t="s">
        <v>560</v>
      </c>
      <c r="C2656" s="4" t="s">
        <v>33</v>
      </c>
      <c r="D2656" s="4" t="s">
        <v>53</v>
      </c>
      <c r="E2656" s="4">
        <v>23</v>
      </c>
      <c r="F2656" s="7" t="s">
        <v>11</v>
      </c>
      <c r="G2656" s="4" t="s">
        <v>12</v>
      </c>
      <c r="H2656" s="4">
        <v>216</v>
      </c>
      <c r="I2656" s="5">
        <f t="shared" si="124"/>
        <v>216</v>
      </c>
      <c r="J2656" s="5">
        <f t="shared" si="123"/>
        <v>432</v>
      </c>
      <c r="K2656" s="5">
        <f t="shared" si="125"/>
        <v>36</v>
      </c>
      <c r="L2656" s="4" t="s">
        <v>735</v>
      </c>
    </row>
    <row r="2657" spans="1:12" ht="30" hidden="1" x14ac:dyDescent="0.25">
      <c r="A2657" s="4" t="s">
        <v>559</v>
      </c>
      <c r="B2657" s="4" t="s">
        <v>560</v>
      </c>
      <c r="C2657" s="4" t="s">
        <v>33</v>
      </c>
      <c r="D2657" s="4" t="s">
        <v>30</v>
      </c>
      <c r="E2657" s="4">
        <v>23</v>
      </c>
      <c r="F2657" s="7" t="s">
        <v>11</v>
      </c>
      <c r="G2657" s="4" t="s">
        <v>12</v>
      </c>
      <c r="H2657" s="4">
        <v>6</v>
      </c>
      <c r="I2657" s="5">
        <f t="shared" si="124"/>
        <v>6</v>
      </c>
      <c r="J2657" s="5">
        <f t="shared" si="123"/>
        <v>12</v>
      </c>
      <c r="K2657" s="5">
        <f t="shared" si="125"/>
        <v>1</v>
      </c>
      <c r="L2657" s="4" t="s">
        <v>735</v>
      </c>
    </row>
    <row r="2658" spans="1:12" ht="30" hidden="1" x14ac:dyDescent="0.25">
      <c r="A2658" s="4" t="s">
        <v>559</v>
      </c>
      <c r="B2658" s="4" t="s">
        <v>560</v>
      </c>
      <c r="C2658" s="4" t="s">
        <v>33</v>
      </c>
      <c r="D2658" s="4" t="s">
        <v>88</v>
      </c>
      <c r="E2658" s="4">
        <v>23</v>
      </c>
      <c r="F2658" s="7" t="s">
        <v>11</v>
      </c>
      <c r="G2658" s="4" t="s">
        <v>12</v>
      </c>
      <c r="H2658" s="4">
        <v>2</v>
      </c>
      <c r="I2658" s="5">
        <f t="shared" si="124"/>
        <v>2</v>
      </c>
      <c r="J2658" s="5">
        <f t="shared" si="123"/>
        <v>4</v>
      </c>
      <c r="K2658" s="5">
        <f t="shared" si="125"/>
        <v>0.33333333333333331</v>
      </c>
      <c r="L2658" s="4" t="s">
        <v>735</v>
      </c>
    </row>
    <row r="2659" spans="1:12" ht="30" hidden="1" x14ac:dyDescent="0.25">
      <c r="A2659" s="4" t="s">
        <v>559</v>
      </c>
      <c r="B2659" s="4" t="s">
        <v>560</v>
      </c>
      <c r="C2659" s="4" t="s">
        <v>33</v>
      </c>
      <c r="D2659" s="4" t="s">
        <v>39</v>
      </c>
      <c r="E2659" s="4">
        <v>23</v>
      </c>
      <c r="F2659" s="7" t="s">
        <v>11</v>
      </c>
      <c r="G2659" s="4" t="s">
        <v>12</v>
      </c>
      <c r="H2659" s="4">
        <v>1</v>
      </c>
      <c r="I2659" s="5">
        <f t="shared" si="124"/>
        <v>1</v>
      </c>
      <c r="J2659" s="5">
        <f t="shared" si="123"/>
        <v>2</v>
      </c>
      <c r="K2659" s="5">
        <f t="shared" si="125"/>
        <v>0.16666666666666666</v>
      </c>
      <c r="L2659" s="4" t="s">
        <v>735</v>
      </c>
    </row>
    <row r="2660" spans="1:12" ht="30" hidden="1" x14ac:dyDescent="0.25">
      <c r="A2660" s="4" t="s">
        <v>559</v>
      </c>
      <c r="B2660" s="4" t="s">
        <v>560</v>
      </c>
      <c r="C2660" s="4" t="s">
        <v>33</v>
      </c>
      <c r="D2660" s="4" t="s">
        <v>18</v>
      </c>
      <c r="E2660" s="4">
        <v>23</v>
      </c>
      <c r="F2660" s="7" t="s">
        <v>11</v>
      </c>
      <c r="G2660" s="4" t="s">
        <v>12</v>
      </c>
      <c r="H2660" s="4">
        <v>5</v>
      </c>
      <c r="I2660" s="5">
        <f t="shared" si="124"/>
        <v>5</v>
      </c>
      <c r="J2660" s="5">
        <f t="shared" si="123"/>
        <v>10</v>
      </c>
      <c r="K2660" s="5">
        <f t="shared" si="125"/>
        <v>0.83333333333333337</v>
      </c>
      <c r="L2660" s="4" t="s">
        <v>735</v>
      </c>
    </row>
    <row r="2661" spans="1:12" ht="30" hidden="1" x14ac:dyDescent="0.25">
      <c r="A2661" s="4" t="s">
        <v>559</v>
      </c>
      <c r="B2661" s="4" t="s">
        <v>560</v>
      </c>
      <c r="C2661" s="4" t="s">
        <v>574</v>
      </c>
      <c r="D2661" s="4" t="s">
        <v>469</v>
      </c>
      <c r="E2661" s="4">
        <v>11</v>
      </c>
      <c r="F2661" s="7" t="s">
        <v>11</v>
      </c>
      <c r="G2661" s="4" t="s">
        <v>12</v>
      </c>
      <c r="H2661" s="4">
        <v>4</v>
      </c>
      <c r="I2661" s="5">
        <f t="shared" si="124"/>
        <v>4</v>
      </c>
      <c r="J2661" s="5">
        <f t="shared" si="123"/>
        <v>8</v>
      </c>
      <c r="K2661" s="5">
        <f t="shared" si="125"/>
        <v>0.66666666666666663</v>
      </c>
      <c r="L2661" s="4" t="s">
        <v>735</v>
      </c>
    </row>
    <row r="2662" spans="1:12" ht="30" hidden="1" x14ac:dyDescent="0.25">
      <c r="A2662" s="4" t="s">
        <v>559</v>
      </c>
      <c r="B2662" s="4" t="s">
        <v>560</v>
      </c>
      <c r="C2662" s="4" t="s">
        <v>574</v>
      </c>
      <c r="D2662" s="4" t="s">
        <v>58</v>
      </c>
      <c r="E2662" s="4">
        <v>11</v>
      </c>
      <c r="F2662" s="7" t="s">
        <v>11</v>
      </c>
      <c r="G2662" s="4" t="s">
        <v>12</v>
      </c>
      <c r="H2662" s="4">
        <v>4</v>
      </c>
      <c r="I2662" s="5">
        <f t="shared" si="124"/>
        <v>4</v>
      </c>
      <c r="J2662" s="5">
        <f t="shared" si="123"/>
        <v>8</v>
      </c>
      <c r="K2662" s="5">
        <f t="shared" si="125"/>
        <v>0.66666666666666663</v>
      </c>
      <c r="L2662" s="4" t="s">
        <v>735</v>
      </c>
    </row>
    <row r="2663" spans="1:12" ht="30" hidden="1" x14ac:dyDescent="0.25">
      <c r="A2663" s="4" t="s">
        <v>559</v>
      </c>
      <c r="B2663" s="4" t="s">
        <v>560</v>
      </c>
      <c r="C2663" s="4" t="s">
        <v>574</v>
      </c>
      <c r="D2663" s="4" t="s">
        <v>53</v>
      </c>
      <c r="E2663" s="4">
        <v>11</v>
      </c>
      <c r="F2663" s="7" t="s">
        <v>11</v>
      </c>
      <c r="G2663" s="4" t="s">
        <v>12</v>
      </c>
      <c r="H2663" s="4">
        <v>94</v>
      </c>
      <c r="I2663" s="5">
        <f t="shared" si="124"/>
        <v>94</v>
      </c>
      <c r="J2663" s="5">
        <f t="shared" si="123"/>
        <v>188</v>
      </c>
      <c r="K2663" s="5">
        <f t="shared" si="125"/>
        <v>15.666666666666666</v>
      </c>
      <c r="L2663" s="4" t="s">
        <v>735</v>
      </c>
    </row>
    <row r="2664" spans="1:12" ht="30" hidden="1" x14ac:dyDescent="0.25">
      <c r="A2664" s="4" t="s">
        <v>559</v>
      </c>
      <c r="B2664" s="4" t="s">
        <v>560</v>
      </c>
      <c r="C2664" s="4" t="s">
        <v>574</v>
      </c>
      <c r="D2664" s="4" t="s">
        <v>30</v>
      </c>
      <c r="E2664" s="4">
        <v>11</v>
      </c>
      <c r="F2664" s="7" t="s">
        <v>11</v>
      </c>
      <c r="G2664" s="4" t="s">
        <v>12</v>
      </c>
      <c r="H2664" s="4">
        <v>9</v>
      </c>
      <c r="I2664" s="5">
        <f t="shared" si="124"/>
        <v>9</v>
      </c>
      <c r="J2664" s="5">
        <f t="shared" si="123"/>
        <v>18</v>
      </c>
      <c r="K2664" s="5">
        <f t="shared" si="125"/>
        <v>1.5</v>
      </c>
      <c r="L2664" s="4" t="s">
        <v>735</v>
      </c>
    </row>
    <row r="2665" spans="1:12" ht="30" hidden="1" x14ac:dyDescent="0.25">
      <c r="A2665" s="4" t="s">
        <v>559</v>
      </c>
      <c r="B2665" s="4" t="s">
        <v>560</v>
      </c>
      <c r="C2665" s="4" t="s">
        <v>574</v>
      </c>
      <c r="D2665" s="4" t="s">
        <v>18</v>
      </c>
      <c r="E2665" s="4">
        <v>11</v>
      </c>
      <c r="F2665" s="7" t="s">
        <v>11</v>
      </c>
      <c r="G2665" s="4" t="s">
        <v>12</v>
      </c>
      <c r="H2665" s="4">
        <v>2</v>
      </c>
      <c r="I2665" s="5">
        <f t="shared" si="124"/>
        <v>2</v>
      </c>
      <c r="J2665" s="5">
        <f t="shared" si="123"/>
        <v>4</v>
      </c>
      <c r="K2665" s="5">
        <f t="shared" si="125"/>
        <v>0.33333333333333331</v>
      </c>
      <c r="L2665" s="4" t="s">
        <v>735</v>
      </c>
    </row>
    <row r="2666" spans="1:12" ht="30" hidden="1" x14ac:dyDescent="0.25">
      <c r="A2666" s="4" t="s">
        <v>559</v>
      </c>
      <c r="B2666" s="4" t="s">
        <v>560</v>
      </c>
      <c r="C2666" s="4" t="s">
        <v>575</v>
      </c>
      <c r="D2666" s="4" t="s">
        <v>58</v>
      </c>
      <c r="E2666" s="4">
        <v>13</v>
      </c>
      <c r="F2666" s="7" t="s">
        <v>11</v>
      </c>
      <c r="G2666" s="4" t="s">
        <v>12</v>
      </c>
      <c r="H2666" s="4">
        <v>1</v>
      </c>
      <c r="I2666" s="5">
        <f t="shared" si="124"/>
        <v>1</v>
      </c>
      <c r="J2666" s="5">
        <f t="shared" si="123"/>
        <v>2</v>
      </c>
      <c r="K2666" s="5">
        <f t="shared" si="125"/>
        <v>0.16666666666666666</v>
      </c>
      <c r="L2666" s="4" t="s">
        <v>735</v>
      </c>
    </row>
    <row r="2667" spans="1:12" ht="30" hidden="1" x14ac:dyDescent="0.25">
      <c r="A2667" s="4" t="s">
        <v>559</v>
      </c>
      <c r="B2667" s="4" t="s">
        <v>560</v>
      </c>
      <c r="C2667" s="4" t="s">
        <v>575</v>
      </c>
      <c r="D2667" s="4" t="s">
        <v>53</v>
      </c>
      <c r="E2667" s="4">
        <v>13</v>
      </c>
      <c r="F2667" s="7" t="s">
        <v>11</v>
      </c>
      <c r="G2667" s="4" t="s">
        <v>12</v>
      </c>
      <c r="H2667" s="4">
        <v>47</v>
      </c>
      <c r="I2667" s="5">
        <f t="shared" si="124"/>
        <v>47</v>
      </c>
      <c r="J2667" s="5">
        <f t="shared" si="123"/>
        <v>94</v>
      </c>
      <c r="K2667" s="5">
        <f t="shared" si="125"/>
        <v>7.833333333333333</v>
      </c>
      <c r="L2667" s="4" t="s">
        <v>735</v>
      </c>
    </row>
    <row r="2668" spans="1:12" ht="30" hidden="1" x14ac:dyDescent="0.25">
      <c r="A2668" s="4" t="s">
        <v>559</v>
      </c>
      <c r="B2668" s="4" t="s">
        <v>560</v>
      </c>
      <c r="C2668" s="4" t="s">
        <v>575</v>
      </c>
      <c r="D2668" s="4" t="s">
        <v>30</v>
      </c>
      <c r="E2668" s="4">
        <v>13</v>
      </c>
      <c r="F2668" s="7" t="s">
        <v>11</v>
      </c>
      <c r="G2668" s="4" t="s">
        <v>12</v>
      </c>
      <c r="H2668" s="4">
        <v>2</v>
      </c>
      <c r="I2668" s="5">
        <f t="shared" si="124"/>
        <v>2</v>
      </c>
      <c r="J2668" s="5">
        <f t="shared" si="123"/>
        <v>4</v>
      </c>
      <c r="K2668" s="5">
        <f t="shared" si="125"/>
        <v>0.33333333333333331</v>
      </c>
      <c r="L2668" s="4" t="s">
        <v>735</v>
      </c>
    </row>
    <row r="2669" spans="1:12" ht="30" hidden="1" x14ac:dyDescent="0.25">
      <c r="A2669" s="4" t="s">
        <v>559</v>
      </c>
      <c r="B2669" s="4" t="s">
        <v>560</v>
      </c>
      <c r="C2669" s="4" t="s">
        <v>575</v>
      </c>
      <c r="D2669" s="4" t="s">
        <v>18</v>
      </c>
      <c r="E2669" s="4">
        <v>13</v>
      </c>
      <c r="F2669" s="7" t="s">
        <v>11</v>
      </c>
      <c r="G2669" s="4" t="s">
        <v>12</v>
      </c>
      <c r="H2669" s="4">
        <v>4</v>
      </c>
      <c r="I2669" s="5">
        <f t="shared" si="124"/>
        <v>4</v>
      </c>
      <c r="J2669" s="5">
        <f t="shared" si="123"/>
        <v>8</v>
      </c>
      <c r="K2669" s="5">
        <f t="shared" si="125"/>
        <v>0.66666666666666663</v>
      </c>
      <c r="L2669" s="4" t="s">
        <v>735</v>
      </c>
    </row>
    <row r="2670" spans="1:12" ht="30" hidden="1" x14ac:dyDescent="0.25">
      <c r="A2670" s="4" t="s">
        <v>559</v>
      </c>
      <c r="B2670" s="4" t="s">
        <v>576</v>
      </c>
      <c r="C2670" s="4" t="s">
        <v>577</v>
      </c>
      <c r="D2670" s="4" t="s">
        <v>469</v>
      </c>
      <c r="E2670" s="4">
        <v>75</v>
      </c>
      <c r="F2670" s="7">
        <v>50</v>
      </c>
      <c r="G2670" s="4" t="s">
        <v>105</v>
      </c>
      <c r="H2670" s="4">
        <v>3</v>
      </c>
      <c r="I2670" s="5">
        <f t="shared" si="124"/>
        <v>3</v>
      </c>
      <c r="J2670" s="5">
        <f t="shared" si="123"/>
        <v>6</v>
      </c>
      <c r="K2670" s="5">
        <f t="shared" si="125"/>
        <v>0.5</v>
      </c>
      <c r="L2670" s="4" t="s">
        <v>735</v>
      </c>
    </row>
    <row r="2671" spans="1:12" ht="30" hidden="1" x14ac:dyDescent="0.25">
      <c r="A2671" s="4" t="s">
        <v>559</v>
      </c>
      <c r="B2671" s="4" t="s">
        <v>576</v>
      </c>
      <c r="C2671" s="4" t="s">
        <v>577</v>
      </c>
      <c r="D2671" s="4" t="s">
        <v>58</v>
      </c>
      <c r="E2671" s="4">
        <v>75</v>
      </c>
      <c r="F2671" s="7">
        <v>50</v>
      </c>
      <c r="G2671" s="4" t="s">
        <v>105</v>
      </c>
      <c r="H2671" s="4">
        <v>2</v>
      </c>
      <c r="I2671" s="5">
        <f t="shared" si="124"/>
        <v>2</v>
      </c>
      <c r="J2671" s="5">
        <f t="shared" si="123"/>
        <v>4</v>
      </c>
      <c r="K2671" s="5">
        <f t="shared" si="125"/>
        <v>0.33333333333333331</v>
      </c>
      <c r="L2671" s="4" t="s">
        <v>735</v>
      </c>
    </row>
    <row r="2672" spans="1:12" ht="30" hidden="1" x14ac:dyDescent="0.25">
      <c r="A2672" s="4" t="s">
        <v>559</v>
      </c>
      <c r="B2672" s="4" t="s">
        <v>576</v>
      </c>
      <c r="C2672" s="4" t="s">
        <v>577</v>
      </c>
      <c r="D2672" s="4" t="s">
        <v>53</v>
      </c>
      <c r="E2672" s="4">
        <v>75</v>
      </c>
      <c r="F2672" s="7">
        <v>50</v>
      </c>
      <c r="G2672" s="4" t="s">
        <v>105</v>
      </c>
      <c r="H2672" s="4">
        <v>36</v>
      </c>
      <c r="I2672" s="5">
        <f t="shared" si="124"/>
        <v>36</v>
      </c>
      <c r="J2672" s="5">
        <f t="shared" si="123"/>
        <v>72</v>
      </c>
      <c r="K2672" s="5">
        <f t="shared" si="125"/>
        <v>6</v>
      </c>
      <c r="L2672" s="4" t="s">
        <v>735</v>
      </c>
    </row>
    <row r="2673" spans="1:12" ht="30" hidden="1" x14ac:dyDescent="0.25">
      <c r="A2673" s="4" t="s">
        <v>559</v>
      </c>
      <c r="B2673" s="4" t="s">
        <v>576</v>
      </c>
      <c r="C2673" s="4" t="s">
        <v>100</v>
      </c>
      <c r="D2673" s="4" t="s">
        <v>469</v>
      </c>
      <c r="E2673" s="4">
        <v>47</v>
      </c>
      <c r="F2673" s="7" t="s">
        <v>11</v>
      </c>
      <c r="G2673" s="4" t="s">
        <v>12</v>
      </c>
      <c r="H2673" s="4">
        <v>2</v>
      </c>
      <c r="I2673" s="5">
        <f t="shared" si="124"/>
        <v>2</v>
      </c>
      <c r="J2673" s="5">
        <f t="shared" si="123"/>
        <v>4</v>
      </c>
      <c r="K2673" s="5">
        <f t="shared" si="125"/>
        <v>0.33333333333333331</v>
      </c>
      <c r="L2673" s="4" t="s">
        <v>735</v>
      </c>
    </row>
    <row r="2674" spans="1:12" ht="30" hidden="1" x14ac:dyDescent="0.25">
      <c r="A2674" s="4" t="s">
        <v>559</v>
      </c>
      <c r="B2674" s="4" t="s">
        <v>576</v>
      </c>
      <c r="C2674" s="4" t="s">
        <v>100</v>
      </c>
      <c r="D2674" s="4" t="s">
        <v>58</v>
      </c>
      <c r="E2674" s="4">
        <v>47</v>
      </c>
      <c r="F2674" s="7" t="s">
        <v>11</v>
      </c>
      <c r="G2674" s="4" t="s">
        <v>12</v>
      </c>
      <c r="H2674" s="4">
        <v>3</v>
      </c>
      <c r="I2674" s="5">
        <f t="shared" si="124"/>
        <v>3</v>
      </c>
      <c r="J2674" s="5">
        <f t="shared" si="123"/>
        <v>6</v>
      </c>
      <c r="K2674" s="5">
        <f t="shared" si="125"/>
        <v>0.5</v>
      </c>
      <c r="L2674" s="4" t="s">
        <v>735</v>
      </c>
    </row>
    <row r="2675" spans="1:12" ht="30" hidden="1" x14ac:dyDescent="0.25">
      <c r="A2675" s="4" t="s">
        <v>559</v>
      </c>
      <c r="B2675" s="4" t="s">
        <v>576</v>
      </c>
      <c r="C2675" s="4" t="s">
        <v>100</v>
      </c>
      <c r="D2675" s="4" t="s">
        <v>53</v>
      </c>
      <c r="E2675" s="4">
        <v>47</v>
      </c>
      <c r="F2675" s="7" t="s">
        <v>11</v>
      </c>
      <c r="G2675" s="4" t="s">
        <v>12</v>
      </c>
      <c r="H2675" s="4">
        <v>78</v>
      </c>
      <c r="I2675" s="5">
        <f t="shared" si="124"/>
        <v>78</v>
      </c>
      <c r="J2675" s="5">
        <f t="shared" si="123"/>
        <v>156</v>
      </c>
      <c r="K2675" s="5">
        <f t="shared" si="125"/>
        <v>13</v>
      </c>
      <c r="L2675" s="4" t="s">
        <v>735</v>
      </c>
    </row>
    <row r="2676" spans="1:12" ht="30" hidden="1" x14ac:dyDescent="0.25">
      <c r="A2676" s="4" t="s">
        <v>559</v>
      </c>
      <c r="B2676" s="4" t="s">
        <v>576</v>
      </c>
      <c r="C2676" s="4" t="s">
        <v>100</v>
      </c>
      <c r="D2676" s="4" t="s">
        <v>18</v>
      </c>
      <c r="E2676" s="4">
        <v>47</v>
      </c>
      <c r="F2676" s="7" t="s">
        <v>11</v>
      </c>
      <c r="G2676" s="4" t="s">
        <v>12</v>
      </c>
      <c r="H2676" s="4">
        <v>1</v>
      </c>
      <c r="I2676" s="5">
        <f t="shared" si="124"/>
        <v>1</v>
      </c>
      <c r="J2676" s="5">
        <f t="shared" si="123"/>
        <v>2</v>
      </c>
      <c r="K2676" s="5">
        <f t="shared" si="125"/>
        <v>0.16666666666666666</v>
      </c>
      <c r="L2676" s="4" t="s">
        <v>735</v>
      </c>
    </row>
    <row r="2677" spans="1:12" ht="30" hidden="1" x14ac:dyDescent="0.25">
      <c r="A2677" s="4" t="s">
        <v>559</v>
      </c>
      <c r="B2677" s="4" t="s">
        <v>576</v>
      </c>
      <c r="C2677" s="4" t="s">
        <v>578</v>
      </c>
      <c r="D2677" s="4" t="s">
        <v>469</v>
      </c>
      <c r="E2677" s="4">
        <v>48</v>
      </c>
      <c r="F2677" s="7" t="s">
        <v>11</v>
      </c>
      <c r="G2677" s="4" t="s">
        <v>12</v>
      </c>
      <c r="H2677" s="4">
        <v>4</v>
      </c>
      <c r="I2677" s="5">
        <f t="shared" si="124"/>
        <v>4</v>
      </c>
      <c r="J2677" s="5">
        <f t="shared" si="123"/>
        <v>8</v>
      </c>
      <c r="K2677" s="5">
        <f t="shared" si="125"/>
        <v>0.66666666666666663</v>
      </c>
      <c r="L2677" s="4" t="s">
        <v>735</v>
      </c>
    </row>
    <row r="2678" spans="1:12" ht="30" hidden="1" x14ac:dyDescent="0.25">
      <c r="A2678" s="4" t="s">
        <v>559</v>
      </c>
      <c r="B2678" s="4" t="s">
        <v>576</v>
      </c>
      <c r="C2678" s="4" t="s">
        <v>578</v>
      </c>
      <c r="D2678" s="4" t="s">
        <v>53</v>
      </c>
      <c r="E2678" s="4">
        <v>48</v>
      </c>
      <c r="F2678" s="7" t="s">
        <v>11</v>
      </c>
      <c r="G2678" s="4" t="s">
        <v>12</v>
      </c>
      <c r="H2678" s="4">
        <v>6</v>
      </c>
      <c r="I2678" s="5">
        <f t="shared" si="124"/>
        <v>6</v>
      </c>
      <c r="J2678" s="5">
        <f t="shared" si="123"/>
        <v>12</v>
      </c>
      <c r="K2678" s="5">
        <f t="shared" si="125"/>
        <v>1</v>
      </c>
      <c r="L2678" s="4" t="s">
        <v>735</v>
      </c>
    </row>
    <row r="2679" spans="1:12" ht="30" hidden="1" x14ac:dyDescent="0.25">
      <c r="A2679" s="4" t="s">
        <v>559</v>
      </c>
      <c r="B2679" s="4" t="s">
        <v>576</v>
      </c>
      <c r="C2679" s="4" t="s">
        <v>579</v>
      </c>
      <c r="D2679" s="4" t="s">
        <v>58</v>
      </c>
      <c r="E2679" s="4">
        <v>74</v>
      </c>
      <c r="F2679" s="7">
        <v>50</v>
      </c>
      <c r="G2679" s="4" t="s">
        <v>105</v>
      </c>
      <c r="H2679" s="4">
        <v>1</v>
      </c>
      <c r="I2679" s="5">
        <f t="shared" si="124"/>
        <v>1</v>
      </c>
      <c r="J2679" s="5">
        <f t="shared" si="123"/>
        <v>2</v>
      </c>
      <c r="K2679" s="5">
        <f t="shared" si="125"/>
        <v>0.16666666666666666</v>
      </c>
      <c r="L2679" s="4" t="s">
        <v>735</v>
      </c>
    </row>
    <row r="2680" spans="1:12" ht="30" hidden="1" x14ac:dyDescent="0.25">
      <c r="A2680" s="4" t="s">
        <v>559</v>
      </c>
      <c r="B2680" s="4" t="s">
        <v>576</v>
      </c>
      <c r="C2680" s="4" t="s">
        <v>579</v>
      </c>
      <c r="D2680" s="4" t="s">
        <v>53</v>
      </c>
      <c r="E2680" s="4">
        <v>74</v>
      </c>
      <c r="F2680" s="7">
        <v>50</v>
      </c>
      <c r="G2680" s="4" t="s">
        <v>105</v>
      </c>
      <c r="H2680" s="4">
        <v>7</v>
      </c>
      <c r="I2680" s="5">
        <f t="shared" si="124"/>
        <v>7</v>
      </c>
      <c r="J2680" s="5">
        <f t="shared" ref="J2680:J2743" si="126">I2680*100%+I2680</f>
        <v>14</v>
      </c>
      <c r="K2680" s="5">
        <f t="shared" si="125"/>
        <v>1.1666666666666667</v>
      </c>
      <c r="L2680" s="4" t="s">
        <v>735</v>
      </c>
    </row>
    <row r="2681" spans="1:12" ht="30" hidden="1" x14ac:dyDescent="0.25">
      <c r="A2681" s="4" t="s">
        <v>559</v>
      </c>
      <c r="B2681" s="4" t="s">
        <v>576</v>
      </c>
      <c r="C2681" s="4" t="s">
        <v>579</v>
      </c>
      <c r="D2681" s="4" t="s">
        <v>18</v>
      </c>
      <c r="E2681" s="4">
        <v>74</v>
      </c>
      <c r="F2681" s="7">
        <v>50</v>
      </c>
      <c r="G2681" s="4" t="s">
        <v>105</v>
      </c>
      <c r="H2681" s="4">
        <v>1</v>
      </c>
      <c r="I2681" s="5">
        <f t="shared" ref="I2681:I2744" si="127">H2681</f>
        <v>1</v>
      </c>
      <c r="J2681" s="5">
        <f t="shared" si="126"/>
        <v>2</v>
      </c>
      <c r="K2681" s="5">
        <f t="shared" si="125"/>
        <v>0.16666666666666666</v>
      </c>
      <c r="L2681" s="4" t="s">
        <v>735</v>
      </c>
    </row>
    <row r="2682" spans="1:12" ht="30" hidden="1" x14ac:dyDescent="0.25">
      <c r="A2682" s="4" t="s">
        <v>559</v>
      </c>
      <c r="B2682" s="4" t="s">
        <v>576</v>
      </c>
      <c r="C2682" s="4" t="s">
        <v>580</v>
      </c>
      <c r="D2682" s="4" t="s">
        <v>469</v>
      </c>
      <c r="E2682" s="4">
        <v>65</v>
      </c>
      <c r="F2682" s="7">
        <v>50</v>
      </c>
      <c r="G2682" s="4" t="s">
        <v>105</v>
      </c>
      <c r="H2682" s="4">
        <v>5</v>
      </c>
      <c r="I2682" s="5">
        <f t="shared" si="127"/>
        <v>5</v>
      </c>
      <c r="J2682" s="5">
        <f t="shared" si="126"/>
        <v>10</v>
      </c>
      <c r="K2682" s="5">
        <f t="shared" si="125"/>
        <v>0.83333333333333337</v>
      </c>
      <c r="L2682" s="4" t="s">
        <v>735</v>
      </c>
    </row>
    <row r="2683" spans="1:12" ht="30" hidden="1" x14ac:dyDescent="0.25">
      <c r="A2683" s="4" t="s">
        <v>559</v>
      </c>
      <c r="B2683" s="4" t="s">
        <v>576</v>
      </c>
      <c r="C2683" s="4" t="s">
        <v>580</v>
      </c>
      <c r="D2683" s="4" t="s">
        <v>58</v>
      </c>
      <c r="E2683" s="4">
        <v>65</v>
      </c>
      <c r="F2683" s="7">
        <v>50</v>
      </c>
      <c r="G2683" s="4" t="s">
        <v>105</v>
      </c>
      <c r="H2683" s="4">
        <v>5</v>
      </c>
      <c r="I2683" s="5">
        <f t="shared" si="127"/>
        <v>5</v>
      </c>
      <c r="J2683" s="5">
        <f t="shared" si="126"/>
        <v>10</v>
      </c>
      <c r="K2683" s="5">
        <f t="shared" si="125"/>
        <v>0.83333333333333337</v>
      </c>
      <c r="L2683" s="4" t="s">
        <v>735</v>
      </c>
    </row>
    <row r="2684" spans="1:12" ht="30" hidden="1" x14ac:dyDescent="0.25">
      <c r="A2684" s="4" t="s">
        <v>559</v>
      </c>
      <c r="B2684" s="4" t="s">
        <v>576</v>
      </c>
      <c r="C2684" s="4" t="s">
        <v>580</v>
      </c>
      <c r="D2684" s="4" t="s">
        <v>53</v>
      </c>
      <c r="E2684" s="4">
        <v>65</v>
      </c>
      <c r="F2684" s="7">
        <v>50</v>
      </c>
      <c r="G2684" s="4" t="s">
        <v>105</v>
      </c>
      <c r="H2684" s="4">
        <v>20</v>
      </c>
      <c r="I2684" s="5">
        <f t="shared" si="127"/>
        <v>20</v>
      </c>
      <c r="J2684" s="5">
        <f t="shared" si="126"/>
        <v>40</v>
      </c>
      <c r="K2684" s="5">
        <f t="shared" si="125"/>
        <v>3.3333333333333335</v>
      </c>
      <c r="L2684" s="4" t="s">
        <v>735</v>
      </c>
    </row>
    <row r="2685" spans="1:12" ht="30" hidden="1" x14ac:dyDescent="0.25">
      <c r="A2685" s="4" t="s">
        <v>559</v>
      </c>
      <c r="B2685" s="4" t="s">
        <v>576</v>
      </c>
      <c r="C2685" s="4" t="s">
        <v>580</v>
      </c>
      <c r="D2685" s="4" t="s">
        <v>18</v>
      </c>
      <c r="E2685" s="4">
        <v>65</v>
      </c>
      <c r="F2685" s="7">
        <v>50</v>
      </c>
      <c r="G2685" s="4" t="s">
        <v>105</v>
      </c>
      <c r="H2685" s="4">
        <v>2</v>
      </c>
      <c r="I2685" s="5">
        <f t="shared" si="127"/>
        <v>2</v>
      </c>
      <c r="J2685" s="5">
        <f t="shared" si="126"/>
        <v>4</v>
      </c>
      <c r="K2685" s="5">
        <f t="shared" si="125"/>
        <v>0.33333333333333331</v>
      </c>
      <c r="L2685" s="4" t="s">
        <v>735</v>
      </c>
    </row>
    <row r="2686" spans="1:12" ht="30" hidden="1" x14ac:dyDescent="0.25">
      <c r="A2686" s="4" t="s">
        <v>559</v>
      </c>
      <c r="B2686" s="4" t="s">
        <v>581</v>
      </c>
      <c r="C2686" s="4" t="s">
        <v>582</v>
      </c>
      <c r="D2686" s="4" t="s">
        <v>88</v>
      </c>
      <c r="E2686" s="4">
        <v>14</v>
      </c>
      <c r="F2686" s="7" t="s">
        <v>11</v>
      </c>
      <c r="G2686" s="4" t="s">
        <v>12</v>
      </c>
      <c r="H2686" s="4">
        <v>1</v>
      </c>
      <c r="I2686" s="5">
        <f t="shared" si="127"/>
        <v>1</v>
      </c>
      <c r="J2686" s="5">
        <f t="shared" si="126"/>
        <v>2</v>
      </c>
      <c r="K2686" s="5">
        <f t="shared" si="125"/>
        <v>0.16666666666666666</v>
      </c>
      <c r="L2686" s="4" t="s">
        <v>735</v>
      </c>
    </row>
    <row r="2687" spans="1:12" ht="30" hidden="1" x14ac:dyDescent="0.25">
      <c r="A2687" s="4" t="s">
        <v>559</v>
      </c>
      <c r="B2687" s="4" t="s">
        <v>581</v>
      </c>
      <c r="C2687" s="4" t="s">
        <v>582</v>
      </c>
      <c r="D2687" s="4" t="s">
        <v>584</v>
      </c>
      <c r="E2687" s="4">
        <v>14</v>
      </c>
      <c r="F2687" s="7" t="s">
        <v>11</v>
      </c>
      <c r="G2687" s="4" t="s">
        <v>12</v>
      </c>
      <c r="H2687" s="4">
        <v>7</v>
      </c>
      <c r="I2687" s="5">
        <f t="shared" si="127"/>
        <v>7</v>
      </c>
      <c r="J2687" s="5">
        <f t="shared" si="126"/>
        <v>14</v>
      </c>
      <c r="K2687" s="5">
        <f t="shared" si="125"/>
        <v>1.1666666666666667</v>
      </c>
      <c r="L2687" s="4" t="s">
        <v>735</v>
      </c>
    </row>
    <row r="2688" spans="1:12" ht="30" hidden="1" x14ac:dyDescent="0.25">
      <c r="A2688" s="4" t="s">
        <v>559</v>
      </c>
      <c r="B2688" s="4" t="s">
        <v>581</v>
      </c>
      <c r="C2688" s="4" t="s">
        <v>583</v>
      </c>
      <c r="D2688" s="4" t="s">
        <v>469</v>
      </c>
      <c r="E2688" s="4">
        <v>23</v>
      </c>
      <c r="F2688" s="7" t="s">
        <v>11</v>
      </c>
      <c r="G2688" s="4" t="s">
        <v>12</v>
      </c>
      <c r="H2688" s="4">
        <v>1</v>
      </c>
      <c r="I2688" s="5">
        <f t="shared" si="127"/>
        <v>1</v>
      </c>
      <c r="J2688" s="5">
        <f t="shared" si="126"/>
        <v>2</v>
      </c>
      <c r="K2688" s="5">
        <f t="shared" si="125"/>
        <v>0.16666666666666666</v>
      </c>
      <c r="L2688" s="4" t="s">
        <v>735</v>
      </c>
    </row>
    <row r="2689" spans="1:12" ht="30" hidden="1" x14ac:dyDescent="0.25">
      <c r="A2689" s="4" t="s">
        <v>559</v>
      </c>
      <c r="B2689" s="4" t="s">
        <v>581</v>
      </c>
      <c r="C2689" s="4" t="s">
        <v>583</v>
      </c>
      <c r="D2689" s="4" t="s">
        <v>53</v>
      </c>
      <c r="E2689" s="4">
        <v>23</v>
      </c>
      <c r="F2689" s="7" t="s">
        <v>11</v>
      </c>
      <c r="G2689" s="4" t="s">
        <v>12</v>
      </c>
      <c r="H2689" s="4">
        <v>13</v>
      </c>
      <c r="I2689" s="5">
        <f t="shared" si="127"/>
        <v>13</v>
      </c>
      <c r="J2689" s="5">
        <f t="shared" si="126"/>
        <v>26</v>
      </c>
      <c r="K2689" s="5">
        <f t="shared" si="125"/>
        <v>2.1666666666666665</v>
      </c>
      <c r="L2689" s="4" t="s">
        <v>735</v>
      </c>
    </row>
    <row r="2690" spans="1:12" ht="30" hidden="1" x14ac:dyDescent="0.25">
      <c r="A2690" s="4" t="s">
        <v>559</v>
      </c>
      <c r="B2690" s="4" t="s">
        <v>581</v>
      </c>
      <c r="C2690" s="4" t="s">
        <v>583</v>
      </c>
      <c r="D2690" s="4" t="s">
        <v>88</v>
      </c>
      <c r="E2690" s="4">
        <v>23</v>
      </c>
      <c r="F2690" s="7" t="s">
        <v>11</v>
      </c>
      <c r="G2690" s="4" t="s">
        <v>12</v>
      </c>
      <c r="H2690" s="4">
        <v>4</v>
      </c>
      <c r="I2690" s="5">
        <f t="shared" si="127"/>
        <v>4</v>
      </c>
      <c r="J2690" s="5">
        <f t="shared" si="126"/>
        <v>8</v>
      </c>
      <c r="K2690" s="5">
        <f t="shared" si="125"/>
        <v>0.66666666666666663</v>
      </c>
      <c r="L2690" s="4" t="s">
        <v>735</v>
      </c>
    </row>
    <row r="2691" spans="1:12" ht="30" hidden="1" x14ac:dyDescent="0.25">
      <c r="A2691" s="4" t="s">
        <v>559</v>
      </c>
      <c r="B2691" s="4" t="s">
        <v>581</v>
      </c>
      <c r="C2691" s="4" t="s">
        <v>583</v>
      </c>
      <c r="D2691" s="4" t="s">
        <v>584</v>
      </c>
      <c r="E2691" s="4">
        <v>23</v>
      </c>
      <c r="F2691" s="7" t="s">
        <v>11</v>
      </c>
      <c r="G2691" s="4" t="s">
        <v>12</v>
      </c>
      <c r="H2691" s="4">
        <v>62</v>
      </c>
      <c r="I2691" s="5">
        <f t="shared" si="127"/>
        <v>62</v>
      </c>
      <c r="J2691" s="5">
        <f t="shared" si="126"/>
        <v>124</v>
      </c>
      <c r="K2691" s="5">
        <f t="shared" si="125"/>
        <v>10.333333333333334</v>
      </c>
      <c r="L2691" s="4" t="s">
        <v>735</v>
      </c>
    </row>
    <row r="2692" spans="1:12" ht="30" hidden="1" x14ac:dyDescent="0.25">
      <c r="A2692" s="4" t="s">
        <v>559</v>
      </c>
      <c r="B2692" s="4" t="s">
        <v>581</v>
      </c>
      <c r="C2692" s="4" t="s">
        <v>583</v>
      </c>
      <c r="D2692" s="4" t="s">
        <v>39</v>
      </c>
      <c r="E2692" s="4">
        <v>23</v>
      </c>
      <c r="F2692" s="7" t="s">
        <v>11</v>
      </c>
      <c r="G2692" s="4" t="s">
        <v>12</v>
      </c>
      <c r="H2692" s="4">
        <v>2</v>
      </c>
      <c r="I2692" s="5">
        <f t="shared" si="127"/>
        <v>2</v>
      </c>
      <c r="J2692" s="5">
        <f t="shared" si="126"/>
        <v>4</v>
      </c>
      <c r="K2692" s="5">
        <f t="shared" si="125"/>
        <v>0.33333333333333331</v>
      </c>
      <c r="L2692" s="4" t="s">
        <v>735</v>
      </c>
    </row>
    <row r="2693" spans="1:12" ht="30" hidden="1" x14ac:dyDescent="0.25">
      <c r="A2693" s="4" t="s">
        <v>559</v>
      </c>
      <c r="B2693" s="4" t="s">
        <v>581</v>
      </c>
      <c r="C2693" s="4" t="s">
        <v>583</v>
      </c>
      <c r="D2693" s="4" t="s">
        <v>18</v>
      </c>
      <c r="E2693" s="4">
        <v>23</v>
      </c>
      <c r="F2693" s="7" t="s">
        <v>11</v>
      </c>
      <c r="G2693" s="4" t="s">
        <v>12</v>
      </c>
      <c r="H2693" s="4">
        <v>1</v>
      </c>
      <c r="I2693" s="5">
        <f t="shared" si="127"/>
        <v>1</v>
      </c>
      <c r="J2693" s="5">
        <f t="shared" si="126"/>
        <v>2</v>
      </c>
      <c r="K2693" s="5">
        <f t="shared" si="125"/>
        <v>0.16666666666666666</v>
      </c>
      <c r="L2693" s="4" t="s">
        <v>735</v>
      </c>
    </row>
    <row r="2694" spans="1:12" ht="30" hidden="1" x14ac:dyDescent="0.25">
      <c r="A2694" s="4" t="s">
        <v>559</v>
      </c>
      <c r="B2694" s="4" t="s">
        <v>581</v>
      </c>
      <c r="C2694" s="4" t="s">
        <v>583</v>
      </c>
      <c r="D2694" s="4" t="s">
        <v>21</v>
      </c>
      <c r="E2694" s="4">
        <v>23</v>
      </c>
      <c r="F2694" s="7" t="s">
        <v>11</v>
      </c>
      <c r="G2694" s="4" t="s">
        <v>12</v>
      </c>
      <c r="H2694" s="4">
        <v>1</v>
      </c>
      <c r="I2694" s="5">
        <f t="shared" si="127"/>
        <v>1</v>
      </c>
      <c r="J2694" s="5">
        <f t="shared" si="126"/>
        <v>2</v>
      </c>
      <c r="K2694" s="5">
        <f t="shared" si="125"/>
        <v>0.16666666666666666</v>
      </c>
      <c r="L2694" s="4" t="s">
        <v>735</v>
      </c>
    </row>
    <row r="2695" spans="1:12" ht="30" hidden="1" x14ac:dyDescent="0.25">
      <c r="A2695" s="4" t="s">
        <v>559</v>
      </c>
      <c r="B2695" s="4" t="s">
        <v>581</v>
      </c>
      <c r="C2695" s="4" t="s">
        <v>584</v>
      </c>
      <c r="D2695" s="4" t="s">
        <v>469</v>
      </c>
      <c r="E2695" s="4">
        <v>0</v>
      </c>
      <c r="F2695" s="7" t="s">
        <v>11</v>
      </c>
      <c r="G2695" s="4" t="s">
        <v>12</v>
      </c>
      <c r="H2695" s="4">
        <v>2</v>
      </c>
      <c r="I2695" s="5">
        <f t="shared" si="127"/>
        <v>2</v>
      </c>
      <c r="J2695" s="5">
        <f t="shared" si="126"/>
        <v>4</v>
      </c>
      <c r="K2695" s="5">
        <f t="shared" si="125"/>
        <v>0.33333333333333331</v>
      </c>
      <c r="L2695" s="4" t="s">
        <v>735</v>
      </c>
    </row>
    <row r="2696" spans="1:12" ht="30" hidden="1" x14ac:dyDescent="0.25">
      <c r="A2696" s="4" t="s">
        <v>559</v>
      </c>
      <c r="B2696" s="4" t="s">
        <v>581</v>
      </c>
      <c r="C2696" s="4" t="s">
        <v>584</v>
      </c>
      <c r="D2696" s="4" t="s">
        <v>53</v>
      </c>
      <c r="E2696" s="4">
        <v>0</v>
      </c>
      <c r="F2696" s="7" t="s">
        <v>11</v>
      </c>
      <c r="G2696" s="4" t="s">
        <v>12</v>
      </c>
      <c r="H2696" s="4">
        <v>20</v>
      </c>
      <c r="I2696" s="5">
        <f t="shared" si="127"/>
        <v>20</v>
      </c>
      <c r="J2696" s="5">
        <f t="shared" si="126"/>
        <v>40</v>
      </c>
      <c r="K2696" s="5">
        <f t="shared" si="125"/>
        <v>3.3333333333333335</v>
      </c>
      <c r="L2696" s="4" t="s">
        <v>735</v>
      </c>
    </row>
    <row r="2697" spans="1:12" ht="30" hidden="1" x14ac:dyDescent="0.25">
      <c r="A2697" s="4" t="s">
        <v>559</v>
      </c>
      <c r="B2697" s="4" t="s">
        <v>581</v>
      </c>
      <c r="C2697" s="4" t="s">
        <v>584</v>
      </c>
      <c r="D2697" s="4" t="s">
        <v>76</v>
      </c>
      <c r="E2697" s="4">
        <v>0</v>
      </c>
      <c r="F2697" s="7" t="s">
        <v>11</v>
      </c>
      <c r="G2697" s="4" t="s">
        <v>12</v>
      </c>
      <c r="H2697" s="4">
        <v>1</v>
      </c>
      <c r="I2697" s="5">
        <f t="shared" si="127"/>
        <v>1</v>
      </c>
      <c r="J2697" s="5">
        <f t="shared" si="126"/>
        <v>2</v>
      </c>
      <c r="K2697" s="5">
        <f t="shared" ref="K2697:K2760" si="128">J2697/12</f>
        <v>0.16666666666666666</v>
      </c>
      <c r="L2697" s="4" t="s">
        <v>735</v>
      </c>
    </row>
    <row r="2698" spans="1:12" ht="30" hidden="1" x14ac:dyDescent="0.25">
      <c r="A2698" s="4" t="s">
        <v>559</v>
      </c>
      <c r="B2698" s="4" t="s">
        <v>581</v>
      </c>
      <c r="C2698" s="4" t="s">
        <v>584</v>
      </c>
      <c r="D2698" s="4" t="s">
        <v>30</v>
      </c>
      <c r="E2698" s="4">
        <v>0</v>
      </c>
      <c r="F2698" s="7" t="s">
        <v>11</v>
      </c>
      <c r="G2698" s="4" t="s">
        <v>12</v>
      </c>
      <c r="H2698" s="4">
        <v>1</v>
      </c>
      <c r="I2698" s="5">
        <f t="shared" si="127"/>
        <v>1</v>
      </c>
      <c r="J2698" s="5">
        <f t="shared" si="126"/>
        <v>2</v>
      </c>
      <c r="K2698" s="5">
        <f t="shared" si="128"/>
        <v>0.16666666666666666</v>
      </c>
      <c r="L2698" s="4" t="s">
        <v>735</v>
      </c>
    </row>
    <row r="2699" spans="1:12" ht="30" hidden="1" x14ac:dyDescent="0.25">
      <c r="A2699" s="4" t="s">
        <v>559</v>
      </c>
      <c r="B2699" s="4" t="s">
        <v>581</v>
      </c>
      <c r="C2699" s="4" t="s">
        <v>584</v>
      </c>
      <c r="D2699" s="4" t="s">
        <v>88</v>
      </c>
      <c r="E2699" s="4">
        <v>0</v>
      </c>
      <c r="F2699" s="7" t="s">
        <v>11</v>
      </c>
      <c r="G2699" s="4" t="s">
        <v>12</v>
      </c>
      <c r="H2699" s="4">
        <v>6</v>
      </c>
      <c r="I2699" s="5">
        <f t="shared" si="127"/>
        <v>6</v>
      </c>
      <c r="J2699" s="5">
        <f t="shared" si="126"/>
        <v>12</v>
      </c>
      <c r="K2699" s="5">
        <f t="shared" si="128"/>
        <v>1</v>
      </c>
      <c r="L2699" s="4" t="s">
        <v>735</v>
      </c>
    </row>
    <row r="2700" spans="1:12" ht="30" hidden="1" x14ac:dyDescent="0.25">
      <c r="A2700" s="4" t="s">
        <v>559</v>
      </c>
      <c r="B2700" s="4" t="s">
        <v>581</v>
      </c>
      <c r="C2700" s="4" t="s">
        <v>584</v>
      </c>
      <c r="D2700" s="4" t="s">
        <v>584</v>
      </c>
      <c r="E2700" s="4">
        <v>0</v>
      </c>
      <c r="F2700" s="7" t="s">
        <v>11</v>
      </c>
      <c r="G2700" s="4" t="s">
        <v>12</v>
      </c>
      <c r="H2700" s="4">
        <v>103</v>
      </c>
      <c r="I2700" s="5">
        <f t="shared" si="127"/>
        <v>103</v>
      </c>
      <c r="J2700" s="5">
        <f t="shared" si="126"/>
        <v>206</v>
      </c>
      <c r="K2700" s="5">
        <f t="shared" si="128"/>
        <v>17.166666666666668</v>
      </c>
      <c r="L2700" s="4" t="s">
        <v>735</v>
      </c>
    </row>
    <row r="2701" spans="1:12" ht="30" hidden="1" x14ac:dyDescent="0.25">
      <c r="A2701" s="4" t="s">
        <v>559</v>
      </c>
      <c r="B2701" s="4" t="s">
        <v>581</v>
      </c>
      <c r="C2701" s="4" t="s">
        <v>584</v>
      </c>
      <c r="D2701" s="4" t="s">
        <v>18</v>
      </c>
      <c r="E2701" s="4">
        <v>0</v>
      </c>
      <c r="F2701" s="7" t="s">
        <v>11</v>
      </c>
      <c r="G2701" s="4" t="s">
        <v>12</v>
      </c>
      <c r="H2701" s="4">
        <v>3</v>
      </c>
      <c r="I2701" s="5">
        <f t="shared" si="127"/>
        <v>3</v>
      </c>
      <c r="J2701" s="5">
        <f t="shared" si="126"/>
        <v>6</v>
      </c>
      <c r="K2701" s="5">
        <f t="shared" si="128"/>
        <v>0.5</v>
      </c>
      <c r="L2701" s="4" t="s">
        <v>735</v>
      </c>
    </row>
    <row r="2702" spans="1:12" ht="30" hidden="1" x14ac:dyDescent="0.25">
      <c r="A2702" s="4" t="s">
        <v>559</v>
      </c>
      <c r="B2702" s="4" t="s">
        <v>581</v>
      </c>
      <c r="C2702" s="4" t="s">
        <v>584</v>
      </c>
      <c r="D2702" s="4" t="s">
        <v>21</v>
      </c>
      <c r="E2702" s="4">
        <v>0</v>
      </c>
      <c r="F2702" s="7" t="s">
        <v>11</v>
      </c>
      <c r="G2702" s="4" t="s">
        <v>12</v>
      </c>
      <c r="H2702" s="4">
        <v>1</v>
      </c>
      <c r="I2702" s="5">
        <f t="shared" si="127"/>
        <v>1</v>
      </c>
      <c r="J2702" s="5">
        <f t="shared" si="126"/>
        <v>2</v>
      </c>
      <c r="K2702" s="5">
        <f t="shared" si="128"/>
        <v>0.16666666666666666</v>
      </c>
      <c r="L2702" s="4" t="s">
        <v>735</v>
      </c>
    </row>
    <row r="2703" spans="1:12" ht="30" hidden="1" x14ac:dyDescent="0.25">
      <c r="A2703" s="4" t="s">
        <v>559</v>
      </c>
      <c r="B2703" s="4" t="s">
        <v>581</v>
      </c>
      <c r="C2703" s="4" t="s">
        <v>542</v>
      </c>
      <c r="D2703" s="4" t="s">
        <v>53</v>
      </c>
      <c r="E2703" s="4">
        <v>8</v>
      </c>
      <c r="F2703" s="7" t="s">
        <v>11</v>
      </c>
      <c r="G2703" s="4" t="s">
        <v>12</v>
      </c>
      <c r="H2703" s="4">
        <v>10</v>
      </c>
      <c r="I2703" s="5">
        <f t="shared" si="127"/>
        <v>10</v>
      </c>
      <c r="J2703" s="5">
        <f t="shared" si="126"/>
        <v>20</v>
      </c>
      <c r="K2703" s="5">
        <f t="shared" si="128"/>
        <v>1.6666666666666667</v>
      </c>
      <c r="L2703" s="4" t="s">
        <v>735</v>
      </c>
    </row>
    <row r="2704" spans="1:12" ht="30" hidden="1" x14ac:dyDescent="0.25">
      <c r="A2704" s="4" t="s">
        <v>559</v>
      </c>
      <c r="B2704" s="4" t="s">
        <v>581</v>
      </c>
      <c r="C2704" s="4" t="s">
        <v>542</v>
      </c>
      <c r="D2704" s="4" t="s">
        <v>584</v>
      </c>
      <c r="E2704" s="4">
        <v>8</v>
      </c>
      <c r="F2704" s="7" t="s">
        <v>11</v>
      </c>
      <c r="G2704" s="4" t="s">
        <v>12</v>
      </c>
      <c r="H2704" s="4">
        <v>54</v>
      </c>
      <c r="I2704" s="5">
        <f t="shared" si="127"/>
        <v>54</v>
      </c>
      <c r="J2704" s="5">
        <f t="shared" si="126"/>
        <v>108</v>
      </c>
      <c r="K2704" s="5">
        <f t="shared" si="128"/>
        <v>9</v>
      </c>
      <c r="L2704" s="4" t="s">
        <v>735</v>
      </c>
    </row>
    <row r="2705" spans="1:12" ht="30" hidden="1" x14ac:dyDescent="0.25">
      <c r="A2705" s="4" t="s">
        <v>559</v>
      </c>
      <c r="B2705" s="4" t="s">
        <v>581</v>
      </c>
      <c r="C2705" s="4" t="s">
        <v>542</v>
      </c>
      <c r="D2705" s="4" t="s">
        <v>39</v>
      </c>
      <c r="E2705" s="4">
        <v>8</v>
      </c>
      <c r="F2705" s="7" t="s">
        <v>11</v>
      </c>
      <c r="G2705" s="4" t="s">
        <v>12</v>
      </c>
      <c r="H2705" s="4">
        <v>1</v>
      </c>
      <c r="I2705" s="5">
        <f t="shared" si="127"/>
        <v>1</v>
      </c>
      <c r="J2705" s="5">
        <f t="shared" si="126"/>
        <v>2</v>
      </c>
      <c r="K2705" s="5">
        <f t="shared" si="128"/>
        <v>0.16666666666666666</v>
      </c>
      <c r="L2705" s="4" t="s">
        <v>735</v>
      </c>
    </row>
    <row r="2706" spans="1:12" ht="30" hidden="1" x14ac:dyDescent="0.25">
      <c r="A2706" s="4" t="s">
        <v>559</v>
      </c>
      <c r="B2706" s="4" t="s">
        <v>581</v>
      </c>
      <c r="C2706" s="4" t="s">
        <v>542</v>
      </c>
      <c r="D2706" s="4" t="s">
        <v>18</v>
      </c>
      <c r="E2706" s="4">
        <v>8</v>
      </c>
      <c r="F2706" s="7" t="s">
        <v>11</v>
      </c>
      <c r="G2706" s="4" t="s">
        <v>12</v>
      </c>
      <c r="H2706" s="4">
        <v>1</v>
      </c>
      <c r="I2706" s="5">
        <f t="shared" si="127"/>
        <v>1</v>
      </c>
      <c r="J2706" s="5">
        <f t="shared" si="126"/>
        <v>2</v>
      </c>
      <c r="K2706" s="5">
        <f t="shared" si="128"/>
        <v>0.16666666666666666</v>
      </c>
      <c r="L2706" s="4" t="s">
        <v>735</v>
      </c>
    </row>
    <row r="2707" spans="1:12" hidden="1" x14ac:dyDescent="0.25">
      <c r="A2707" s="4" t="s">
        <v>559</v>
      </c>
      <c r="B2707" s="4" t="s">
        <v>585</v>
      </c>
      <c r="C2707" s="4" t="s">
        <v>586</v>
      </c>
      <c r="D2707" s="4" t="s">
        <v>53</v>
      </c>
      <c r="E2707" s="4">
        <v>95</v>
      </c>
      <c r="F2707" s="7">
        <v>50</v>
      </c>
      <c r="G2707" s="4" t="s">
        <v>105</v>
      </c>
      <c r="H2707" s="4">
        <v>1</v>
      </c>
      <c r="I2707" s="5">
        <f t="shared" si="127"/>
        <v>1</v>
      </c>
      <c r="J2707" s="5">
        <f t="shared" si="126"/>
        <v>2</v>
      </c>
      <c r="K2707" s="5">
        <f t="shared" si="128"/>
        <v>0.16666666666666666</v>
      </c>
      <c r="L2707" s="4" t="s">
        <v>735</v>
      </c>
    </row>
    <row r="2708" spans="1:12" hidden="1" x14ac:dyDescent="0.25">
      <c r="A2708" s="4" t="s">
        <v>559</v>
      </c>
      <c r="B2708" s="4" t="s">
        <v>585</v>
      </c>
      <c r="C2708" s="4" t="s">
        <v>586</v>
      </c>
      <c r="D2708" s="4" t="s">
        <v>88</v>
      </c>
      <c r="E2708" s="4">
        <v>95</v>
      </c>
      <c r="F2708" s="7">
        <v>50</v>
      </c>
      <c r="G2708" s="4" t="s">
        <v>105</v>
      </c>
      <c r="H2708" s="4">
        <v>6</v>
      </c>
      <c r="I2708" s="5">
        <f t="shared" si="127"/>
        <v>6</v>
      </c>
      <c r="J2708" s="5">
        <f t="shared" si="126"/>
        <v>12</v>
      </c>
      <c r="K2708" s="5">
        <f t="shared" si="128"/>
        <v>1</v>
      </c>
      <c r="L2708" s="4" t="s">
        <v>735</v>
      </c>
    </row>
    <row r="2709" spans="1:12" hidden="1" x14ac:dyDescent="0.25">
      <c r="A2709" s="4" t="s">
        <v>559</v>
      </c>
      <c r="B2709" s="4" t="s">
        <v>585</v>
      </c>
      <c r="C2709" s="4" t="s">
        <v>586</v>
      </c>
      <c r="D2709" s="4" t="s">
        <v>39</v>
      </c>
      <c r="E2709" s="4">
        <v>95</v>
      </c>
      <c r="F2709" s="7">
        <v>50</v>
      </c>
      <c r="G2709" s="4" t="s">
        <v>105</v>
      </c>
      <c r="H2709" s="4">
        <v>1</v>
      </c>
      <c r="I2709" s="5">
        <f t="shared" si="127"/>
        <v>1</v>
      </c>
      <c r="J2709" s="5">
        <f t="shared" si="126"/>
        <v>2</v>
      </c>
      <c r="K2709" s="5">
        <f t="shared" si="128"/>
        <v>0.16666666666666666</v>
      </c>
      <c r="L2709" s="4" t="s">
        <v>735</v>
      </c>
    </row>
    <row r="2710" spans="1:12" ht="30" hidden="1" x14ac:dyDescent="0.25">
      <c r="A2710" s="4" t="s">
        <v>559</v>
      </c>
      <c r="B2710" s="4" t="s">
        <v>585</v>
      </c>
      <c r="C2710" s="4" t="s">
        <v>586</v>
      </c>
      <c r="D2710" s="4" t="s">
        <v>17</v>
      </c>
      <c r="E2710" s="4">
        <v>95</v>
      </c>
      <c r="F2710" s="7">
        <v>50</v>
      </c>
      <c r="G2710" s="4" t="s">
        <v>105</v>
      </c>
      <c r="H2710" s="4">
        <v>45</v>
      </c>
      <c r="I2710" s="5">
        <f t="shared" si="127"/>
        <v>45</v>
      </c>
      <c r="J2710" s="5">
        <f t="shared" si="126"/>
        <v>90</v>
      </c>
      <c r="K2710" s="5">
        <f t="shared" si="128"/>
        <v>7.5</v>
      </c>
      <c r="L2710" s="4" t="s">
        <v>735</v>
      </c>
    </row>
    <row r="2711" spans="1:12" hidden="1" x14ac:dyDescent="0.25">
      <c r="A2711" s="4" t="s">
        <v>559</v>
      </c>
      <c r="B2711" s="4" t="s">
        <v>585</v>
      </c>
      <c r="C2711" s="4" t="s">
        <v>587</v>
      </c>
      <c r="D2711" s="4" t="s">
        <v>469</v>
      </c>
      <c r="E2711" s="4">
        <v>140</v>
      </c>
      <c r="F2711" s="7">
        <v>50</v>
      </c>
      <c r="G2711" s="4" t="s">
        <v>105</v>
      </c>
      <c r="H2711" s="4">
        <v>3</v>
      </c>
      <c r="I2711" s="5">
        <f t="shared" si="127"/>
        <v>3</v>
      </c>
      <c r="J2711" s="5">
        <f t="shared" si="126"/>
        <v>6</v>
      </c>
      <c r="K2711" s="5">
        <f t="shared" si="128"/>
        <v>0.5</v>
      </c>
      <c r="L2711" s="4" t="s">
        <v>735</v>
      </c>
    </row>
    <row r="2712" spans="1:12" hidden="1" x14ac:dyDescent="0.25">
      <c r="A2712" s="4" t="s">
        <v>559</v>
      </c>
      <c r="B2712" s="4" t="s">
        <v>585</v>
      </c>
      <c r="C2712" s="4" t="s">
        <v>587</v>
      </c>
      <c r="D2712" s="4" t="s">
        <v>53</v>
      </c>
      <c r="E2712" s="4">
        <v>140</v>
      </c>
      <c r="F2712" s="7">
        <v>50</v>
      </c>
      <c r="G2712" s="4" t="s">
        <v>105</v>
      </c>
      <c r="H2712" s="4">
        <v>1</v>
      </c>
      <c r="I2712" s="5">
        <f t="shared" si="127"/>
        <v>1</v>
      </c>
      <c r="J2712" s="5">
        <f t="shared" si="126"/>
        <v>2</v>
      </c>
      <c r="K2712" s="5">
        <f t="shared" si="128"/>
        <v>0.16666666666666666</v>
      </c>
      <c r="L2712" s="4" t="s">
        <v>735</v>
      </c>
    </row>
    <row r="2713" spans="1:12" ht="30" hidden="1" x14ac:dyDescent="0.25">
      <c r="A2713" s="4" t="s">
        <v>559</v>
      </c>
      <c r="B2713" s="4" t="s">
        <v>585</v>
      </c>
      <c r="C2713" s="4" t="s">
        <v>587</v>
      </c>
      <c r="D2713" s="4" t="s">
        <v>17</v>
      </c>
      <c r="E2713" s="4">
        <v>140</v>
      </c>
      <c r="F2713" s="7">
        <v>50</v>
      </c>
      <c r="G2713" s="4" t="s">
        <v>105</v>
      </c>
      <c r="H2713" s="4">
        <v>20</v>
      </c>
      <c r="I2713" s="5">
        <f t="shared" si="127"/>
        <v>20</v>
      </c>
      <c r="J2713" s="5">
        <f t="shared" si="126"/>
        <v>40</v>
      </c>
      <c r="K2713" s="5">
        <f t="shared" si="128"/>
        <v>3.3333333333333335</v>
      </c>
      <c r="L2713" s="4" t="s">
        <v>735</v>
      </c>
    </row>
    <row r="2714" spans="1:12" ht="30" hidden="1" x14ac:dyDescent="0.25">
      <c r="A2714" s="4" t="s">
        <v>559</v>
      </c>
      <c r="B2714" s="4" t="s">
        <v>585</v>
      </c>
      <c r="C2714" s="4" t="s">
        <v>588</v>
      </c>
      <c r="D2714" s="4" t="s">
        <v>469</v>
      </c>
      <c r="E2714" s="4">
        <v>34</v>
      </c>
      <c r="F2714" s="7" t="s">
        <v>11</v>
      </c>
      <c r="G2714" s="4" t="s">
        <v>12</v>
      </c>
      <c r="H2714" s="4">
        <v>2</v>
      </c>
      <c r="I2714" s="5">
        <f t="shared" si="127"/>
        <v>2</v>
      </c>
      <c r="J2714" s="5">
        <f t="shared" si="126"/>
        <v>4</v>
      </c>
      <c r="K2714" s="5">
        <f t="shared" si="128"/>
        <v>0.33333333333333331</v>
      </c>
      <c r="L2714" s="4" t="s">
        <v>735</v>
      </c>
    </row>
    <row r="2715" spans="1:12" ht="30" hidden="1" x14ac:dyDescent="0.25">
      <c r="A2715" s="4" t="s">
        <v>559</v>
      </c>
      <c r="B2715" s="4" t="s">
        <v>585</v>
      </c>
      <c r="C2715" s="4" t="s">
        <v>588</v>
      </c>
      <c r="D2715" s="4" t="s">
        <v>53</v>
      </c>
      <c r="E2715" s="4">
        <v>34</v>
      </c>
      <c r="F2715" s="7" t="s">
        <v>11</v>
      </c>
      <c r="G2715" s="4" t="s">
        <v>12</v>
      </c>
      <c r="H2715" s="4">
        <v>7</v>
      </c>
      <c r="I2715" s="5">
        <f t="shared" si="127"/>
        <v>7</v>
      </c>
      <c r="J2715" s="5">
        <f t="shared" si="126"/>
        <v>14</v>
      </c>
      <c r="K2715" s="5">
        <f t="shared" si="128"/>
        <v>1.1666666666666667</v>
      </c>
      <c r="L2715" s="4" t="s">
        <v>735</v>
      </c>
    </row>
    <row r="2716" spans="1:12" ht="30" hidden="1" x14ac:dyDescent="0.25">
      <c r="A2716" s="4" t="s">
        <v>559</v>
      </c>
      <c r="B2716" s="4" t="s">
        <v>585</v>
      </c>
      <c r="C2716" s="4" t="s">
        <v>588</v>
      </c>
      <c r="D2716" s="4" t="s">
        <v>88</v>
      </c>
      <c r="E2716" s="4">
        <v>34</v>
      </c>
      <c r="F2716" s="7" t="s">
        <v>11</v>
      </c>
      <c r="G2716" s="4" t="s">
        <v>12</v>
      </c>
      <c r="H2716" s="4">
        <v>5</v>
      </c>
      <c r="I2716" s="5">
        <f t="shared" si="127"/>
        <v>5</v>
      </c>
      <c r="J2716" s="5">
        <f t="shared" si="126"/>
        <v>10</v>
      </c>
      <c r="K2716" s="5">
        <f t="shared" si="128"/>
        <v>0.83333333333333337</v>
      </c>
      <c r="L2716" s="4" t="s">
        <v>735</v>
      </c>
    </row>
    <row r="2717" spans="1:12" ht="30" hidden="1" x14ac:dyDescent="0.25">
      <c r="A2717" s="4" t="s">
        <v>559</v>
      </c>
      <c r="B2717" s="4" t="s">
        <v>585</v>
      </c>
      <c r="C2717" s="4" t="s">
        <v>588</v>
      </c>
      <c r="D2717" s="4" t="s">
        <v>17</v>
      </c>
      <c r="E2717" s="4">
        <v>34</v>
      </c>
      <c r="F2717" s="7" t="s">
        <v>11</v>
      </c>
      <c r="G2717" s="4" t="s">
        <v>12</v>
      </c>
      <c r="H2717" s="4">
        <v>39</v>
      </c>
      <c r="I2717" s="5">
        <f t="shared" si="127"/>
        <v>39</v>
      </c>
      <c r="J2717" s="5">
        <f t="shared" si="126"/>
        <v>78</v>
      </c>
      <c r="K2717" s="5">
        <f t="shared" si="128"/>
        <v>6.5</v>
      </c>
      <c r="L2717" s="4" t="s">
        <v>735</v>
      </c>
    </row>
    <row r="2718" spans="1:12" ht="30" hidden="1" x14ac:dyDescent="0.25">
      <c r="A2718" s="4" t="s">
        <v>559</v>
      </c>
      <c r="B2718" s="4" t="s">
        <v>585</v>
      </c>
      <c r="C2718" s="4" t="s">
        <v>588</v>
      </c>
      <c r="D2718" s="4" t="s">
        <v>21</v>
      </c>
      <c r="E2718" s="4">
        <v>34</v>
      </c>
      <c r="F2718" s="7" t="s">
        <v>11</v>
      </c>
      <c r="G2718" s="4" t="s">
        <v>12</v>
      </c>
      <c r="H2718" s="4">
        <v>1</v>
      </c>
      <c r="I2718" s="5">
        <f t="shared" si="127"/>
        <v>1</v>
      </c>
      <c r="J2718" s="5">
        <f t="shared" si="126"/>
        <v>2</v>
      </c>
      <c r="K2718" s="5">
        <f t="shared" si="128"/>
        <v>0.16666666666666666</v>
      </c>
      <c r="L2718" s="4" t="s">
        <v>735</v>
      </c>
    </row>
    <row r="2719" spans="1:12" ht="30" hidden="1" x14ac:dyDescent="0.25">
      <c r="A2719" s="4" t="s">
        <v>559</v>
      </c>
      <c r="B2719" s="4" t="s">
        <v>585</v>
      </c>
      <c r="C2719" s="4" t="s">
        <v>589</v>
      </c>
      <c r="D2719" s="4" t="s">
        <v>469</v>
      </c>
      <c r="E2719" s="4">
        <v>65</v>
      </c>
      <c r="F2719" s="7">
        <v>50</v>
      </c>
      <c r="G2719" s="4" t="s">
        <v>105</v>
      </c>
      <c r="H2719" s="4">
        <v>11</v>
      </c>
      <c r="I2719" s="5">
        <f t="shared" si="127"/>
        <v>11</v>
      </c>
      <c r="J2719" s="5">
        <f t="shared" si="126"/>
        <v>22</v>
      </c>
      <c r="K2719" s="5">
        <f t="shared" si="128"/>
        <v>1.8333333333333333</v>
      </c>
      <c r="L2719" s="4" t="s">
        <v>735</v>
      </c>
    </row>
    <row r="2720" spans="1:12" ht="30" hidden="1" x14ac:dyDescent="0.25">
      <c r="A2720" s="4" t="s">
        <v>559</v>
      </c>
      <c r="B2720" s="4" t="s">
        <v>585</v>
      </c>
      <c r="C2720" s="4" t="s">
        <v>589</v>
      </c>
      <c r="D2720" s="4" t="s">
        <v>88</v>
      </c>
      <c r="E2720" s="4">
        <v>65</v>
      </c>
      <c r="F2720" s="7">
        <v>50</v>
      </c>
      <c r="G2720" s="4" t="s">
        <v>105</v>
      </c>
      <c r="H2720" s="4">
        <v>1</v>
      </c>
      <c r="I2720" s="5">
        <f t="shared" si="127"/>
        <v>1</v>
      </c>
      <c r="J2720" s="5">
        <f t="shared" si="126"/>
        <v>2</v>
      </c>
      <c r="K2720" s="5">
        <f t="shared" si="128"/>
        <v>0.16666666666666666</v>
      </c>
      <c r="L2720" s="4" t="s">
        <v>735</v>
      </c>
    </row>
    <row r="2721" spans="1:12" ht="30" hidden="1" x14ac:dyDescent="0.25">
      <c r="A2721" s="4" t="s">
        <v>559</v>
      </c>
      <c r="B2721" s="4" t="s">
        <v>585</v>
      </c>
      <c r="C2721" s="4" t="s">
        <v>589</v>
      </c>
      <c r="D2721" s="4" t="s">
        <v>39</v>
      </c>
      <c r="E2721" s="4">
        <v>65</v>
      </c>
      <c r="F2721" s="7">
        <v>50</v>
      </c>
      <c r="G2721" s="4" t="s">
        <v>105</v>
      </c>
      <c r="H2721" s="4">
        <v>3</v>
      </c>
      <c r="I2721" s="5">
        <f t="shared" si="127"/>
        <v>3</v>
      </c>
      <c r="J2721" s="5">
        <f t="shared" si="126"/>
        <v>6</v>
      </c>
      <c r="K2721" s="5">
        <f t="shared" si="128"/>
        <v>0.5</v>
      </c>
      <c r="L2721" s="4" t="s">
        <v>735</v>
      </c>
    </row>
    <row r="2722" spans="1:12" ht="30" hidden="1" x14ac:dyDescent="0.25">
      <c r="A2722" s="4" t="s">
        <v>559</v>
      </c>
      <c r="B2722" s="4" t="s">
        <v>585</v>
      </c>
      <c r="C2722" s="4" t="s">
        <v>589</v>
      </c>
      <c r="D2722" s="4" t="s">
        <v>17</v>
      </c>
      <c r="E2722" s="4">
        <v>65</v>
      </c>
      <c r="F2722" s="7">
        <v>50</v>
      </c>
      <c r="G2722" s="4" t="s">
        <v>105</v>
      </c>
      <c r="H2722" s="4">
        <v>13</v>
      </c>
      <c r="I2722" s="5">
        <f t="shared" si="127"/>
        <v>13</v>
      </c>
      <c r="J2722" s="5">
        <f t="shared" si="126"/>
        <v>26</v>
      </c>
      <c r="K2722" s="5">
        <f t="shared" si="128"/>
        <v>2.1666666666666665</v>
      </c>
      <c r="L2722" s="4" t="s">
        <v>735</v>
      </c>
    </row>
    <row r="2723" spans="1:12" ht="30" hidden="1" x14ac:dyDescent="0.25">
      <c r="A2723" s="4" t="s">
        <v>559</v>
      </c>
      <c r="B2723" s="4" t="s">
        <v>585</v>
      </c>
      <c r="C2723" s="4" t="s">
        <v>590</v>
      </c>
      <c r="D2723" s="4" t="s">
        <v>53</v>
      </c>
      <c r="E2723" s="4">
        <v>23</v>
      </c>
      <c r="F2723" s="7" t="s">
        <v>11</v>
      </c>
      <c r="G2723" s="4" t="s">
        <v>12</v>
      </c>
      <c r="H2723" s="4">
        <v>3</v>
      </c>
      <c r="I2723" s="5">
        <f t="shared" si="127"/>
        <v>3</v>
      </c>
      <c r="J2723" s="5">
        <f t="shared" si="126"/>
        <v>6</v>
      </c>
      <c r="K2723" s="5">
        <f t="shared" si="128"/>
        <v>0.5</v>
      </c>
      <c r="L2723" s="4" t="s">
        <v>735</v>
      </c>
    </row>
    <row r="2724" spans="1:12" ht="30" hidden="1" x14ac:dyDescent="0.25">
      <c r="A2724" s="4" t="s">
        <v>559</v>
      </c>
      <c r="B2724" s="4" t="s">
        <v>585</v>
      </c>
      <c r="C2724" s="4" t="s">
        <v>590</v>
      </c>
      <c r="D2724" s="4" t="s">
        <v>39</v>
      </c>
      <c r="E2724" s="4">
        <v>23</v>
      </c>
      <c r="F2724" s="7" t="s">
        <v>11</v>
      </c>
      <c r="G2724" s="4" t="s">
        <v>12</v>
      </c>
      <c r="H2724" s="4">
        <v>2</v>
      </c>
      <c r="I2724" s="5">
        <f t="shared" si="127"/>
        <v>2</v>
      </c>
      <c r="J2724" s="5">
        <f t="shared" si="126"/>
        <v>4</v>
      </c>
      <c r="K2724" s="5">
        <f t="shared" si="128"/>
        <v>0.33333333333333331</v>
      </c>
      <c r="L2724" s="4" t="s">
        <v>735</v>
      </c>
    </row>
    <row r="2725" spans="1:12" ht="30" hidden="1" x14ac:dyDescent="0.25">
      <c r="A2725" s="4" t="s">
        <v>559</v>
      </c>
      <c r="B2725" s="4" t="s">
        <v>585</v>
      </c>
      <c r="C2725" s="4" t="s">
        <v>590</v>
      </c>
      <c r="D2725" s="4" t="s">
        <v>17</v>
      </c>
      <c r="E2725" s="4">
        <v>23</v>
      </c>
      <c r="F2725" s="7" t="s">
        <v>11</v>
      </c>
      <c r="G2725" s="4" t="s">
        <v>12</v>
      </c>
      <c r="H2725" s="4">
        <v>10</v>
      </c>
      <c r="I2725" s="5">
        <f t="shared" si="127"/>
        <v>10</v>
      </c>
      <c r="J2725" s="5">
        <f t="shared" si="126"/>
        <v>20</v>
      </c>
      <c r="K2725" s="5">
        <f t="shared" si="128"/>
        <v>1.6666666666666667</v>
      </c>
      <c r="L2725" s="4" t="s">
        <v>735</v>
      </c>
    </row>
    <row r="2726" spans="1:12" ht="30" hidden="1" x14ac:dyDescent="0.25">
      <c r="A2726" s="4" t="s">
        <v>559</v>
      </c>
      <c r="B2726" s="4" t="s">
        <v>585</v>
      </c>
      <c r="C2726" s="4" t="s">
        <v>17</v>
      </c>
      <c r="D2726" s="4" t="s">
        <v>469</v>
      </c>
      <c r="E2726" s="4">
        <v>0</v>
      </c>
      <c r="F2726" s="7" t="s">
        <v>11</v>
      </c>
      <c r="G2726" s="4" t="s">
        <v>12</v>
      </c>
      <c r="H2726" s="4">
        <v>3</v>
      </c>
      <c r="I2726" s="5">
        <f t="shared" si="127"/>
        <v>3</v>
      </c>
      <c r="J2726" s="5">
        <f t="shared" si="126"/>
        <v>6</v>
      </c>
      <c r="K2726" s="5">
        <f t="shared" si="128"/>
        <v>0.5</v>
      </c>
      <c r="L2726" s="4" t="s">
        <v>735</v>
      </c>
    </row>
    <row r="2727" spans="1:12" ht="30" hidden="1" x14ac:dyDescent="0.25">
      <c r="A2727" s="4" t="s">
        <v>559</v>
      </c>
      <c r="B2727" s="4" t="s">
        <v>585</v>
      </c>
      <c r="C2727" s="4" t="s">
        <v>17</v>
      </c>
      <c r="D2727" s="4" t="s">
        <v>53</v>
      </c>
      <c r="E2727" s="4">
        <v>0</v>
      </c>
      <c r="F2727" s="7" t="s">
        <v>11</v>
      </c>
      <c r="G2727" s="4" t="s">
        <v>12</v>
      </c>
      <c r="H2727" s="4">
        <v>4</v>
      </c>
      <c r="I2727" s="5">
        <f t="shared" si="127"/>
        <v>4</v>
      </c>
      <c r="J2727" s="5">
        <f t="shared" si="126"/>
        <v>8</v>
      </c>
      <c r="K2727" s="5">
        <f t="shared" si="128"/>
        <v>0.66666666666666663</v>
      </c>
      <c r="L2727" s="4" t="s">
        <v>735</v>
      </c>
    </row>
    <row r="2728" spans="1:12" ht="30" hidden="1" x14ac:dyDescent="0.25">
      <c r="A2728" s="4" t="s">
        <v>559</v>
      </c>
      <c r="B2728" s="4" t="s">
        <v>585</v>
      </c>
      <c r="C2728" s="4" t="s">
        <v>17</v>
      </c>
      <c r="D2728" s="4" t="s">
        <v>88</v>
      </c>
      <c r="E2728" s="4">
        <v>0</v>
      </c>
      <c r="F2728" s="7" t="s">
        <v>11</v>
      </c>
      <c r="G2728" s="4" t="s">
        <v>12</v>
      </c>
      <c r="H2728" s="4">
        <v>7</v>
      </c>
      <c r="I2728" s="5">
        <f t="shared" si="127"/>
        <v>7</v>
      </c>
      <c r="J2728" s="5">
        <f t="shared" si="126"/>
        <v>14</v>
      </c>
      <c r="K2728" s="5">
        <f t="shared" si="128"/>
        <v>1.1666666666666667</v>
      </c>
      <c r="L2728" s="4" t="s">
        <v>735</v>
      </c>
    </row>
    <row r="2729" spans="1:12" ht="30" hidden="1" x14ac:dyDescent="0.25">
      <c r="A2729" s="4" t="s">
        <v>559</v>
      </c>
      <c r="B2729" s="4" t="s">
        <v>585</v>
      </c>
      <c r="C2729" s="4" t="s">
        <v>17</v>
      </c>
      <c r="D2729" s="4" t="s">
        <v>39</v>
      </c>
      <c r="E2729" s="4">
        <v>0</v>
      </c>
      <c r="F2729" s="7" t="s">
        <v>11</v>
      </c>
      <c r="G2729" s="4" t="s">
        <v>12</v>
      </c>
      <c r="H2729" s="4">
        <v>3</v>
      </c>
      <c r="I2729" s="5">
        <f t="shared" si="127"/>
        <v>3</v>
      </c>
      <c r="J2729" s="5">
        <f t="shared" si="126"/>
        <v>6</v>
      </c>
      <c r="K2729" s="5">
        <f t="shared" si="128"/>
        <v>0.5</v>
      </c>
      <c r="L2729" s="4" t="s">
        <v>735</v>
      </c>
    </row>
    <row r="2730" spans="1:12" ht="30" hidden="1" x14ac:dyDescent="0.25">
      <c r="A2730" s="4" t="s">
        <v>559</v>
      </c>
      <c r="B2730" s="4" t="s">
        <v>585</v>
      </c>
      <c r="C2730" s="4" t="s">
        <v>17</v>
      </c>
      <c r="D2730" s="4" t="s">
        <v>17</v>
      </c>
      <c r="E2730" s="4">
        <v>0</v>
      </c>
      <c r="F2730" s="7" t="s">
        <v>11</v>
      </c>
      <c r="G2730" s="4" t="s">
        <v>12</v>
      </c>
      <c r="H2730" s="4">
        <v>117</v>
      </c>
      <c r="I2730" s="5">
        <f t="shared" si="127"/>
        <v>117</v>
      </c>
      <c r="J2730" s="5">
        <f t="shared" si="126"/>
        <v>234</v>
      </c>
      <c r="K2730" s="5">
        <f t="shared" si="128"/>
        <v>19.5</v>
      </c>
      <c r="L2730" s="4" t="s">
        <v>735</v>
      </c>
    </row>
    <row r="2731" spans="1:12" ht="30" hidden="1" x14ac:dyDescent="0.25">
      <c r="A2731" s="4" t="s">
        <v>559</v>
      </c>
      <c r="B2731" s="4" t="s">
        <v>585</v>
      </c>
      <c r="C2731" s="4" t="s">
        <v>17</v>
      </c>
      <c r="D2731" s="4" t="s">
        <v>371</v>
      </c>
      <c r="E2731" s="4">
        <v>0</v>
      </c>
      <c r="F2731" s="7" t="s">
        <v>11</v>
      </c>
      <c r="G2731" s="4" t="s">
        <v>12</v>
      </c>
      <c r="H2731" s="4">
        <v>1</v>
      </c>
      <c r="I2731" s="5">
        <f t="shared" si="127"/>
        <v>1</v>
      </c>
      <c r="J2731" s="5">
        <f t="shared" si="126"/>
        <v>2</v>
      </c>
      <c r="K2731" s="5">
        <f t="shared" si="128"/>
        <v>0.16666666666666666</v>
      </c>
      <c r="L2731" s="4" t="s">
        <v>735</v>
      </c>
    </row>
    <row r="2732" spans="1:12" ht="30" hidden="1" x14ac:dyDescent="0.25">
      <c r="A2732" s="4" t="s">
        <v>559</v>
      </c>
      <c r="B2732" s="4" t="s">
        <v>585</v>
      </c>
      <c r="C2732" s="4" t="s">
        <v>17</v>
      </c>
      <c r="D2732" s="4" t="s">
        <v>18</v>
      </c>
      <c r="E2732" s="4">
        <v>0</v>
      </c>
      <c r="F2732" s="7" t="s">
        <v>11</v>
      </c>
      <c r="G2732" s="4" t="s">
        <v>12</v>
      </c>
      <c r="H2732" s="4">
        <v>3</v>
      </c>
      <c r="I2732" s="5">
        <f t="shared" si="127"/>
        <v>3</v>
      </c>
      <c r="J2732" s="5">
        <f t="shared" si="126"/>
        <v>6</v>
      </c>
      <c r="K2732" s="5">
        <f t="shared" si="128"/>
        <v>0.5</v>
      </c>
      <c r="L2732" s="4" t="s">
        <v>735</v>
      </c>
    </row>
    <row r="2733" spans="1:12" hidden="1" x14ac:dyDescent="0.25">
      <c r="A2733" s="4" t="s">
        <v>559</v>
      </c>
      <c r="B2733" s="4" t="s">
        <v>585</v>
      </c>
      <c r="C2733" s="4" t="s">
        <v>591</v>
      </c>
      <c r="D2733" s="4" t="s">
        <v>469</v>
      </c>
      <c r="E2733" s="4">
        <v>76</v>
      </c>
      <c r="F2733" s="7">
        <v>50</v>
      </c>
      <c r="G2733" s="4" t="s">
        <v>105</v>
      </c>
      <c r="H2733" s="4">
        <v>5</v>
      </c>
      <c r="I2733" s="5">
        <f t="shared" si="127"/>
        <v>5</v>
      </c>
      <c r="J2733" s="5">
        <f t="shared" si="126"/>
        <v>10</v>
      </c>
      <c r="K2733" s="5">
        <f t="shared" si="128"/>
        <v>0.83333333333333337</v>
      </c>
      <c r="L2733" s="4" t="s">
        <v>735</v>
      </c>
    </row>
    <row r="2734" spans="1:12" hidden="1" x14ac:dyDescent="0.25">
      <c r="A2734" s="4" t="s">
        <v>559</v>
      </c>
      <c r="B2734" s="4" t="s">
        <v>585</v>
      </c>
      <c r="C2734" s="4" t="s">
        <v>591</v>
      </c>
      <c r="D2734" s="4" t="s">
        <v>88</v>
      </c>
      <c r="E2734" s="4">
        <v>76</v>
      </c>
      <c r="F2734" s="7">
        <v>50</v>
      </c>
      <c r="G2734" s="4" t="s">
        <v>105</v>
      </c>
      <c r="H2734" s="4">
        <v>3</v>
      </c>
      <c r="I2734" s="5">
        <f t="shared" si="127"/>
        <v>3</v>
      </c>
      <c r="J2734" s="5">
        <f t="shared" si="126"/>
        <v>6</v>
      </c>
      <c r="K2734" s="5">
        <f t="shared" si="128"/>
        <v>0.5</v>
      </c>
      <c r="L2734" s="4" t="s">
        <v>735</v>
      </c>
    </row>
    <row r="2735" spans="1:12" hidden="1" x14ac:dyDescent="0.25">
      <c r="A2735" s="4" t="s">
        <v>559</v>
      </c>
      <c r="B2735" s="4" t="s">
        <v>585</v>
      </c>
      <c r="C2735" s="4" t="s">
        <v>591</v>
      </c>
      <c r="D2735" s="4" t="s">
        <v>584</v>
      </c>
      <c r="E2735" s="4">
        <v>76</v>
      </c>
      <c r="F2735" s="7">
        <v>50</v>
      </c>
      <c r="G2735" s="4" t="s">
        <v>105</v>
      </c>
      <c r="H2735" s="4">
        <v>1</v>
      </c>
      <c r="I2735" s="5">
        <f t="shared" si="127"/>
        <v>1</v>
      </c>
      <c r="J2735" s="5">
        <f t="shared" si="126"/>
        <v>2</v>
      </c>
      <c r="K2735" s="5">
        <f t="shared" si="128"/>
        <v>0.16666666666666666</v>
      </c>
      <c r="L2735" s="4" t="s">
        <v>735</v>
      </c>
    </row>
    <row r="2736" spans="1:12" hidden="1" x14ac:dyDescent="0.25">
      <c r="A2736" s="4" t="s">
        <v>559</v>
      </c>
      <c r="B2736" s="4" t="s">
        <v>585</v>
      </c>
      <c r="C2736" s="4" t="s">
        <v>591</v>
      </c>
      <c r="D2736" s="4" t="s">
        <v>39</v>
      </c>
      <c r="E2736" s="4">
        <v>76</v>
      </c>
      <c r="F2736" s="7">
        <v>50</v>
      </c>
      <c r="G2736" s="4" t="s">
        <v>105</v>
      </c>
      <c r="H2736" s="4">
        <v>4</v>
      </c>
      <c r="I2736" s="5">
        <f t="shared" si="127"/>
        <v>4</v>
      </c>
      <c r="J2736" s="5">
        <f t="shared" si="126"/>
        <v>8</v>
      </c>
      <c r="K2736" s="5">
        <f t="shared" si="128"/>
        <v>0.66666666666666663</v>
      </c>
      <c r="L2736" s="4" t="s">
        <v>735</v>
      </c>
    </row>
    <row r="2737" spans="1:12" ht="30" hidden="1" x14ac:dyDescent="0.25">
      <c r="A2737" s="4" t="s">
        <v>559</v>
      </c>
      <c r="B2737" s="4" t="s">
        <v>585</v>
      </c>
      <c r="C2737" s="4" t="s">
        <v>591</v>
      </c>
      <c r="D2737" s="4" t="s">
        <v>17</v>
      </c>
      <c r="E2737" s="4">
        <v>76</v>
      </c>
      <c r="F2737" s="7">
        <v>50</v>
      </c>
      <c r="G2737" s="4" t="s">
        <v>105</v>
      </c>
      <c r="H2737" s="4">
        <v>17</v>
      </c>
      <c r="I2737" s="5">
        <f t="shared" si="127"/>
        <v>17</v>
      </c>
      <c r="J2737" s="5">
        <f t="shared" si="126"/>
        <v>34</v>
      </c>
      <c r="K2737" s="5">
        <f t="shared" si="128"/>
        <v>2.8333333333333335</v>
      </c>
      <c r="L2737" s="4" t="s">
        <v>735</v>
      </c>
    </row>
    <row r="2738" spans="1:12" hidden="1" x14ac:dyDescent="0.25">
      <c r="A2738" s="4" t="s">
        <v>559</v>
      </c>
      <c r="B2738" s="4" t="s">
        <v>585</v>
      </c>
      <c r="C2738" s="4" t="s">
        <v>591</v>
      </c>
      <c r="D2738" s="4" t="s">
        <v>18</v>
      </c>
      <c r="E2738" s="4">
        <v>76</v>
      </c>
      <c r="F2738" s="7">
        <v>50</v>
      </c>
      <c r="G2738" s="4" t="s">
        <v>105</v>
      </c>
      <c r="H2738" s="4">
        <v>1</v>
      </c>
      <c r="I2738" s="5">
        <f t="shared" si="127"/>
        <v>1</v>
      </c>
      <c r="J2738" s="5">
        <f t="shared" si="126"/>
        <v>2</v>
      </c>
      <c r="K2738" s="5">
        <f t="shared" si="128"/>
        <v>0.16666666666666666</v>
      </c>
      <c r="L2738" s="4" t="s">
        <v>735</v>
      </c>
    </row>
    <row r="2739" spans="1:12" ht="30" hidden="1" x14ac:dyDescent="0.25">
      <c r="A2739" s="4" t="s">
        <v>559</v>
      </c>
      <c r="B2739" s="4" t="s">
        <v>585</v>
      </c>
      <c r="C2739" s="4" t="s">
        <v>592</v>
      </c>
      <c r="D2739" s="4" t="s">
        <v>469</v>
      </c>
      <c r="E2739" s="4">
        <v>79</v>
      </c>
      <c r="F2739" s="7">
        <v>50</v>
      </c>
      <c r="G2739" s="4" t="s">
        <v>105</v>
      </c>
      <c r="H2739" s="4">
        <v>4</v>
      </c>
      <c r="I2739" s="5">
        <f t="shared" si="127"/>
        <v>4</v>
      </c>
      <c r="J2739" s="5">
        <f t="shared" si="126"/>
        <v>8</v>
      </c>
      <c r="K2739" s="5">
        <f t="shared" si="128"/>
        <v>0.66666666666666663</v>
      </c>
      <c r="L2739" s="4" t="s">
        <v>735</v>
      </c>
    </row>
    <row r="2740" spans="1:12" ht="30" hidden="1" x14ac:dyDescent="0.25">
      <c r="A2740" s="4" t="s">
        <v>559</v>
      </c>
      <c r="B2740" s="4" t="s">
        <v>585</v>
      </c>
      <c r="C2740" s="4" t="s">
        <v>592</v>
      </c>
      <c r="D2740" s="4" t="s">
        <v>53</v>
      </c>
      <c r="E2740" s="4">
        <v>79</v>
      </c>
      <c r="F2740" s="7">
        <v>50</v>
      </c>
      <c r="G2740" s="4" t="s">
        <v>105</v>
      </c>
      <c r="H2740" s="4">
        <v>4</v>
      </c>
      <c r="I2740" s="5">
        <f t="shared" si="127"/>
        <v>4</v>
      </c>
      <c r="J2740" s="5">
        <f t="shared" si="126"/>
        <v>8</v>
      </c>
      <c r="K2740" s="5">
        <f t="shared" si="128"/>
        <v>0.66666666666666663</v>
      </c>
      <c r="L2740" s="4" t="s">
        <v>735</v>
      </c>
    </row>
    <row r="2741" spans="1:12" ht="30" hidden="1" x14ac:dyDescent="0.25">
      <c r="A2741" s="4" t="s">
        <v>559</v>
      </c>
      <c r="B2741" s="4" t="s">
        <v>585</v>
      </c>
      <c r="C2741" s="4" t="s">
        <v>592</v>
      </c>
      <c r="D2741" s="4" t="s">
        <v>584</v>
      </c>
      <c r="E2741" s="4">
        <v>79</v>
      </c>
      <c r="F2741" s="7">
        <v>50</v>
      </c>
      <c r="G2741" s="4" t="s">
        <v>105</v>
      </c>
      <c r="H2741" s="4">
        <v>2</v>
      </c>
      <c r="I2741" s="5">
        <f t="shared" si="127"/>
        <v>2</v>
      </c>
      <c r="J2741" s="5">
        <f t="shared" si="126"/>
        <v>4</v>
      </c>
      <c r="K2741" s="5">
        <f t="shared" si="128"/>
        <v>0.33333333333333331</v>
      </c>
      <c r="L2741" s="4" t="s">
        <v>735</v>
      </c>
    </row>
    <row r="2742" spans="1:12" ht="30" hidden="1" x14ac:dyDescent="0.25">
      <c r="A2742" s="4" t="s">
        <v>559</v>
      </c>
      <c r="B2742" s="4" t="s">
        <v>585</v>
      </c>
      <c r="C2742" s="4" t="s">
        <v>592</v>
      </c>
      <c r="D2742" s="4" t="s">
        <v>17</v>
      </c>
      <c r="E2742" s="4">
        <v>79</v>
      </c>
      <c r="F2742" s="7">
        <v>50</v>
      </c>
      <c r="G2742" s="4" t="s">
        <v>105</v>
      </c>
      <c r="H2742" s="4">
        <v>64</v>
      </c>
      <c r="I2742" s="5">
        <f t="shared" si="127"/>
        <v>64</v>
      </c>
      <c r="J2742" s="5">
        <f t="shared" si="126"/>
        <v>128</v>
      </c>
      <c r="K2742" s="5">
        <f t="shared" si="128"/>
        <v>10.666666666666666</v>
      </c>
      <c r="L2742" s="4" t="s">
        <v>735</v>
      </c>
    </row>
    <row r="2743" spans="1:12" hidden="1" x14ac:dyDescent="0.25">
      <c r="A2743" s="4" t="s">
        <v>559</v>
      </c>
      <c r="B2743" s="4" t="s">
        <v>593</v>
      </c>
      <c r="C2743" s="4" t="s">
        <v>594</v>
      </c>
      <c r="D2743" s="4" t="s">
        <v>469</v>
      </c>
      <c r="E2743" s="4">
        <v>196</v>
      </c>
      <c r="F2743" s="7">
        <v>50</v>
      </c>
      <c r="G2743" s="4" t="s">
        <v>105</v>
      </c>
      <c r="H2743" s="4">
        <v>1</v>
      </c>
      <c r="I2743" s="5">
        <f t="shared" si="127"/>
        <v>1</v>
      </c>
      <c r="J2743" s="5">
        <f t="shared" si="126"/>
        <v>2</v>
      </c>
      <c r="K2743" s="5">
        <f t="shared" si="128"/>
        <v>0.16666666666666666</v>
      </c>
      <c r="L2743" s="4" t="s">
        <v>735</v>
      </c>
    </row>
    <row r="2744" spans="1:12" hidden="1" x14ac:dyDescent="0.25">
      <c r="A2744" s="4" t="s">
        <v>559</v>
      </c>
      <c r="B2744" s="4" t="s">
        <v>593</v>
      </c>
      <c r="C2744" s="4" t="s">
        <v>594</v>
      </c>
      <c r="D2744" s="4" t="s">
        <v>53</v>
      </c>
      <c r="E2744" s="4">
        <v>196</v>
      </c>
      <c r="F2744" s="7">
        <v>50</v>
      </c>
      <c r="G2744" s="4" t="s">
        <v>105</v>
      </c>
      <c r="H2744" s="4">
        <v>2</v>
      </c>
      <c r="I2744" s="5">
        <f t="shared" si="127"/>
        <v>2</v>
      </c>
      <c r="J2744" s="5">
        <f t="shared" ref="J2744:J2807" si="129">I2744*100%+I2744</f>
        <v>4</v>
      </c>
      <c r="K2744" s="5">
        <f t="shared" si="128"/>
        <v>0.33333333333333331</v>
      </c>
      <c r="L2744" s="4" t="s">
        <v>735</v>
      </c>
    </row>
    <row r="2745" spans="1:12" hidden="1" x14ac:dyDescent="0.25">
      <c r="A2745" s="4" t="s">
        <v>559</v>
      </c>
      <c r="B2745" s="4" t="s">
        <v>593</v>
      </c>
      <c r="C2745" s="4" t="s">
        <v>594</v>
      </c>
      <c r="D2745" s="4" t="s">
        <v>88</v>
      </c>
      <c r="E2745" s="4">
        <v>196</v>
      </c>
      <c r="F2745" s="7">
        <v>50</v>
      </c>
      <c r="G2745" s="4" t="s">
        <v>105</v>
      </c>
      <c r="H2745" s="4">
        <v>2</v>
      </c>
      <c r="I2745" s="5">
        <f t="shared" ref="I2745:I2808" si="130">H2745</f>
        <v>2</v>
      </c>
      <c r="J2745" s="5">
        <f t="shared" si="129"/>
        <v>4</v>
      </c>
      <c r="K2745" s="5">
        <f t="shared" si="128"/>
        <v>0.33333333333333331</v>
      </c>
      <c r="L2745" s="4" t="s">
        <v>735</v>
      </c>
    </row>
    <row r="2746" spans="1:12" hidden="1" x14ac:dyDescent="0.25">
      <c r="A2746" s="4" t="s">
        <v>559</v>
      </c>
      <c r="B2746" s="4" t="s">
        <v>593</v>
      </c>
      <c r="C2746" s="4" t="s">
        <v>594</v>
      </c>
      <c r="D2746" s="4" t="s">
        <v>584</v>
      </c>
      <c r="E2746" s="4">
        <v>196</v>
      </c>
      <c r="F2746" s="7">
        <v>50</v>
      </c>
      <c r="G2746" s="4" t="s">
        <v>105</v>
      </c>
      <c r="H2746" s="4">
        <v>7</v>
      </c>
      <c r="I2746" s="5">
        <f t="shared" si="130"/>
        <v>7</v>
      </c>
      <c r="J2746" s="5">
        <f t="shared" si="129"/>
        <v>14</v>
      </c>
      <c r="K2746" s="5">
        <f t="shared" si="128"/>
        <v>1.1666666666666667</v>
      </c>
      <c r="L2746" s="4" t="s">
        <v>735</v>
      </c>
    </row>
    <row r="2747" spans="1:12" hidden="1" x14ac:dyDescent="0.25">
      <c r="A2747" s="4" t="s">
        <v>559</v>
      </c>
      <c r="B2747" s="4" t="s">
        <v>593</v>
      </c>
      <c r="C2747" s="4" t="s">
        <v>594</v>
      </c>
      <c r="D2747" s="4" t="s">
        <v>39</v>
      </c>
      <c r="E2747" s="4">
        <v>196</v>
      </c>
      <c r="F2747" s="7">
        <v>50</v>
      </c>
      <c r="G2747" s="4" t="s">
        <v>105</v>
      </c>
      <c r="H2747" s="4">
        <v>4</v>
      </c>
      <c r="I2747" s="5">
        <f t="shared" si="130"/>
        <v>4</v>
      </c>
      <c r="J2747" s="5">
        <f t="shared" si="129"/>
        <v>8</v>
      </c>
      <c r="K2747" s="5">
        <f t="shared" si="128"/>
        <v>0.66666666666666663</v>
      </c>
      <c r="L2747" s="4" t="s">
        <v>735</v>
      </c>
    </row>
    <row r="2748" spans="1:12" ht="30" hidden="1" x14ac:dyDescent="0.25">
      <c r="A2748" s="4" t="s">
        <v>559</v>
      </c>
      <c r="B2748" s="4" t="s">
        <v>593</v>
      </c>
      <c r="C2748" s="4" t="s">
        <v>594</v>
      </c>
      <c r="D2748" s="4" t="s">
        <v>17</v>
      </c>
      <c r="E2748" s="4">
        <v>196</v>
      </c>
      <c r="F2748" s="7">
        <v>50</v>
      </c>
      <c r="G2748" s="4" t="s">
        <v>105</v>
      </c>
      <c r="H2748" s="4">
        <v>23</v>
      </c>
      <c r="I2748" s="5">
        <f t="shared" si="130"/>
        <v>23</v>
      </c>
      <c r="J2748" s="5">
        <f t="shared" si="129"/>
        <v>46</v>
      </c>
      <c r="K2748" s="5">
        <f t="shared" si="128"/>
        <v>3.8333333333333335</v>
      </c>
      <c r="L2748" s="4" t="s">
        <v>735</v>
      </c>
    </row>
    <row r="2749" spans="1:12" hidden="1" x14ac:dyDescent="0.25">
      <c r="A2749" s="4" t="s">
        <v>559</v>
      </c>
      <c r="B2749" s="4" t="s">
        <v>593</v>
      </c>
      <c r="C2749" s="4" t="s">
        <v>595</v>
      </c>
      <c r="D2749" s="4" t="s">
        <v>469</v>
      </c>
      <c r="E2749" s="4">
        <v>136</v>
      </c>
      <c r="F2749" s="7">
        <v>50</v>
      </c>
      <c r="G2749" s="4" t="s">
        <v>105</v>
      </c>
      <c r="H2749" s="4">
        <v>1</v>
      </c>
      <c r="I2749" s="5">
        <f t="shared" si="130"/>
        <v>1</v>
      </c>
      <c r="J2749" s="5">
        <f t="shared" si="129"/>
        <v>2</v>
      </c>
      <c r="K2749" s="5">
        <f t="shared" si="128"/>
        <v>0.16666666666666666</v>
      </c>
      <c r="L2749" s="4" t="s">
        <v>735</v>
      </c>
    </row>
    <row r="2750" spans="1:12" hidden="1" x14ac:dyDescent="0.25">
      <c r="A2750" s="4" t="s">
        <v>559</v>
      </c>
      <c r="B2750" s="4" t="s">
        <v>593</v>
      </c>
      <c r="C2750" s="4" t="s">
        <v>595</v>
      </c>
      <c r="D2750" s="4" t="s">
        <v>53</v>
      </c>
      <c r="E2750" s="4">
        <v>136</v>
      </c>
      <c r="F2750" s="7">
        <v>50</v>
      </c>
      <c r="G2750" s="4" t="s">
        <v>105</v>
      </c>
      <c r="H2750" s="4">
        <v>9</v>
      </c>
      <c r="I2750" s="5">
        <f t="shared" si="130"/>
        <v>9</v>
      </c>
      <c r="J2750" s="5">
        <f t="shared" si="129"/>
        <v>18</v>
      </c>
      <c r="K2750" s="5">
        <f t="shared" si="128"/>
        <v>1.5</v>
      </c>
      <c r="L2750" s="4" t="s">
        <v>735</v>
      </c>
    </row>
    <row r="2751" spans="1:12" hidden="1" x14ac:dyDescent="0.25">
      <c r="A2751" s="4" t="s">
        <v>559</v>
      </c>
      <c r="B2751" s="4" t="s">
        <v>593</v>
      </c>
      <c r="C2751" s="4" t="s">
        <v>595</v>
      </c>
      <c r="D2751" s="4" t="s">
        <v>584</v>
      </c>
      <c r="E2751" s="4">
        <v>136</v>
      </c>
      <c r="F2751" s="7">
        <v>50</v>
      </c>
      <c r="G2751" s="4" t="s">
        <v>105</v>
      </c>
      <c r="H2751" s="4">
        <v>21</v>
      </c>
      <c r="I2751" s="5">
        <f t="shared" si="130"/>
        <v>21</v>
      </c>
      <c r="J2751" s="5">
        <f t="shared" si="129"/>
        <v>42</v>
      </c>
      <c r="K2751" s="5">
        <f t="shared" si="128"/>
        <v>3.5</v>
      </c>
      <c r="L2751" s="4" t="s">
        <v>735</v>
      </c>
    </row>
    <row r="2752" spans="1:12" ht="30" hidden="1" x14ac:dyDescent="0.25">
      <c r="A2752" s="4" t="s">
        <v>559</v>
      </c>
      <c r="B2752" s="4" t="s">
        <v>593</v>
      </c>
      <c r="C2752" s="4" t="s">
        <v>595</v>
      </c>
      <c r="D2752" s="4" t="s">
        <v>17</v>
      </c>
      <c r="E2752" s="4">
        <v>136</v>
      </c>
      <c r="F2752" s="7">
        <v>50</v>
      </c>
      <c r="G2752" s="4" t="s">
        <v>105</v>
      </c>
      <c r="H2752" s="4">
        <v>2</v>
      </c>
      <c r="I2752" s="5">
        <f t="shared" si="130"/>
        <v>2</v>
      </c>
      <c r="J2752" s="5">
        <f t="shared" si="129"/>
        <v>4</v>
      </c>
      <c r="K2752" s="5">
        <f t="shared" si="128"/>
        <v>0.33333333333333331</v>
      </c>
      <c r="L2752" s="4" t="s">
        <v>735</v>
      </c>
    </row>
    <row r="2753" spans="1:12" hidden="1" x14ac:dyDescent="0.25">
      <c r="A2753" s="4" t="s">
        <v>559</v>
      </c>
      <c r="B2753" s="4" t="s">
        <v>593</v>
      </c>
      <c r="C2753" s="4" t="s">
        <v>595</v>
      </c>
      <c r="D2753" s="4" t="s">
        <v>18</v>
      </c>
      <c r="E2753" s="4">
        <v>136</v>
      </c>
      <c r="F2753" s="7">
        <v>50</v>
      </c>
      <c r="G2753" s="4" t="s">
        <v>105</v>
      </c>
      <c r="H2753" s="4">
        <v>1</v>
      </c>
      <c r="I2753" s="5">
        <f t="shared" si="130"/>
        <v>1</v>
      </c>
      <c r="J2753" s="5">
        <f t="shared" si="129"/>
        <v>2</v>
      </c>
      <c r="K2753" s="5">
        <f t="shared" si="128"/>
        <v>0.16666666666666666</v>
      </c>
      <c r="L2753" s="4" t="s">
        <v>735</v>
      </c>
    </row>
    <row r="2754" spans="1:12" hidden="1" x14ac:dyDescent="0.25">
      <c r="A2754" s="4" t="s">
        <v>559</v>
      </c>
      <c r="B2754" s="4" t="s">
        <v>593</v>
      </c>
      <c r="C2754" s="4" t="s">
        <v>596</v>
      </c>
      <c r="D2754" s="4" t="s">
        <v>469</v>
      </c>
      <c r="E2754" s="4">
        <v>110</v>
      </c>
      <c r="F2754" s="7">
        <v>50</v>
      </c>
      <c r="G2754" s="4" t="s">
        <v>105</v>
      </c>
      <c r="H2754" s="4">
        <v>7</v>
      </c>
      <c r="I2754" s="5">
        <f t="shared" si="130"/>
        <v>7</v>
      </c>
      <c r="J2754" s="5">
        <f t="shared" si="129"/>
        <v>14</v>
      </c>
      <c r="K2754" s="5">
        <f t="shared" si="128"/>
        <v>1.1666666666666667</v>
      </c>
      <c r="L2754" s="4" t="s">
        <v>735</v>
      </c>
    </row>
    <row r="2755" spans="1:12" hidden="1" x14ac:dyDescent="0.25">
      <c r="A2755" s="4" t="s">
        <v>559</v>
      </c>
      <c r="B2755" s="4" t="s">
        <v>593</v>
      </c>
      <c r="C2755" s="4" t="s">
        <v>596</v>
      </c>
      <c r="D2755" s="4" t="s">
        <v>53</v>
      </c>
      <c r="E2755" s="4">
        <v>110</v>
      </c>
      <c r="F2755" s="7">
        <v>50</v>
      </c>
      <c r="G2755" s="4" t="s">
        <v>105</v>
      </c>
      <c r="H2755" s="4">
        <v>1</v>
      </c>
      <c r="I2755" s="5">
        <f t="shared" si="130"/>
        <v>1</v>
      </c>
      <c r="J2755" s="5">
        <f t="shared" si="129"/>
        <v>2</v>
      </c>
      <c r="K2755" s="5">
        <f t="shared" si="128"/>
        <v>0.16666666666666666</v>
      </c>
      <c r="L2755" s="4" t="s">
        <v>735</v>
      </c>
    </row>
    <row r="2756" spans="1:12" hidden="1" x14ac:dyDescent="0.25">
      <c r="A2756" s="4" t="s">
        <v>559</v>
      </c>
      <c r="B2756" s="4" t="s">
        <v>593</v>
      </c>
      <c r="C2756" s="4" t="s">
        <v>596</v>
      </c>
      <c r="D2756" s="4" t="s">
        <v>88</v>
      </c>
      <c r="E2756" s="4">
        <v>110</v>
      </c>
      <c r="F2756" s="7">
        <v>50</v>
      </c>
      <c r="G2756" s="4" t="s">
        <v>105</v>
      </c>
      <c r="H2756" s="4">
        <v>2</v>
      </c>
      <c r="I2756" s="5">
        <f t="shared" si="130"/>
        <v>2</v>
      </c>
      <c r="J2756" s="5">
        <f t="shared" si="129"/>
        <v>4</v>
      </c>
      <c r="K2756" s="5">
        <f t="shared" si="128"/>
        <v>0.33333333333333331</v>
      </c>
      <c r="L2756" s="4" t="s">
        <v>735</v>
      </c>
    </row>
    <row r="2757" spans="1:12" hidden="1" x14ac:dyDescent="0.25">
      <c r="A2757" s="4" t="s">
        <v>559</v>
      </c>
      <c r="B2757" s="4" t="s">
        <v>593</v>
      </c>
      <c r="C2757" s="4" t="s">
        <v>596</v>
      </c>
      <c r="D2757" s="4" t="s">
        <v>584</v>
      </c>
      <c r="E2757" s="4">
        <v>110</v>
      </c>
      <c r="F2757" s="7">
        <v>50</v>
      </c>
      <c r="G2757" s="4" t="s">
        <v>105</v>
      </c>
      <c r="H2757" s="4">
        <v>2</v>
      </c>
      <c r="I2757" s="5">
        <f t="shared" si="130"/>
        <v>2</v>
      </c>
      <c r="J2757" s="5">
        <f t="shared" si="129"/>
        <v>4</v>
      </c>
      <c r="K2757" s="5">
        <f t="shared" si="128"/>
        <v>0.33333333333333331</v>
      </c>
      <c r="L2757" s="4" t="s">
        <v>735</v>
      </c>
    </row>
    <row r="2758" spans="1:12" ht="30" hidden="1" x14ac:dyDescent="0.25">
      <c r="A2758" s="4" t="s">
        <v>559</v>
      </c>
      <c r="B2758" s="4" t="s">
        <v>593</v>
      </c>
      <c r="C2758" s="4" t="s">
        <v>596</v>
      </c>
      <c r="D2758" s="4" t="s">
        <v>17</v>
      </c>
      <c r="E2758" s="4">
        <v>110</v>
      </c>
      <c r="F2758" s="7">
        <v>50</v>
      </c>
      <c r="G2758" s="4" t="s">
        <v>105</v>
      </c>
      <c r="H2758" s="4">
        <v>6</v>
      </c>
      <c r="I2758" s="5">
        <f t="shared" si="130"/>
        <v>6</v>
      </c>
      <c r="J2758" s="5">
        <f t="shared" si="129"/>
        <v>12</v>
      </c>
      <c r="K2758" s="5">
        <f t="shared" si="128"/>
        <v>1</v>
      </c>
      <c r="L2758" s="4" t="s">
        <v>735</v>
      </c>
    </row>
    <row r="2759" spans="1:12" hidden="1" x14ac:dyDescent="0.25">
      <c r="A2759" s="4" t="s">
        <v>559</v>
      </c>
      <c r="B2759" s="4" t="s">
        <v>593</v>
      </c>
      <c r="C2759" s="4" t="s">
        <v>596</v>
      </c>
      <c r="D2759" s="4" t="s">
        <v>18</v>
      </c>
      <c r="E2759" s="4">
        <v>110</v>
      </c>
      <c r="F2759" s="7">
        <v>50</v>
      </c>
      <c r="G2759" s="4" t="s">
        <v>105</v>
      </c>
      <c r="H2759" s="4">
        <v>1</v>
      </c>
      <c r="I2759" s="5">
        <f t="shared" si="130"/>
        <v>1</v>
      </c>
      <c r="J2759" s="5">
        <f t="shared" si="129"/>
        <v>2</v>
      </c>
      <c r="K2759" s="5">
        <f t="shared" si="128"/>
        <v>0.16666666666666666</v>
      </c>
      <c r="L2759" s="4" t="s">
        <v>735</v>
      </c>
    </row>
    <row r="2760" spans="1:12" ht="30" hidden="1" x14ac:dyDescent="0.25">
      <c r="A2760" s="4" t="s">
        <v>559</v>
      </c>
      <c r="B2760" s="4" t="s">
        <v>593</v>
      </c>
      <c r="C2760" s="4" t="s">
        <v>597</v>
      </c>
      <c r="D2760" s="4" t="s">
        <v>17</v>
      </c>
      <c r="E2760" s="4">
        <v>81</v>
      </c>
      <c r="F2760" s="7">
        <v>50</v>
      </c>
      <c r="G2760" s="4" t="s">
        <v>105</v>
      </c>
      <c r="H2760" s="4">
        <v>5</v>
      </c>
      <c r="I2760" s="5">
        <f t="shared" si="130"/>
        <v>5</v>
      </c>
      <c r="J2760" s="5">
        <f t="shared" si="129"/>
        <v>10</v>
      </c>
      <c r="K2760" s="5">
        <f t="shared" si="128"/>
        <v>0.83333333333333337</v>
      </c>
      <c r="L2760" s="4" t="s">
        <v>735</v>
      </c>
    </row>
    <row r="2761" spans="1:12" hidden="1" x14ac:dyDescent="0.25">
      <c r="A2761" s="4" t="s">
        <v>559</v>
      </c>
      <c r="B2761" s="4" t="s">
        <v>593</v>
      </c>
      <c r="C2761" s="4" t="s">
        <v>598</v>
      </c>
      <c r="D2761" s="4" t="s">
        <v>469</v>
      </c>
      <c r="E2761" s="4">
        <v>108</v>
      </c>
      <c r="F2761" s="7">
        <v>50</v>
      </c>
      <c r="G2761" s="4" t="s">
        <v>105</v>
      </c>
      <c r="H2761" s="4">
        <v>23</v>
      </c>
      <c r="I2761" s="5">
        <f t="shared" si="130"/>
        <v>23</v>
      </c>
      <c r="J2761" s="5">
        <f t="shared" si="129"/>
        <v>46</v>
      </c>
      <c r="K2761" s="5">
        <f t="shared" ref="K2761:K2824" si="131">J2761/12</f>
        <v>3.8333333333333335</v>
      </c>
      <c r="L2761" s="4" t="s">
        <v>735</v>
      </c>
    </row>
    <row r="2762" spans="1:12" hidden="1" x14ac:dyDescent="0.25">
      <c r="A2762" s="4" t="s">
        <v>559</v>
      </c>
      <c r="B2762" s="4" t="s">
        <v>593</v>
      </c>
      <c r="C2762" s="4" t="s">
        <v>598</v>
      </c>
      <c r="D2762" s="4" t="s">
        <v>53</v>
      </c>
      <c r="E2762" s="4">
        <v>108</v>
      </c>
      <c r="F2762" s="7">
        <v>50</v>
      </c>
      <c r="G2762" s="4" t="s">
        <v>105</v>
      </c>
      <c r="H2762" s="4">
        <v>8</v>
      </c>
      <c r="I2762" s="5">
        <f t="shared" si="130"/>
        <v>8</v>
      </c>
      <c r="J2762" s="5">
        <f t="shared" si="129"/>
        <v>16</v>
      </c>
      <c r="K2762" s="5">
        <f t="shared" si="131"/>
        <v>1.3333333333333333</v>
      </c>
      <c r="L2762" s="4" t="s">
        <v>735</v>
      </c>
    </row>
    <row r="2763" spans="1:12" hidden="1" x14ac:dyDescent="0.25">
      <c r="A2763" s="4" t="s">
        <v>559</v>
      </c>
      <c r="B2763" s="4" t="s">
        <v>593</v>
      </c>
      <c r="C2763" s="4" t="s">
        <v>598</v>
      </c>
      <c r="D2763" s="4" t="s">
        <v>76</v>
      </c>
      <c r="E2763" s="4">
        <v>108</v>
      </c>
      <c r="F2763" s="7">
        <v>50</v>
      </c>
      <c r="G2763" s="4" t="s">
        <v>105</v>
      </c>
      <c r="H2763" s="4">
        <v>1</v>
      </c>
      <c r="I2763" s="5">
        <f t="shared" si="130"/>
        <v>1</v>
      </c>
      <c r="J2763" s="5">
        <f t="shared" si="129"/>
        <v>2</v>
      </c>
      <c r="K2763" s="5">
        <f t="shared" si="131"/>
        <v>0.16666666666666666</v>
      </c>
      <c r="L2763" s="4" t="s">
        <v>735</v>
      </c>
    </row>
    <row r="2764" spans="1:12" hidden="1" x14ac:dyDescent="0.25">
      <c r="A2764" s="4" t="s">
        <v>559</v>
      </c>
      <c r="B2764" s="4" t="s">
        <v>593</v>
      </c>
      <c r="C2764" s="4" t="s">
        <v>598</v>
      </c>
      <c r="D2764" s="4" t="s">
        <v>30</v>
      </c>
      <c r="E2764" s="4">
        <v>108</v>
      </c>
      <c r="F2764" s="7">
        <v>50</v>
      </c>
      <c r="G2764" s="4" t="s">
        <v>105</v>
      </c>
      <c r="H2764" s="4">
        <v>1</v>
      </c>
      <c r="I2764" s="5">
        <f t="shared" si="130"/>
        <v>1</v>
      </c>
      <c r="J2764" s="5">
        <f t="shared" si="129"/>
        <v>2</v>
      </c>
      <c r="K2764" s="5">
        <f t="shared" si="131"/>
        <v>0.16666666666666666</v>
      </c>
      <c r="L2764" s="4" t="s">
        <v>735</v>
      </c>
    </row>
    <row r="2765" spans="1:12" hidden="1" x14ac:dyDescent="0.25">
      <c r="A2765" s="4" t="s">
        <v>559</v>
      </c>
      <c r="B2765" s="4" t="s">
        <v>593</v>
      </c>
      <c r="C2765" s="4" t="s">
        <v>598</v>
      </c>
      <c r="D2765" s="4" t="s">
        <v>88</v>
      </c>
      <c r="E2765" s="4">
        <v>108</v>
      </c>
      <c r="F2765" s="7">
        <v>50</v>
      </c>
      <c r="G2765" s="4" t="s">
        <v>105</v>
      </c>
      <c r="H2765" s="4">
        <v>1</v>
      </c>
      <c r="I2765" s="5">
        <f t="shared" si="130"/>
        <v>1</v>
      </c>
      <c r="J2765" s="5">
        <f t="shared" si="129"/>
        <v>2</v>
      </c>
      <c r="K2765" s="5">
        <f t="shared" si="131"/>
        <v>0.16666666666666666</v>
      </c>
      <c r="L2765" s="4" t="s">
        <v>735</v>
      </c>
    </row>
    <row r="2766" spans="1:12" hidden="1" x14ac:dyDescent="0.25">
      <c r="A2766" s="4" t="s">
        <v>559</v>
      </c>
      <c r="B2766" s="4" t="s">
        <v>593</v>
      </c>
      <c r="C2766" s="4" t="s">
        <v>598</v>
      </c>
      <c r="D2766" s="4" t="s">
        <v>584</v>
      </c>
      <c r="E2766" s="4">
        <v>108</v>
      </c>
      <c r="F2766" s="7">
        <v>50</v>
      </c>
      <c r="G2766" s="4" t="s">
        <v>105</v>
      </c>
      <c r="H2766" s="4">
        <v>50</v>
      </c>
      <c r="I2766" s="5">
        <f t="shared" si="130"/>
        <v>50</v>
      </c>
      <c r="J2766" s="5">
        <f t="shared" si="129"/>
        <v>100</v>
      </c>
      <c r="K2766" s="5">
        <f t="shared" si="131"/>
        <v>8.3333333333333339</v>
      </c>
      <c r="L2766" s="4" t="s">
        <v>735</v>
      </c>
    </row>
    <row r="2767" spans="1:12" hidden="1" x14ac:dyDescent="0.25">
      <c r="A2767" s="4" t="s">
        <v>559</v>
      </c>
      <c r="B2767" s="4" t="s">
        <v>593</v>
      </c>
      <c r="C2767" s="4" t="s">
        <v>598</v>
      </c>
      <c r="D2767" s="4" t="s">
        <v>39</v>
      </c>
      <c r="E2767" s="4">
        <v>108</v>
      </c>
      <c r="F2767" s="7">
        <v>50</v>
      </c>
      <c r="G2767" s="4" t="s">
        <v>105</v>
      </c>
      <c r="H2767" s="4">
        <v>1</v>
      </c>
      <c r="I2767" s="5">
        <f t="shared" si="130"/>
        <v>1</v>
      </c>
      <c r="J2767" s="5">
        <f t="shared" si="129"/>
        <v>2</v>
      </c>
      <c r="K2767" s="5">
        <f t="shared" si="131"/>
        <v>0.16666666666666666</v>
      </c>
      <c r="L2767" s="4" t="s">
        <v>735</v>
      </c>
    </row>
    <row r="2768" spans="1:12" ht="30" hidden="1" x14ac:dyDescent="0.25">
      <c r="A2768" s="4" t="s">
        <v>559</v>
      </c>
      <c r="B2768" s="4" t="s">
        <v>593</v>
      </c>
      <c r="C2768" s="4" t="s">
        <v>598</v>
      </c>
      <c r="D2768" s="4" t="s">
        <v>17</v>
      </c>
      <c r="E2768" s="4">
        <v>108</v>
      </c>
      <c r="F2768" s="7">
        <v>50</v>
      </c>
      <c r="G2768" s="4" t="s">
        <v>105</v>
      </c>
      <c r="H2768" s="4">
        <v>3</v>
      </c>
      <c r="I2768" s="5">
        <f t="shared" si="130"/>
        <v>3</v>
      </c>
      <c r="J2768" s="5">
        <f t="shared" si="129"/>
        <v>6</v>
      </c>
      <c r="K2768" s="5">
        <f t="shared" si="131"/>
        <v>0.5</v>
      </c>
      <c r="L2768" s="4" t="s">
        <v>735</v>
      </c>
    </row>
    <row r="2769" spans="1:12" hidden="1" x14ac:dyDescent="0.25">
      <c r="A2769" s="4" t="s">
        <v>559</v>
      </c>
      <c r="B2769" s="4" t="s">
        <v>593</v>
      </c>
      <c r="C2769" s="4" t="s">
        <v>598</v>
      </c>
      <c r="D2769" s="4" t="s">
        <v>18</v>
      </c>
      <c r="E2769" s="4">
        <v>108</v>
      </c>
      <c r="F2769" s="7">
        <v>50</v>
      </c>
      <c r="G2769" s="4" t="s">
        <v>105</v>
      </c>
      <c r="H2769" s="4">
        <v>5</v>
      </c>
      <c r="I2769" s="5">
        <f t="shared" si="130"/>
        <v>5</v>
      </c>
      <c r="J2769" s="5">
        <f t="shared" si="129"/>
        <v>10</v>
      </c>
      <c r="K2769" s="5">
        <f t="shared" si="131"/>
        <v>0.83333333333333337</v>
      </c>
      <c r="L2769" s="4" t="s">
        <v>735</v>
      </c>
    </row>
    <row r="2770" spans="1:12" ht="30" hidden="1" x14ac:dyDescent="0.25">
      <c r="A2770" s="4" t="s">
        <v>559</v>
      </c>
      <c r="B2770" s="4" t="s">
        <v>593</v>
      </c>
      <c r="C2770" s="4" t="s">
        <v>20</v>
      </c>
      <c r="D2770" s="4" t="s">
        <v>469</v>
      </c>
      <c r="E2770" s="4">
        <v>55</v>
      </c>
      <c r="F2770" s="7">
        <v>50</v>
      </c>
      <c r="G2770" s="4" t="s">
        <v>105</v>
      </c>
      <c r="H2770" s="4">
        <v>9</v>
      </c>
      <c r="I2770" s="5">
        <f t="shared" si="130"/>
        <v>9</v>
      </c>
      <c r="J2770" s="5">
        <f t="shared" si="129"/>
        <v>18</v>
      </c>
      <c r="K2770" s="5">
        <f t="shared" si="131"/>
        <v>1.5</v>
      </c>
      <c r="L2770" s="4" t="s">
        <v>735</v>
      </c>
    </row>
    <row r="2771" spans="1:12" ht="30" hidden="1" x14ac:dyDescent="0.25">
      <c r="A2771" s="4" t="s">
        <v>559</v>
      </c>
      <c r="B2771" s="4" t="s">
        <v>593</v>
      </c>
      <c r="C2771" s="4" t="s">
        <v>20</v>
      </c>
      <c r="D2771" s="4" t="s">
        <v>53</v>
      </c>
      <c r="E2771" s="4">
        <v>55</v>
      </c>
      <c r="F2771" s="7">
        <v>50</v>
      </c>
      <c r="G2771" s="4" t="s">
        <v>105</v>
      </c>
      <c r="H2771" s="4">
        <v>7</v>
      </c>
      <c r="I2771" s="5">
        <f t="shared" si="130"/>
        <v>7</v>
      </c>
      <c r="J2771" s="5">
        <f t="shared" si="129"/>
        <v>14</v>
      </c>
      <c r="K2771" s="5">
        <f t="shared" si="131"/>
        <v>1.1666666666666667</v>
      </c>
      <c r="L2771" s="4" t="s">
        <v>735</v>
      </c>
    </row>
    <row r="2772" spans="1:12" ht="30" hidden="1" x14ac:dyDescent="0.25">
      <c r="A2772" s="4" t="s">
        <v>559</v>
      </c>
      <c r="B2772" s="4" t="s">
        <v>593</v>
      </c>
      <c r="C2772" s="4" t="s">
        <v>20</v>
      </c>
      <c r="D2772" s="4" t="s">
        <v>76</v>
      </c>
      <c r="E2772" s="4">
        <v>55</v>
      </c>
      <c r="F2772" s="7">
        <v>50</v>
      </c>
      <c r="G2772" s="4" t="s">
        <v>105</v>
      </c>
      <c r="H2772" s="4">
        <v>1</v>
      </c>
      <c r="I2772" s="5">
        <f t="shared" si="130"/>
        <v>1</v>
      </c>
      <c r="J2772" s="5">
        <f t="shared" si="129"/>
        <v>2</v>
      </c>
      <c r="K2772" s="5">
        <f t="shared" si="131"/>
        <v>0.16666666666666666</v>
      </c>
      <c r="L2772" s="4" t="s">
        <v>735</v>
      </c>
    </row>
    <row r="2773" spans="1:12" ht="30" hidden="1" x14ac:dyDescent="0.25">
      <c r="A2773" s="4" t="s">
        <v>559</v>
      </c>
      <c r="B2773" s="4" t="s">
        <v>593</v>
      </c>
      <c r="C2773" s="4" t="s">
        <v>20</v>
      </c>
      <c r="D2773" s="4" t="s">
        <v>88</v>
      </c>
      <c r="E2773" s="4">
        <v>55</v>
      </c>
      <c r="F2773" s="7">
        <v>50</v>
      </c>
      <c r="G2773" s="4" t="s">
        <v>105</v>
      </c>
      <c r="H2773" s="4">
        <v>2</v>
      </c>
      <c r="I2773" s="5">
        <f t="shared" si="130"/>
        <v>2</v>
      </c>
      <c r="J2773" s="5">
        <f t="shared" si="129"/>
        <v>4</v>
      </c>
      <c r="K2773" s="5">
        <f t="shared" si="131"/>
        <v>0.33333333333333331</v>
      </c>
      <c r="L2773" s="4" t="s">
        <v>735</v>
      </c>
    </row>
    <row r="2774" spans="1:12" ht="30" hidden="1" x14ac:dyDescent="0.25">
      <c r="A2774" s="4" t="s">
        <v>559</v>
      </c>
      <c r="B2774" s="4" t="s">
        <v>593</v>
      </c>
      <c r="C2774" s="4" t="s">
        <v>20</v>
      </c>
      <c r="D2774" s="4" t="s">
        <v>584</v>
      </c>
      <c r="E2774" s="4">
        <v>55</v>
      </c>
      <c r="F2774" s="7">
        <v>50</v>
      </c>
      <c r="G2774" s="4" t="s">
        <v>105</v>
      </c>
      <c r="H2774" s="4">
        <v>7</v>
      </c>
      <c r="I2774" s="5">
        <f t="shared" si="130"/>
        <v>7</v>
      </c>
      <c r="J2774" s="5">
        <f t="shared" si="129"/>
        <v>14</v>
      </c>
      <c r="K2774" s="5">
        <f t="shared" si="131"/>
        <v>1.1666666666666667</v>
      </c>
      <c r="L2774" s="4" t="s">
        <v>735</v>
      </c>
    </row>
    <row r="2775" spans="1:12" ht="30" hidden="1" x14ac:dyDescent="0.25">
      <c r="A2775" s="4" t="s">
        <v>559</v>
      </c>
      <c r="B2775" s="4" t="s">
        <v>593</v>
      </c>
      <c r="C2775" s="4" t="s">
        <v>20</v>
      </c>
      <c r="D2775" s="4" t="s">
        <v>39</v>
      </c>
      <c r="E2775" s="4">
        <v>55</v>
      </c>
      <c r="F2775" s="7">
        <v>50</v>
      </c>
      <c r="G2775" s="4" t="s">
        <v>105</v>
      </c>
      <c r="H2775" s="4">
        <v>1</v>
      </c>
      <c r="I2775" s="5">
        <f t="shared" si="130"/>
        <v>1</v>
      </c>
      <c r="J2775" s="5">
        <f t="shared" si="129"/>
        <v>2</v>
      </c>
      <c r="K2775" s="5">
        <f t="shared" si="131"/>
        <v>0.16666666666666666</v>
      </c>
      <c r="L2775" s="4" t="s">
        <v>735</v>
      </c>
    </row>
    <row r="2776" spans="1:12" ht="30" hidden="1" x14ac:dyDescent="0.25">
      <c r="A2776" s="4" t="s">
        <v>559</v>
      </c>
      <c r="B2776" s="4" t="s">
        <v>593</v>
      </c>
      <c r="C2776" s="4" t="s">
        <v>20</v>
      </c>
      <c r="D2776" s="4" t="s">
        <v>17</v>
      </c>
      <c r="E2776" s="4">
        <v>55</v>
      </c>
      <c r="F2776" s="7">
        <v>50</v>
      </c>
      <c r="G2776" s="4" t="s">
        <v>105</v>
      </c>
      <c r="H2776" s="4">
        <v>35</v>
      </c>
      <c r="I2776" s="5">
        <f t="shared" si="130"/>
        <v>35</v>
      </c>
      <c r="J2776" s="5">
        <f t="shared" si="129"/>
        <v>70</v>
      </c>
      <c r="K2776" s="5">
        <f t="shared" si="131"/>
        <v>5.833333333333333</v>
      </c>
      <c r="L2776" s="4" t="s">
        <v>735</v>
      </c>
    </row>
    <row r="2777" spans="1:12" ht="30" hidden="1" x14ac:dyDescent="0.25">
      <c r="A2777" s="4" t="s">
        <v>559</v>
      </c>
      <c r="B2777" s="4" t="s">
        <v>593</v>
      </c>
      <c r="C2777" s="4" t="s">
        <v>20</v>
      </c>
      <c r="D2777" s="4" t="s">
        <v>18</v>
      </c>
      <c r="E2777" s="4">
        <v>55</v>
      </c>
      <c r="F2777" s="7">
        <v>50</v>
      </c>
      <c r="G2777" s="4" t="s">
        <v>105</v>
      </c>
      <c r="H2777" s="4">
        <v>1</v>
      </c>
      <c r="I2777" s="5">
        <f t="shared" si="130"/>
        <v>1</v>
      </c>
      <c r="J2777" s="5">
        <f t="shared" si="129"/>
        <v>2</v>
      </c>
      <c r="K2777" s="5">
        <f t="shared" si="131"/>
        <v>0.16666666666666666</v>
      </c>
      <c r="L2777" s="4" t="s">
        <v>735</v>
      </c>
    </row>
    <row r="2778" spans="1:12" ht="30" hidden="1" x14ac:dyDescent="0.25">
      <c r="A2778" s="4" t="s">
        <v>559</v>
      </c>
      <c r="B2778" s="4" t="s">
        <v>593</v>
      </c>
      <c r="C2778" s="4" t="s">
        <v>599</v>
      </c>
      <c r="D2778" s="4" t="s">
        <v>76</v>
      </c>
      <c r="E2778" s="4">
        <v>40</v>
      </c>
      <c r="F2778" s="7" t="s">
        <v>11</v>
      </c>
      <c r="G2778" s="4" t="s">
        <v>12</v>
      </c>
      <c r="H2778" s="4">
        <v>1</v>
      </c>
      <c r="I2778" s="5">
        <f t="shared" si="130"/>
        <v>1</v>
      </c>
      <c r="J2778" s="5">
        <f t="shared" si="129"/>
        <v>2</v>
      </c>
      <c r="K2778" s="5">
        <f t="shared" si="131"/>
        <v>0.16666666666666666</v>
      </c>
      <c r="L2778" s="4" t="s">
        <v>735</v>
      </c>
    </row>
    <row r="2779" spans="1:12" ht="30" hidden="1" x14ac:dyDescent="0.25">
      <c r="A2779" s="4" t="s">
        <v>559</v>
      </c>
      <c r="B2779" s="4" t="s">
        <v>593</v>
      </c>
      <c r="C2779" s="4" t="s">
        <v>599</v>
      </c>
      <c r="D2779" s="4" t="s">
        <v>584</v>
      </c>
      <c r="E2779" s="4">
        <v>40</v>
      </c>
      <c r="F2779" s="7" t="s">
        <v>11</v>
      </c>
      <c r="G2779" s="4" t="s">
        <v>12</v>
      </c>
      <c r="H2779" s="4">
        <v>8</v>
      </c>
      <c r="I2779" s="5">
        <f t="shared" si="130"/>
        <v>8</v>
      </c>
      <c r="J2779" s="5">
        <f t="shared" si="129"/>
        <v>16</v>
      </c>
      <c r="K2779" s="5">
        <f t="shared" si="131"/>
        <v>1.3333333333333333</v>
      </c>
      <c r="L2779" s="4" t="s">
        <v>735</v>
      </c>
    </row>
    <row r="2780" spans="1:12" hidden="1" x14ac:dyDescent="0.25">
      <c r="A2780" s="4" t="s">
        <v>559</v>
      </c>
      <c r="B2780" s="4" t="s">
        <v>593</v>
      </c>
      <c r="C2780" s="4" t="s">
        <v>600</v>
      </c>
      <c r="D2780" s="4" t="s">
        <v>469</v>
      </c>
      <c r="E2780" s="4">
        <v>122</v>
      </c>
      <c r="F2780" s="7">
        <v>50</v>
      </c>
      <c r="G2780" s="4" t="s">
        <v>105</v>
      </c>
      <c r="H2780" s="4">
        <v>4</v>
      </c>
      <c r="I2780" s="5">
        <f t="shared" si="130"/>
        <v>4</v>
      </c>
      <c r="J2780" s="5">
        <f t="shared" si="129"/>
        <v>8</v>
      </c>
      <c r="K2780" s="5">
        <f t="shared" si="131"/>
        <v>0.66666666666666663</v>
      </c>
      <c r="L2780" s="4" t="s">
        <v>735</v>
      </c>
    </row>
    <row r="2781" spans="1:12" hidden="1" x14ac:dyDescent="0.25">
      <c r="A2781" s="4" t="s">
        <v>559</v>
      </c>
      <c r="B2781" s="4" t="s">
        <v>593</v>
      </c>
      <c r="C2781" s="4" t="s">
        <v>600</v>
      </c>
      <c r="D2781" s="4" t="s">
        <v>88</v>
      </c>
      <c r="E2781" s="4">
        <v>122</v>
      </c>
      <c r="F2781" s="7">
        <v>50</v>
      </c>
      <c r="G2781" s="4" t="s">
        <v>105</v>
      </c>
      <c r="H2781" s="4">
        <v>1</v>
      </c>
      <c r="I2781" s="5">
        <f t="shared" si="130"/>
        <v>1</v>
      </c>
      <c r="J2781" s="5">
        <f t="shared" si="129"/>
        <v>2</v>
      </c>
      <c r="K2781" s="5">
        <f t="shared" si="131"/>
        <v>0.16666666666666666</v>
      </c>
      <c r="L2781" s="4" t="s">
        <v>735</v>
      </c>
    </row>
    <row r="2782" spans="1:12" hidden="1" x14ac:dyDescent="0.25">
      <c r="A2782" s="4" t="s">
        <v>559</v>
      </c>
      <c r="B2782" s="4" t="s">
        <v>593</v>
      </c>
      <c r="C2782" s="4" t="s">
        <v>600</v>
      </c>
      <c r="D2782" s="4" t="s">
        <v>584</v>
      </c>
      <c r="E2782" s="4">
        <v>122</v>
      </c>
      <c r="F2782" s="7">
        <v>50</v>
      </c>
      <c r="G2782" s="4" t="s">
        <v>105</v>
      </c>
      <c r="H2782" s="4">
        <v>5</v>
      </c>
      <c r="I2782" s="5">
        <f t="shared" si="130"/>
        <v>5</v>
      </c>
      <c r="J2782" s="5">
        <f t="shared" si="129"/>
        <v>10</v>
      </c>
      <c r="K2782" s="5">
        <f t="shared" si="131"/>
        <v>0.83333333333333337</v>
      </c>
      <c r="L2782" s="4" t="s">
        <v>735</v>
      </c>
    </row>
    <row r="2783" spans="1:12" ht="30" hidden="1" x14ac:dyDescent="0.25">
      <c r="A2783" s="4" t="s">
        <v>559</v>
      </c>
      <c r="B2783" s="4" t="s">
        <v>593</v>
      </c>
      <c r="C2783" s="4" t="s">
        <v>600</v>
      </c>
      <c r="D2783" s="4" t="s">
        <v>17</v>
      </c>
      <c r="E2783" s="4">
        <v>122</v>
      </c>
      <c r="F2783" s="7">
        <v>50</v>
      </c>
      <c r="G2783" s="4" t="s">
        <v>105</v>
      </c>
      <c r="H2783" s="4">
        <v>11</v>
      </c>
      <c r="I2783" s="5">
        <f t="shared" si="130"/>
        <v>11</v>
      </c>
      <c r="J2783" s="5">
        <f t="shared" si="129"/>
        <v>22</v>
      </c>
      <c r="K2783" s="5">
        <f t="shared" si="131"/>
        <v>1.8333333333333333</v>
      </c>
      <c r="L2783" s="4" t="s">
        <v>735</v>
      </c>
    </row>
    <row r="2784" spans="1:12" hidden="1" x14ac:dyDescent="0.25">
      <c r="A2784" s="4" t="s">
        <v>601</v>
      </c>
      <c r="B2784" s="4" t="s">
        <v>602</v>
      </c>
      <c r="C2784" s="4" t="s">
        <v>603</v>
      </c>
      <c r="D2784" s="4" t="s">
        <v>58</v>
      </c>
      <c r="E2784" s="4">
        <v>25</v>
      </c>
      <c r="F2784" s="7" t="s">
        <v>11</v>
      </c>
      <c r="G2784" s="4" t="s">
        <v>12</v>
      </c>
      <c r="H2784" s="4">
        <v>53</v>
      </c>
      <c r="I2784" s="5">
        <f t="shared" si="130"/>
        <v>53</v>
      </c>
      <c r="J2784" s="5">
        <f t="shared" si="129"/>
        <v>106</v>
      </c>
      <c r="K2784" s="5">
        <f t="shared" si="131"/>
        <v>8.8333333333333339</v>
      </c>
      <c r="L2784" s="4" t="s">
        <v>735</v>
      </c>
    </row>
    <row r="2785" spans="1:12" hidden="1" x14ac:dyDescent="0.25">
      <c r="A2785" s="4" t="s">
        <v>601</v>
      </c>
      <c r="B2785" s="4" t="s">
        <v>602</v>
      </c>
      <c r="C2785" s="4" t="s">
        <v>603</v>
      </c>
      <c r="D2785" s="4" t="s">
        <v>53</v>
      </c>
      <c r="E2785" s="4">
        <v>25</v>
      </c>
      <c r="F2785" s="7" t="s">
        <v>11</v>
      </c>
      <c r="G2785" s="4" t="s">
        <v>12</v>
      </c>
      <c r="H2785" s="4">
        <v>66</v>
      </c>
      <c r="I2785" s="5">
        <f t="shared" si="130"/>
        <v>66</v>
      </c>
      <c r="J2785" s="5">
        <f t="shared" si="129"/>
        <v>132</v>
      </c>
      <c r="K2785" s="5">
        <f t="shared" si="131"/>
        <v>11</v>
      </c>
      <c r="L2785" s="4" t="s">
        <v>735</v>
      </c>
    </row>
    <row r="2786" spans="1:12" hidden="1" x14ac:dyDescent="0.25">
      <c r="A2786" s="4" t="s">
        <v>601</v>
      </c>
      <c r="B2786" s="4" t="s">
        <v>602</v>
      </c>
      <c r="C2786" s="4" t="s">
        <v>603</v>
      </c>
      <c r="D2786" s="4" t="s">
        <v>18</v>
      </c>
      <c r="E2786" s="4">
        <v>25</v>
      </c>
      <c r="F2786" s="7" t="s">
        <v>11</v>
      </c>
      <c r="G2786" s="4" t="s">
        <v>12</v>
      </c>
      <c r="H2786" s="4">
        <v>37</v>
      </c>
      <c r="I2786" s="5">
        <f t="shared" si="130"/>
        <v>37</v>
      </c>
      <c r="J2786" s="5">
        <f t="shared" si="129"/>
        <v>74</v>
      </c>
      <c r="K2786" s="5">
        <f t="shared" si="131"/>
        <v>6.166666666666667</v>
      </c>
      <c r="L2786" s="4" t="s">
        <v>735</v>
      </c>
    </row>
    <row r="2787" spans="1:12" ht="30" hidden="1" x14ac:dyDescent="0.25">
      <c r="A2787" s="4" t="s">
        <v>601</v>
      </c>
      <c r="B2787" s="4" t="s">
        <v>602</v>
      </c>
      <c r="C2787" s="4" t="s">
        <v>604</v>
      </c>
      <c r="D2787" s="4" t="s">
        <v>469</v>
      </c>
      <c r="E2787" s="4">
        <v>13</v>
      </c>
      <c r="F2787" s="7" t="s">
        <v>11</v>
      </c>
      <c r="G2787" s="4" t="s">
        <v>12</v>
      </c>
      <c r="H2787" s="4">
        <v>4</v>
      </c>
      <c r="I2787" s="5">
        <f t="shared" si="130"/>
        <v>4</v>
      </c>
      <c r="J2787" s="5">
        <f t="shared" si="129"/>
        <v>8</v>
      </c>
      <c r="K2787" s="5">
        <f t="shared" si="131"/>
        <v>0.66666666666666663</v>
      </c>
      <c r="L2787" s="4" t="s">
        <v>735</v>
      </c>
    </row>
    <row r="2788" spans="1:12" ht="30" hidden="1" x14ac:dyDescent="0.25">
      <c r="A2788" s="4" t="s">
        <v>601</v>
      </c>
      <c r="B2788" s="4" t="s">
        <v>602</v>
      </c>
      <c r="C2788" s="4" t="s">
        <v>604</v>
      </c>
      <c r="D2788" s="4" t="s">
        <v>58</v>
      </c>
      <c r="E2788" s="4">
        <v>13</v>
      </c>
      <c r="F2788" s="7" t="s">
        <v>11</v>
      </c>
      <c r="G2788" s="4" t="s">
        <v>12</v>
      </c>
      <c r="H2788" s="4">
        <v>11</v>
      </c>
      <c r="I2788" s="5">
        <f t="shared" si="130"/>
        <v>11</v>
      </c>
      <c r="J2788" s="5">
        <f t="shared" si="129"/>
        <v>22</v>
      </c>
      <c r="K2788" s="5">
        <f t="shared" si="131"/>
        <v>1.8333333333333333</v>
      </c>
      <c r="L2788" s="4" t="s">
        <v>735</v>
      </c>
    </row>
    <row r="2789" spans="1:12" ht="30" hidden="1" x14ac:dyDescent="0.25">
      <c r="A2789" s="4" t="s">
        <v>601</v>
      </c>
      <c r="B2789" s="4" t="s">
        <v>602</v>
      </c>
      <c r="C2789" s="4" t="s">
        <v>604</v>
      </c>
      <c r="D2789" s="4" t="s">
        <v>53</v>
      </c>
      <c r="E2789" s="4">
        <v>13</v>
      </c>
      <c r="F2789" s="7" t="s">
        <v>11</v>
      </c>
      <c r="G2789" s="4" t="s">
        <v>12</v>
      </c>
      <c r="H2789" s="4">
        <v>8</v>
      </c>
      <c r="I2789" s="5">
        <f t="shared" si="130"/>
        <v>8</v>
      </c>
      <c r="J2789" s="5">
        <f t="shared" si="129"/>
        <v>16</v>
      </c>
      <c r="K2789" s="5">
        <f t="shared" si="131"/>
        <v>1.3333333333333333</v>
      </c>
      <c r="L2789" s="4" t="s">
        <v>735</v>
      </c>
    </row>
    <row r="2790" spans="1:12" ht="30" hidden="1" x14ac:dyDescent="0.25">
      <c r="A2790" s="4" t="s">
        <v>601</v>
      </c>
      <c r="B2790" s="4" t="s">
        <v>602</v>
      </c>
      <c r="C2790" s="4" t="s">
        <v>604</v>
      </c>
      <c r="D2790" s="4" t="s">
        <v>18</v>
      </c>
      <c r="E2790" s="4">
        <v>13</v>
      </c>
      <c r="F2790" s="7" t="s">
        <v>11</v>
      </c>
      <c r="G2790" s="4" t="s">
        <v>12</v>
      </c>
      <c r="H2790" s="4">
        <v>2</v>
      </c>
      <c r="I2790" s="5">
        <f t="shared" si="130"/>
        <v>2</v>
      </c>
      <c r="J2790" s="5">
        <f t="shared" si="129"/>
        <v>4</v>
      </c>
      <c r="K2790" s="5">
        <f t="shared" si="131"/>
        <v>0.33333333333333331</v>
      </c>
      <c r="L2790" s="4" t="s">
        <v>735</v>
      </c>
    </row>
    <row r="2791" spans="1:12" hidden="1" x14ac:dyDescent="0.25">
      <c r="A2791" s="4" t="s">
        <v>601</v>
      </c>
      <c r="B2791" s="4" t="s">
        <v>602</v>
      </c>
      <c r="C2791" s="4" t="s">
        <v>58</v>
      </c>
      <c r="D2791" s="4" t="s">
        <v>469</v>
      </c>
      <c r="E2791" s="4">
        <v>0</v>
      </c>
      <c r="F2791" s="7" t="s">
        <v>11</v>
      </c>
      <c r="G2791" s="4" t="s">
        <v>12</v>
      </c>
      <c r="H2791" s="4">
        <v>5</v>
      </c>
      <c r="I2791" s="5">
        <f t="shared" si="130"/>
        <v>5</v>
      </c>
      <c r="J2791" s="5">
        <f t="shared" si="129"/>
        <v>10</v>
      </c>
      <c r="K2791" s="5">
        <f t="shared" si="131"/>
        <v>0.83333333333333337</v>
      </c>
      <c r="L2791" s="4" t="s">
        <v>735</v>
      </c>
    </row>
    <row r="2792" spans="1:12" hidden="1" x14ac:dyDescent="0.25">
      <c r="A2792" s="4" t="s">
        <v>601</v>
      </c>
      <c r="B2792" s="4" t="s">
        <v>602</v>
      </c>
      <c r="C2792" s="4" t="s">
        <v>58</v>
      </c>
      <c r="D2792" s="4" t="s">
        <v>58</v>
      </c>
      <c r="E2792" s="4">
        <v>0</v>
      </c>
      <c r="F2792" s="7" t="s">
        <v>11</v>
      </c>
      <c r="G2792" s="4" t="s">
        <v>12</v>
      </c>
      <c r="H2792" s="4">
        <v>132</v>
      </c>
      <c r="I2792" s="5">
        <f t="shared" si="130"/>
        <v>132</v>
      </c>
      <c r="J2792" s="5">
        <f t="shared" si="129"/>
        <v>264</v>
      </c>
      <c r="K2792" s="5">
        <f t="shared" si="131"/>
        <v>22</v>
      </c>
      <c r="L2792" s="4" t="s">
        <v>735</v>
      </c>
    </row>
    <row r="2793" spans="1:12" hidden="1" x14ac:dyDescent="0.25">
      <c r="A2793" s="4" t="s">
        <v>601</v>
      </c>
      <c r="B2793" s="4" t="s">
        <v>602</v>
      </c>
      <c r="C2793" s="4" t="s">
        <v>58</v>
      </c>
      <c r="D2793" s="4" t="s">
        <v>53</v>
      </c>
      <c r="E2793" s="4">
        <v>0</v>
      </c>
      <c r="F2793" s="7" t="s">
        <v>11</v>
      </c>
      <c r="G2793" s="4" t="s">
        <v>12</v>
      </c>
      <c r="H2793" s="4">
        <v>84</v>
      </c>
      <c r="I2793" s="5">
        <f t="shared" si="130"/>
        <v>84</v>
      </c>
      <c r="J2793" s="5">
        <f t="shared" si="129"/>
        <v>168</v>
      </c>
      <c r="K2793" s="5">
        <f t="shared" si="131"/>
        <v>14</v>
      </c>
      <c r="L2793" s="4" t="s">
        <v>735</v>
      </c>
    </row>
    <row r="2794" spans="1:12" hidden="1" x14ac:dyDescent="0.25">
      <c r="A2794" s="4" t="s">
        <v>601</v>
      </c>
      <c r="B2794" s="4" t="s">
        <v>602</v>
      </c>
      <c r="C2794" s="4" t="s">
        <v>58</v>
      </c>
      <c r="D2794" s="4" t="s">
        <v>30</v>
      </c>
      <c r="E2794" s="4">
        <v>0</v>
      </c>
      <c r="F2794" s="7" t="s">
        <v>11</v>
      </c>
      <c r="G2794" s="4" t="s">
        <v>12</v>
      </c>
      <c r="H2794" s="4">
        <v>1</v>
      </c>
      <c r="I2794" s="5">
        <f t="shared" si="130"/>
        <v>1</v>
      </c>
      <c r="J2794" s="5">
        <f t="shared" si="129"/>
        <v>2</v>
      </c>
      <c r="K2794" s="5">
        <f t="shared" si="131"/>
        <v>0.16666666666666666</v>
      </c>
      <c r="L2794" s="4" t="s">
        <v>735</v>
      </c>
    </row>
    <row r="2795" spans="1:12" hidden="1" x14ac:dyDescent="0.25">
      <c r="A2795" s="4" t="s">
        <v>601</v>
      </c>
      <c r="B2795" s="4" t="s">
        <v>602</v>
      </c>
      <c r="C2795" s="4" t="s">
        <v>58</v>
      </c>
      <c r="D2795" s="4" t="s">
        <v>393</v>
      </c>
      <c r="E2795" s="4">
        <v>0</v>
      </c>
      <c r="F2795" s="7" t="s">
        <v>11</v>
      </c>
      <c r="G2795" s="4" t="s">
        <v>12</v>
      </c>
      <c r="H2795" s="4">
        <v>1</v>
      </c>
      <c r="I2795" s="5">
        <f t="shared" si="130"/>
        <v>1</v>
      </c>
      <c r="J2795" s="5">
        <f t="shared" si="129"/>
        <v>2</v>
      </c>
      <c r="K2795" s="5">
        <f t="shared" si="131"/>
        <v>0.16666666666666666</v>
      </c>
      <c r="L2795" s="4" t="s">
        <v>735</v>
      </c>
    </row>
    <row r="2796" spans="1:12" hidden="1" x14ac:dyDescent="0.25">
      <c r="A2796" s="4" t="s">
        <v>601</v>
      </c>
      <c r="B2796" s="4" t="s">
        <v>602</v>
      </c>
      <c r="C2796" s="4" t="s">
        <v>58</v>
      </c>
      <c r="D2796" s="4" t="s">
        <v>18</v>
      </c>
      <c r="E2796" s="4">
        <v>0</v>
      </c>
      <c r="F2796" s="7" t="s">
        <v>11</v>
      </c>
      <c r="G2796" s="4" t="s">
        <v>12</v>
      </c>
      <c r="H2796" s="4">
        <v>7</v>
      </c>
      <c r="I2796" s="5">
        <f t="shared" si="130"/>
        <v>7</v>
      </c>
      <c r="J2796" s="5">
        <f t="shared" si="129"/>
        <v>14</v>
      </c>
      <c r="K2796" s="5">
        <f t="shared" si="131"/>
        <v>1.1666666666666667</v>
      </c>
      <c r="L2796" s="4" t="s">
        <v>735</v>
      </c>
    </row>
    <row r="2797" spans="1:12" hidden="1" x14ac:dyDescent="0.25">
      <c r="A2797" s="4" t="s">
        <v>601</v>
      </c>
      <c r="B2797" s="4" t="s">
        <v>602</v>
      </c>
      <c r="C2797" s="4" t="s">
        <v>605</v>
      </c>
      <c r="D2797" s="4" t="s">
        <v>58</v>
      </c>
      <c r="E2797" s="4">
        <v>35</v>
      </c>
      <c r="F2797" s="7" t="s">
        <v>11</v>
      </c>
      <c r="G2797" s="4" t="s">
        <v>12</v>
      </c>
      <c r="H2797" s="4">
        <v>11</v>
      </c>
      <c r="I2797" s="5">
        <f t="shared" si="130"/>
        <v>11</v>
      </c>
      <c r="J2797" s="5">
        <f t="shared" si="129"/>
        <v>22</v>
      </c>
      <c r="K2797" s="5">
        <f t="shared" si="131"/>
        <v>1.8333333333333333</v>
      </c>
      <c r="L2797" s="4" t="s">
        <v>735</v>
      </c>
    </row>
    <row r="2798" spans="1:12" hidden="1" x14ac:dyDescent="0.25">
      <c r="A2798" s="4" t="s">
        <v>601</v>
      </c>
      <c r="B2798" s="4" t="s">
        <v>602</v>
      </c>
      <c r="C2798" s="4" t="s">
        <v>605</v>
      </c>
      <c r="D2798" s="4" t="s">
        <v>53</v>
      </c>
      <c r="E2798" s="4">
        <v>35</v>
      </c>
      <c r="F2798" s="7" t="s">
        <v>11</v>
      </c>
      <c r="G2798" s="4" t="s">
        <v>12</v>
      </c>
      <c r="H2798" s="4">
        <v>7</v>
      </c>
      <c r="I2798" s="5">
        <f t="shared" si="130"/>
        <v>7</v>
      </c>
      <c r="J2798" s="5">
        <f t="shared" si="129"/>
        <v>14</v>
      </c>
      <c r="K2798" s="5">
        <f t="shared" si="131"/>
        <v>1.1666666666666667</v>
      </c>
      <c r="L2798" s="4" t="s">
        <v>735</v>
      </c>
    </row>
    <row r="2799" spans="1:12" hidden="1" x14ac:dyDescent="0.25">
      <c r="A2799" s="4" t="s">
        <v>601</v>
      </c>
      <c r="B2799" s="4" t="s">
        <v>602</v>
      </c>
      <c r="C2799" s="4" t="s">
        <v>605</v>
      </c>
      <c r="D2799" s="4" t="s">
        <v>18</v>
      </c>
      <c r="E2799" s="4">
        <v>35</v>
      </c>
      <c r="F2799" s="7" t="s">
        <v>11</v>
      </c>
      <c r="G2799" s="4" t="s">
        <v>12</v>
      </c>
      <c r="H2799" s="4">
        <v>2</v>
      </c>
      <c r="I2799" s="5">
        <f t="shared" si="130"/>
        <v>2</v>
      </c>
      <c r="J2799" s="5">
        <f t="shared" si="129"/>
        <v>4</v>
      </c>
      <c r="K2799" s="5">
        <f t="shared" si="131"/>
        <v>0.33333333333333331</v>
      </c>
      <c r="L2799" s="4" t="s">
        <v>735</v>
      </c>
    </row>
    <row r="2800" spans="1:12" hidden="1" x14ac:dyDescent="0.25">
      <c r="A2800" s="4" t="s">
        <v>601</v>
      </c>
      <c r="B2800" s="4" t="s">
        <v>602</v>
      </c>
      <c r="C2800" s="4" t="s">
        <v>606</v>
      </c>
      <c r="D2800" s="4" t="s">
        <v>469</v>
      </c>
      <c r="E2800" s="4">
        <v>44</v>
      </c>
      <c r="F2800" s="7" t="s">
        <v>11</v>
      </c>
      <c r="G2800" s="4" t="s">
        <v>12</v>
      </c>
      <c r="H2800" s="4">
        <v>4</v>
      </c>
      <c r="I2800" s="5">
        <f t="shared" si="130"/>
        <v>4</v>
      </c>
      <c r="J2800" s="5">
        <f t="shared" si="129"/>
        <v>8</v>
      </c>
      <c r="K2800" s="5">
        <f t="shared" si="131"/>
        <v>0.66666666666666663</v>
      </c>
      <c r="L2800" s="4" t="s">
        <v>735</v>
      </c>
    </row>
    <row r="2801" spans="1:12" hidden="1" x14ac:dyDescent="0.25">
      <c r="A2801" s="4" t="s">
        <v>601</v>
      </c>
      <c r="B2801" s="4" t="s">
        <v>602</v>
      </c>
      <c r="C2801" s="4" t="s">
        <v>606</v>
      </c>
      <c r="D2801" s="4" t="s">
        <v>58</v>
      </c>
      <c r="E2801" s="4">
        <v>44</v>
      </c>
      <c r="F2801" s="7" t="s">
        <v>11</v>
      </c>
      <c r="G2801" s="4" t="s">
        <v>12</v>
      </c>
      <c r="H2801" s="4">
        <v>8</v>
      </c>
      <c r="I2801" s="5">
        <f t="shared" si="130"/>
        <v>8</v>
      </c>
      <c r="J2801" s="5">
        <f t="shared" si="129"/>
        <v>16</v>
      </c>
      <c r="K2801" s="5">
        <f t="shared" si="131"/>
        <v>1.3333333333333333</v>
      </c>
      <c r="L2801" s="4" t="s">
        <v>735</v>
      </c>
    </row>
    <row r="2802" spans="1:12" hidden="1" x14ac:dyDescent="0.25">
      <c r="A2802" s="4" t="s">
        <v>601</v>
      </c>
      <c r="B2802" s="4" t="s">
        <v>602</v>
      </c>
      <c r="C2802" s="4" t="s">
        <v>606</v>
      </c>
      <c r="D2802" s="4" t="s">
        <v>53</v>
      </c>
      <c r="E2802" s="4">
        <v>44</v>
      </c>
      <c r="F2802" s="7" t="s">
        <v>11</v>
      </c>
      <c r="G2802" s="4" t="s">
        <v>12</v>
      </c>
      <c r="H2802" s="4">
        <v>12</v>
      </c>
      <c r="I2802" s="5">
        <f t="shared" si="130"/>
        <v>12</v>
      </c>
      <c r="J2802" s="5">
        <f t="shared" si="129"/>
        <v>24</v>
      </c>
      <c r="K2802" s="5">
        <f t="shared" si="131"/>
        <v>2</v>
      </c>
      <c r="L2802" s="4" t="s">
        <v>735</v>
      </c>
    </row>
    <row r="2803" spans="1:12" hidden="1" x14ac:dyDescent="0.25">
      <c r="A2803" s="4" t="s">
        <v>601</v>
      </c>
      <c r="B2803" s="4" t="s">
        <v>602</v>
      </c>
      <c r="C2803" s="4" t="s">
        <v>606</v>
      </c>
      <c r="D2803" s="4" t="s">
        <v>18</v>
      </c>
      <c r="E2803" s="4">
        <v>44</v>
      </c>
      <c r="F2803" s="7" t="s">
        <v>11</v>
      </c>
      <c r="G2803" s="4" t="s">
        <v>12</v>
      </c>
      <c r="H2803" s="4">
        <v>1</v>
      </c>
      <c r="I2803" s="5">
        <f t="shared" si="130"/>
        <v>1</v>
      </c>
      <c r="J2803" s="5">
        <f t="shared" si="129"/>
        <v>2</v>
      </c>
      <c r="K2803" s="5">
        <f t="shared" si="131"/>
        <v>0.16666666666666666</v>
      </c>
      <c r="L2803" s="4" t="s">
        <v>735</v>
      </c>
    </row>
    <row r="2804" spans="1:12" hidden="1" x14ac:dyDescent="0.25">
      <c r="A2804" s="4" t="s">
        <v>601</v>
      </c>
      <c r="B2804" s="4" t="s">
        <v>602</v>
      </c>
      <c r="C2804" s="4" t="s">
        <v>607</v>
      </c>
      <c r="D2804" s="4" t="s">
        <v>469</v>
      </c>
      <c r="E2804" s="4">
        <v>31</v>
      </c>
      <c r="F2804" s="7" t="s">
        <v>11</v>
      </c>
      <c r="G2804" s="4" t="s">
        <v>12</v>
      </c>
      <c r="H2804" s="4">
        <v>1</v>
      </c>
      <c r="I2804" s="5">
        <f t="shared" si="130"/>
        <v>1</v>
      </c>
      <c r="J2804" s="5">
        <f t="shared" si="129"/>
        <v>2</v>
      </c>
      <c r="K2804" s="5">
        <f t="shared" si="131"/>
        <v>0.16666666666666666</v>
      </c>
      <c r="L2804" s="4" t="s">
        <v>735</v>
      </c>
    </row>
    <row r="2805" spans="1:12" hidden="1" x14ac:dyDescent="0.25">
      <c r="A2805" s="4" t="s">
        <v>601</v>
      </c>
      <c r="B2805" s="4" t="s">
        <v>602</v>
      </c>
      <c r="C2805" s="4" t="s">
        <v>607</v>
      </c>
      <c r="D2805" s="4" t="s">
        <v>58</v>
      </c>
      <c r="E2805" s="4">
        <v>31</v>
      </c>
      <c r="F2805" s="7" t="s">
        <v>11</v>
      </c>
      <c r="G2805" s="4" t="s">
        <v>12</v>
      </c>
      <c r="H2805" s="4">
        <v>7</v>
      </c>
      <c r="I2805" s="5">
        <f t="shared" si="130"/>
        <v>7</v>
      </c>
      <c r="J2805" s="5">
        <f t="shared" si="129"/>
        <v>14</v>
      </c>
      <c r="K2805" s="5">
        <f t="shared" si="131"/>
        <v>1.1666666666666667</v>
      </c>
      <c r="L2805" s="4" t="s">
        <v>735</v>
      </c>
    </row>
    <row r="2806" spans="1:12" hidden="1" x14ac:dyDescent="0.25">
      <c r="A2806" s="4" t="s">
        <v>601</v>
      </c>
      <c r="B2806" s="4" t="s">
        <v>602</v>
      </c>
      <c r="C2806" s="4" t="s">
        <v>607</v>
      </c>
      <c r="D2806" s="4" t="s">
        <v>53</v>
      </c>
      <c r="E2806" s="4">
        <v>31</v>
      </c>
      <c r="F2806" s="7" t="s">
        <v>11</v>
      </c>
      <c r="G2806" s="4" t="s">
        <v>12</v>
      </c>
      <c r="H2806" s="4">
        <v>1</v>
      </c>
      <c r="I2806" s="5">
        <f t="shared" si="130"/>
        <v>1</v>
      </c>
      <c r="J2806" s="5">
        <f t="shared" si="129"/>
        <v>2</v>
      </c>
      <c r="K2806" s="5">
        <f t="shared" si="131"/>
        <v>0.16666666666666666</v>
      </c>
      <c r="L2806" s="4" t="s">
        <v>735</v>
      </c>
    </row>
    <row r="2807" spans="1:12" hidden="1" x14ac:dyDescent="0.25">
      <c r="A2807" s="4" t="s">
        <v>601</v>
      </c>
      <c r="B2807" s="4" t="s">
        <v>602</v>
      </c>
      <c r="C2807" s="4" t="s">
        <v>607</v>
      </c>
      <c r="D2807" s="4" t="s">
        <v>18</v>
      </c>
      <c r="E2807" s="4">
        <v>31</v>
      </c>
      <c r="F2807" s="7" t="s">
        <v>11</v>
      </c>
      <c r="G2807" s="4" t="s">
        <v>12</v>
      </c>
      <c r="H2807" s="4">
        <v>1</v>
      </c>
      <c r="I2807" s="5">
        <f t="shared" si="130"/>
        <v>1</v>
      </c>
      <c r="J2807" s="5">
        <f t="shared" si="129"/>
        <v>2</v>
      </c>
      <c r="K2807" s="5">
        <f t="shared" si="131"/>
        <v>0.16666666666666666</v>
      </c>
      <c r="L2807" s="4" t="s">
        <v>735</v>
      </c>
    </row>
    <row r="2808" spans="1:12" hidden="1" x14ac:dyDescent="0.25">
      <c r="A2808" s="4" t="s">
        <v>601</v>
      </c>
      <c r="B2808" s="4" t="s">
        <v>602</v>
      </c>
      <c r="C2808" s="4" t="s">
        <v>608</v>
      </c>
      <c r="D2808" s="4" t="s">
        <v>469</v>
      </c>
      <c r="E2808" s="4">
        <v>25</v>
      </c>
      <c r="F2808" s="7" t="s">
        <v>11</v>
      </c>
      <c r="G2808" s="4" t="s">
        <v>12</v>
      </c>
      <c r="H2808" s="4">
        <v>2</v>
      </c>
      <c r="I2808" s="5">
        <f t="shared" si="130"/>
        <v>2</v>
      </c>
      <c r="J2808" s="5">
        <f t="shared" ref="J2808:J2871" si="132">I2808*100%+I2808</f>
        <v>4</v>
      </c>
      <c r="K2808" s="5">
        <f t="shared" si="131"/>
        <v>0.33333333333333331</v>
      </c>
      <c r="L2808" s="4" t="s">
        <v>735</v>
      </c>
    </row>
    <row r="2809" spans="1:12" hidden="1" x14ac:dyDescent="0.25">
      <c r="A2809" s="4" t="s">
        <v>601</v>
      </c>
      <c r="B2809" s="4" t="s">
        <v>602</v>
      </c>
      <c r="C2809" s="4" t="s">
        <v>608</v>
      </c>
      <c r="D2809" s="4" t="s">
        <v>58</v>
      </c>
      <c r="E2809" s="4">
        <v>25</v>
      </c>
      <c r="F2809" s="7" t="s">
        <v>11</v>
      </c>
      <c r="G2809" s="4" t="s">
        <v>12</v>
      </c>
      <c r="H2809" s="4">
        <v>15</v>
      </c>
      <c r="I2809" s="5">
        <f t="shared" ref="I2809:I2872" si="133">H2809</f>
        <v>15</v>
      </c>
      <c r="J2809" s="5">
        <f t="shared" si="132"/>
        <v>30</v>
      </c>
      <c r="K2809" s="5">
        <f t="shared" si="131"/>
        <v>2.5</v>
      </c>
      <c r="L2809" s="4" t="s">
        <v>735</v>
      </c>
    </row>
    <row r="2810" spans="1:12" hidden="1" x14ac:dyDescent="0.25">
      <c r="A2810" s="4" t="s">
        <v>601</v>
      </c>
      <c r="B2810" s="4" t="s">
        <v>602</v>
      </c>
      <c r="C2810" s="4" t="s">
        <v>608</v>
      </c>
      <c r="D2810" s="4" t="s">
        <v>53</v>
      </c>
      <c r="E2810" s="4">
        <v>25</v>
      </c>
      <c r="F2810" s="7" t="s">
        <v>11</v>
      </c>
      <c r="G2810" s="4" t="s">
        <v>12</v>
      </c>
      <c r="H2810" s="4">
        <v>5</v>
      </c>
      <c r="I2810" s="5">
        <f t="shared" si="133"/>
        <v>5</v>
      </c>
      <c r="J2810" s="5">
        <f t="shared" si="132"/>
        <v>10</v>
      </c>
      <c r="K2810" s="5">
        <f t="shared" si="131"/>
        <v>0.83333333333333337</v>
      </c>
      <c r="L2810" s="4" t="s">
        <v>735</v>
      </c>
    </row>
    <row r="2811" spans="1:12" hidden="1" x14ac:dyDescent="0.25">
      <c r="A2811" s="4" t="s">
        <v>601</v>
      </c>
      <c r="B2811" s="4" t="s">
        <v>602</v>
      </c>
      <c r="C2811" s="4" t="s">
        <v>608</v>
      </c>
      <c r="D2811" s="4" t="s">
        <v>18</v>
      </c>
      <c r="E2811" s="4">
        <v>25</v>
      </c>
      <c r="F2811" s="7" t="s">
        <v>11</v>
      </c>
      <c r="G2811" s="4" t="s">
        <v>12</v>
      </c>
      <c r="H2811" s="4">
        <v>1</v>
      </c>
      <c r="I2811" s="5">
        <f t="shared" si="133"/>
        <v>1</v>
      </c>
      <c r="J2811" s="5">
        <f t="shared" si="132"/>
        <v>2</v>
      </c>
      <c r="K2811" s="5">
        <f t="shared" si="131"/>
        <v>0.16666666666666666</v>
      </c>
      <c r="L2811" s="4" t="s">
        <v>735</v>
      </c>
    </row>
    <row r="2812" spans="1:12" hidden="1" x14ac:dyDescent="0.25">
      <c r="A2812" s="4" t="s">
        <v>601</v>
      </c>
      <c r="B2812" s="4" t="s">
        <v>602</v>
      </c>
      <c r="C2812" s="4" t="s">
        <v>609</v>
      </c>
      <c r="D2812" s="4" t="s">
        <v>469</v>
      </c>
      <c r="E2812" s="4">
        <v>27</v>
      </c>
      <c r="F2812" s="7" t="s">
        <v>11</v>
      </c>
      <c r="G2812" s="4" t="s">
        <v>12</v>
      </c>
      <c r="H2812" s="4">
        <v>2</v>
      </c>
      <c r="I2812" s="5">
        <f t="shared" si="133"/>
        <v>2</v>
      </c>
      <c r="J2812" s="5">
        <f t="shared" si="132"/>
        <v>4</v>
      </c>
      <c r="K2812" s="5">
        <f t="shared" si="131"/>
        <v>0.33333333333333331</v>
      </c>
      <c r="L2812" s="4" t="s">
        <v>735</v>
      </c>
    </row>
    <row r="2813" spans="1:12" hidden="1" x14ac:dyDescent="0.25">
      <c r="A2813" s="4" t="s">
        <v>601</v>
      </c>
      <c r="B2813" s="4" t="s">
        <v>602</v>
      </c>
      <c r="C2813" s="4" t="s">
        <v>609</v>
      </c>
      <c r="D2813" s="4" t="s">
        <v>58</v>
      </c>
      <c r="E2813" s="4">
        <v>27</v>
      </c>
      <c r="F2813" s="7" t="s">
        <v>11</v>
      </c>
      <c r="G2813" s="4" t="s">
        <v>12</v>
      </c>
      <c r="H2813" s="4">
        <v>15</v>
      </c>
      <c r="I2813" s="5">
        <f t="shared" si="133"/>
        <v>15</v>
      </c>
      <c r="J2813" s="5">
        <f t="shared" si="132"/>
        <v>30</v>
      </c>
      <c r="K2813" s="5">
        <f t="shared" si="131"/>
        <v>2.5</v>
      </c>
      <c r="L2813" s="4" t="s">
        <v>735</v>
      </c>
    </row>
    <row r="2814" spans="1:12" hidden="1" x14ac:dyDescent="0.25">
      <c r="A2814" s="4" t="s">
        <v>601</v>
      </c>
      <c r="B2814" s="4" t="s">
        <v>602</v>
      </c>
      <c r="C2814" s="4" t="s">
        <v>609</v>
      </c>
      <c r="D2814" s="4" t="s">
        <v>53</v>
      </c>
      <c r="E2814" s="4">
        <v>27</v>
      </c>
      <c r="F2814" s="7" t="s">
        <v>11</v>
      </c>
      <c r="G2814" s="4" t="s">
        <v>12</v>
      </c>
      <c r="H2814" s="4">
        <v>7</v>
      </c>
      <c r="I2814" s="5">
        <f t="shared" si="133"/>
        <v>7</v>
      </c>
      <c r="J2814" s="5">
        <f t="shared" si="132"/>
        <v>14</v>
      </c>
      <c r="K2814" s="5">
        <f t="shared" si="131"/>
        <v>1.1666666666666667</v>
      </c>
      <c r="L2814" s="4" t="s">
        <v>735</v>
      </c>
    </row>
    <row r="2815" spans="1:12" hidden="1" x14ac:dyDescent="0.25">
      <c r="A2815" s="4" t="s">
        <v>601</v>
      </c>
      <c r="B2815" s="4" t="s">
        <v>602</v>
      </c>
      <c r="C2815" s="4" t="s">
        <v>609</v>
      </c>
      <c r="D2815" s="4" t="s">
        <v>18</v>
      </c>
      <c r="E2815" s="4">
        <v>27</v>
      </c>
      <c r="F2815" s="7" t="s">
        <v>11</v>
      </c>
      <c r="G2815" s="4" t="s">
        <v>12</v>
      </c>
      <c r="H2815" s="4">
        <v>1</v>
      </c>
      <c r="I2815" s="5">
        <f t="shared" si="133"/>
        <v>1</v>
      </c>
      <c r="J2815" s="5">
        <f t="shared" si="132"/>
        <v>2</v>
      </c>
      <c r="K2815" s="5">
        <f t="shared" si="131"/>
        <v>0.16666666666666666</v>
      </c>
      <c r="L2815" s="4" t="s">
        <v>735</v>
      </c>
    </row>
    <row r="2816" spans="1:12" hidden="1" x14ac:dyDescent="0.25">
      <c r="A2816" s="4" t="s">
        <v>601</v>
      </c>
      <c r="B2816" s="4" t="s">
        <v>602</v>
      </c>
      <c r="C2816" s="4" t="s">
        <v>610</v>
      </c>
      <c r="D2816" s="4" t="s">
        <v>469</v>
      </c>
      <c r="E2816" s="4">
        <v>45</v>
      </c>
      <c r="F2816" s="7" t="s">
        <v>11</v>
      </c>
      <c r="G2816" s="4" t="s">
        <v>12</v>
      </c>
      <c r="H2816" s="4">
        <v>12</v>
      </c>
      <c r="I2816" s="5">
        <f t="shared" si="133"/>
        <v>12</v>
      </c>
      <c r="J2816" s="5">
        <f t="shared" si="132"/>
        <v>24</v>
      </c>
      <c r="K2816" s="5">
        <f t="shared" si="131"/>
        <v>2</v>
      </c>
      <c r="L2816" s="4" t="s">
        <v>735</v>
      </c>
    </row>
    <row r="2817" spans="1:12" hidden="1" x14ac:dyDescent="0.25">
      <c r="A2817" s="4" t="s">
        <v>601</v>
      </c>
      <c r="B2817" s="4" t="s">
        <v>602</v>
      </c>
      <c r="C2817" s="4" t="s">
        <v>610</v>
      </c>
      <c r="D2817" s="4" t="s">
        <v>58</v>
      </c>
      <c r="E2817" s="4">
        <v>45</v>
      </c>
      <c r="F2817" s="7" t="s">
        <v>11</v>
      </c>
      <c r="G2817" s="4" t="s">
        <v>12</v>
      </c>
      <c r="H2817" s="4">
        <v>21</v>
      </c>
      <c r="I2817" s="5">
        <f t="shared" si="133"/>
        <v>21</v>
      </c>
      <c r="J2817" s="5">
        <f t="shared" si="132"/>
        <v>42</v>
      </c>
      <c r="K2817" s="5">
        <f t="shared" si="131"/>
        <v>3.5</v>
      </c>
      <c r="L2817" s="4" t="s">
        <v>735</v>
      </c>
    </row>
    <row r="2818" spans="1:12" hidden="1" x14ac:dyDescent="0.25">
      <c r="A2818" s="4" t="s">
        <v>601</v>
      </c>
      <c r="B2818" s="4" t="s">
        <v>602</v>
      </c>
      <c r="C2818" s="4" t="s">
        <v>610</v>
      </c>
      <c r="D2818" s="4" t="s">
        <v>53</v>
      </c>
      <c r="E2818" s="4">
        <v>45</v>
      </c>
      <c r="F2818" s="7" t="s">
        <v>11</v>
      </c>
      <c r="G2818" s="4" t="s">
        <v>12</v>
      </c>
      <c r="H2818" s="4">
        <v>19</v>
      </c>
      <c r="I2818" s="5">
        <f t="shared" si="133"/>
        <v>19</v>
      </c>
      <c r="J2818" s="5">
        <f t="shared" si="132"/>
        <v>38</v>
      </c>
      <c r="K2818" s="5">
        <f t="shared" si="131"/>
        <v>3.1666666666666665</v>
      </c>
      <c r="L2818" s="4" t="s">
        <v>735</v>
      </c>
    </row>
    <row r="2819" spans="1:12" hidden="1" x14ac:dyDescent="0.25">
      <c r="A2819" s="4" t="s">
        <v>601</v>
      </c>
      <c r="B2819" s="4" t="s">
        <v>602</v>
      </c>
      <c r="C2819" s="4" t="s">
        <v>610</v>
      </c>
      <c r="D2819" s="4" t="s">
        <v>39</v>
      </c>
      <c r="E2819" s="4">
        <v>45</v>
      </c>
      <c r="F2819" s="7" t="s">
        <v>11</v>
      </c>
      <c r="G2819" s="4" t="s">
        <v>12</v>
      </c>
      <c r="H2819" s="4">
        <v>1</v>
      </c>
      <c r="I2819" s="5">
        <f t="shared" si="133"/>
        <v>1</v>
      </c>
      <c r="J2819" s="5">
        <f t="shared" si="132"/>
        <v>2</v>
      </c>
      <c r="K2819" s="5">
        <f t="shared" si="131"/>
        <v>0.16666666666666666</v>
      </c>
      <c r="L2819" s="4" t="s">
        <v>735</v>
      </c>
    </row>
    <row r="2820" spans="1:12" hidden="1" x14ac:dyDescent="0.25">
      <c r="A2820" s="4" t="s">
        <v>601</v>
      </c>
      <c r="B2820" s="4" t="s">
        <v>602</v>
      </c>
      <c r="C2820" s="4" t="s">
        <v>610</v>
      </c>
      <c r="D2820" s="4" t="s">
        <v>18</v>
      </c>
      <c r="E2820" s="4">
        <v>45</v>
      </c>
      <c r="F2820" s="7" t="s">
        <v>11</v>
      </c>
      <c r="G2820" s="4" t="s">
        <v>12</v>
      </c>
      <c r="H2820" s="4">
        <v>2</v>
      </c>
      <c r="I2820" s="5">
        <f t="shared" si="133"/>
        <v>2</v>
      </c>
      <c r="J2820" s="5">
        <f t="shared" si="132"/>
        <v>4</v>
      </c>
      <c r="K2820" s="5">
        <f t="shared" si="131"/>
        <v>0.33333333333333331</v>
      </c>
      <c r="L2820" s="4" t="s">
        <v>735</v>
      </c>
    </row>
    <row r="2821" spans="1:12" hidden="1" x14ac:dyDescent="0.25">
      <c r="A2821" s="4" t="s">
        <v>601</v>
      </c>
      <c r="B2821" s="4" t="s">
        <v>602</v>
      </c>
      <c r="C2821" s="4" t="s">
        <v>611</v>
      </c>
      <c r="D2821" s="4" t="s">
        <v>58</v>
      </c>
      <c r="E2821" s="4">
        <v>15</v>
      </c>
      <c r="F2821" s="7" t="s">
        <v>11</v>
      </c>
      <c r="G2821" s="4" t="s">
        <v>12</v>
      </c>
      <c r="H2821" s="4">
        <v>3</v>
      </c>
      <c r="I2821" s="5">
        <f t="shared" si="133"/>
        <v>3</v>
      </c>
      <c r="J2821" s="5">
        <f t="shared" si="132"/>
        <v>6</v>
      </c>
      <c r="K2821" s="5">
        <f t="shared" si="131"/>
        <v>0.5</v>
      </c>
      <c r="L2821" s="4" t="s">
        <v>735</v>
      </c>
    </row>
    <row r="2822" spans="1:12" hidden="1" x14ac:dyDescent="0.25">
      <c r="A2822" s="4" t="s">
        <v>601</v>
      </c>
      <c r="B2822" s="4" t="s">
        <v>602</v>
      </c>
      <c r="C2822" s="4" t="s">
        <v>611</v>
      </c>
      <c r="D2822" s="4" t="s">
        <v>53</v>
      </c>
      <c r="E2822" s="4">
        <v>15</v>
      </c>
      <c r="F2822" s="7" t="s">
        <v>11</v>
      </c>
      <c r="G2822" s="4" t="s">
        <v>12</v>
      </c>
      <c r="H2822" s="4">
        <v>2</v>
      </c>
      <c r="I2822" s="5">
        <f t="shared" si="133"/>
        <v>2</v>
      </c>
      <c r="J2822" s="5">
        <f t="shared" si="132"/>
        <v>4</v>
      </c>
      <c r="K2822" s="5">
        <f t="shared" si="131"/>
        <v>0.33333333333333331</v>
      </c>
      <c r="L2822" s="4" t="s">
        <v>735</v>
      </c>
    </row>
    <row r="2823" spans="1:12" hidden="1" x14ac:dyDescent="0.25">
      <c r="A2823" s="4" t="s">
        <v>601</v>
      </c>
      <c r="B2823" s="4" t="s">
        <v>602</v>
      </c>
      <c r="C2823" s="4" t="s">
        <v>612</v>
      </c>
      <c r="D2823" s="4" t="s">
        <v>58</v>
      </c>
      <c r="E2823" s="4">
        <v>18</v>
      </c>
      <c r="F2823" s="7" t="s">
        <v>11</v>
      </c>
      <c r="G2823" s="4" t="s">
        <v>12</v>
      </c>
      <c r="H2823" s="4">
        <v>7</v>
      </c>
      <c r="I2823" s="5">
        <f t="shared" si="133"/>
        <v>7</v>
      </c>
      <c r="J2823" s="5">
        <f t="shared" si="132"/>
        <v>14</v>
      </c>
      <c r="K2823" s="5">
        <f t="shared" si="131"/>
        <v>1.1666666666666667</v>
      </c>
      <c r="L2823" s="4" t="s">
        <v>735</v>
      </c>
    </row>
    <row r="2824" spans="1:12" hidden="1" x14ac:dyDescent="0.25">
      <c r="A2824" s="4" t="s">
        <v>601</v>
      </c>
      <c r="B2824" s="4" t="s">
        <v>602</v>
      </c>
      <c r="C2824" s="4" t="s">
        <v>612</v>
      </c>
      <c r="D2824" s="4" t="s">
        <v>53</v>
      </c>
      <c r="E2824" s="4">
        <v>18</v>
      </c>
      <c r="F2824" s="7" t="s">
        <v>11</v>
      </c>
      <c r="G2824" s="4" t="s">
        <v>12</v>
      </c>
      <c r="H2824" s="4">
        <v>9</v>
      </c>
      <c r="I2824" s="5">
        <f t="shared" si="133"/>
        <v>9</v>
      </c>
      <c r="J2824" s="5">
        <f t="shared" si="132"/>
        <v>18</v>
      </c>
      <c r="K2824" s="5">
        <f t="shared" si="131"/>
        <v>1.5</v>
      </c>
      <c r="L2824" s="4" t="s">
        <v>735</v>
      </c>
    </row>
    <row r="2825" spans="1:12" hidden="1" x14ac:dyDescent="0.25">
      <c r="A2825" s="4" t="s">
        <v>601</v>
      </c>
      <c r="B2825" s="4" t="s">
        <v>613</v>
      </c>
      <c r="C2825" s="4" t="s">
        <v>614</v>
      </c>
      <c r="D2825" s="4" t="s">
        <v>53</v>
      </c>
      <c r="E2825" s="4">
        <v>35</v>
      </c>
      <c r="F2825" s="7" t="s">
        <v>11</v>
      </c>
      <c r="G2825" s="4" t="s">
        <v>12</v>
      </c>
      <c r="H2825" s="4">
        <v>2</v>
      </c>
      <c r="I2825" s="5">
        <f t="shared" si="133"/>
        <v>2</v>
      </c>
      <c r="J2825" s="5">
        <f t="shared" si="132"/>
        <v>4</v>
      </c>
      <c r="K2825" s="5">
        <f t="shared" ref="K2825:K2888" si="134">J2825/12</f>
        <v>0.33333333333333331</v>
      </c>
      <c r="L2825" s="4" t="s">
        <v>735</v>
      </c>
    </row>
    <row r="2826" spans="1:12" hidden="1" x14ac:dyDescent="0.25">
      <c r="A2826" s="4" t="s">
        <v>601</v>
      </c>
      <c r="B2826" s="4" t="s">
        <v>613</v>
      </c>
      <c r="C2826" s="4" t="s">
        <v>614</v>
      </c>
      <c r="D2826" s="4" t="s">
        <v>55</v>
      </c>
      <c r="E2826" s="4">
        <v>35</v>
      </c>
      <c r="F2826" s="7" t="s">
        <v>11</v>
      </c>
      <c r="G2826" s="4" t="s">
        <v>12</v>
      </c>
      <c r="H2826" s="4">
        <v>23</v>
      </c>
      <c r="I2826" s="5">
        <f t="shared" si="133"/>
        <v>23</v>
      </c>
      <c r="J2826" s="5">
        <f t="shared" si="132"/>
        <v>46</v>
      </c>
      <c r="K2826" s="5">
        <f t="shared" si="134"/>
        <v>3.8333333333333335</v>
      </c>
      <c r="L2826" s="4" t="s">
        <v>735</v>
      </c>
    </row>
    <row r="2827" spans="1:12" ht="30" hidden="1" x14ac:dyDescent="0.25">
      <c r="A2827" s="4" t="s">
        <v>601</v>
      </c>
      <c r="B2827" s="4" t="s">
        <v>613</v>
      </c>
      <c r="C2827" s="4" t="s">
        <v>49</v>
      </c>
      <c r="D2827" s="4" t="s">
        <v>469</v>
      </c>
      <c r="E2827" s="4">
        <v>11</v>
      </c>
      <c r="F2827" s="7" t="s">
        <v>11</v>
      </c>
      <c r="G2827" s="4" t="s">
        <v>12</v>
      </c>
      <c r="H2827" s="4">
        <v>1</v>
      </c>
      <c r="I2827" s="5">
        <f t="shared" si="133"/>
        <v>1</v>
      </c>
      <c r="J2827" s="5">
        <f t="shared" si="132"/>
        <v>2</v>
      </c>
      <c r="K2827" s="5">
        <f t="shared" si="134"/>
        <v>0.16666666666666666</v>
      </c>
      <c r="L2827" s="4" t="s">
        <v>735</v>
      </c>
    </row>
    <row r="2828" spans="1:12" ht="30" hidden="1" x14ac:dyDescent="0.25">
      <c r="A2828" s="4" t="s">
        <v>601</v>
      </c>
      <c r="B2828" s="4" t="s">
        <v>613</v>
      </c>
      <c r="C2828" s="4" t="s">
        <v>49</v>
      </c>
      <c r="D2828" s="4" t="s">
        <v>53</v>
      </c>
      <c r="E2828" s="4">
        <v>11</v>
      </c>
      <c r="F2828" s="7" t="s">
        <v>11</v>
      </c>
      <c r="G2828" s="4" t="s">
        <v>12</v>
      </c>
      <c r="H2828" s="4">
        <v>2</v>
      </c>
      <c r="I2828" s="5">
        <f t="shared" si="133"/>
        <v>2</v>
      </c>
      <c r="J2828" s="5">
        <f t="shared" si="132"/>
        <v>4</v>
      </c>
      <c r="K2828" s="5">
        <f t="shared" si="134"/>
        <v>0.33333333333333331</v>
      </c>
      <c r="L2828" s="4" t="s">
        <v>735</v>
      </c>
    </row>
    <row r="2829" spans="1:12" ht="30" hidden="1" x14ac:dyDescent="0.25">
      <c r="A2829" s="4" t="s">
        <v>601</v>
      </c>
      <c r="B2829" s="4" t="s">
        <v>613</v>
      </c>
      <c r="C2829" s="4" t="s">
        <v>49</v>
      </c>
      <c r="D2829" s="4" t="s">
        <v>55</v>
      </c>
      <c r="E2829" s="4">
        <v>11</v>
      </c>
      <c r="F2829" s="7" t="s">
        <v>11</v>
      </c>
      <c r="G2829" s="4" t="s">
        <v>12</v>
      </c>
      <c r="H2829" s="4">
        <v>40</v>
      </c>
      <c r="I2829" s="5">
        <f t="shared" si="133"/>
        <v>40</v>
      </c>
      <c r="J2829" s="5">
        <f t="shared" si="132"/>
        <v>80</v>
      </c>
      <c r="K2829" s="5">
        <f t="shared" si="134"/>
        <v>6.666666666666667</v>
      </c>
      <c r="L2829" s="4" t="s">
        <v>735</v>
      </c>
    </row>
    <row r="2830" spans="1:12" hidden="1" x14ac:dyDescent="0.25">
      <c r="A2830" s="4" t="s">
        <v>601</v>
      </c>
      <c r="B2830" s="4" t="s">
        <v>613</v>
      </c>
      <c r="C2830" s="4" t="s">
        <v>615</v>
      </c>
      <c r="D2830" s="4" t="s">
        <v>53</v>
      </c>
      <c r="E2830" s="4">
        <v>21</v>
      </c>
      <c r="F2830" s="7" t="s">
        <v>11</v>
      </c>
      <c r="G2830" s="4" t="s">
        <v>12</v>
      </c>
      <c r="H2830" s="4">
        <v>2</v>
      </c>
      <c r="I2830" s="5">
        <f t="shared" si="133"/>
        <v>2</v>
      </c>
      <c r="J2830" s="5">
        <f t="shared" si="132"/>
        <v>4</v>
      </c>
      <c r="K2830" s="5">
        <f t="shared" si="134"/>
        <v>0.33333333333333331</v>
      </c>
      <c r="L2830" s="4" t="s">
        <v>735</v>
      </c>
    </row>
    <row r="2831" spans="1:12" hidden="1" x14ac:dyDescent="0.25">
      <c r="A2831" s="4" t="s">
        <v>601</v>
      </c>
      <c r="B2831" s="4" t="s">
        <v>613</v>
      </c>
      <c r="C2831" s="4" t="s">
        <v>615</v>
      </c>
      <c r="D2831" s="4" t="s">
        <v>55</v>
      </c>
      <c r="E2831" s="4">
        <v>21</v>
      </c>
      <c r="F2831" s="7" t="s">
        <v>11</v>
      </c>
      <c r="G2831" s="4" t="s">
        <v>12</v>
      </c>
      <c r="H2831" s="4">
        <v>49</v>
      </c>
      <c r="I2831" s="5">
        <f t="shared" si="133"/>
        <v>49</v>
      </c>
      <c r="J2831" s="5">
        <f t="shared" si="132"/>
        <v>98</v>
      </c>
      <c r="K2831" s="5">
        <f t="shared" si="134"/>
        <v>8.1666666666666661</v>
      </c>
      <c r="L2831" s="4" t="s">
        <v>735</v>
      </c>
    </row>
    <row r="2832" spans="1:12" hidden="1" x14ac:dyDescent="0.25">
      <c r="A2832" s="4" t="s">
        <v>601</v>
      </c>
      <c r="B2832" s="4" t="s">
        <v>613</v>
      </c>
      <c r="C2832" s="4" t="s">
        <v>616</v>
      </c>
      <c r="D2832" s="4" t="s">
        <v>469</v>
      </c>
      <c r="E2832" s="4">
        <v>44</v>
      </c>
      <c r="F2832" s="7" t="s">
        <v>11</v>
      </c>
      <c r="G2832" s="4" t="s">
        <v>12</v>
      </c>
      <c r="H2832" s="4">
        <v>1</v>
      </c>
      <c r="I2832" s="5">
        <f t="shared" si="133"/>
        <v>1</v>
      </c>
      <c r="J2832" s="5">
        <f t="shared" si="132"/>
        <v>2</v>
      </c>
      <c r="K2832" s="5">
        <f t="shared" si="134"/>
        <v>0.16666666666666666</v>
      </c>
      <c r="L2832" s="4" t="s">
        <v>735</v>
      </c>
    </row>
    <row r="2833" spans="1:12" hidden="1" x14ac:dyDescent="0.25">
      <c r="A2833" s="4" t="s">
        <v>601</v>
      </c>
      <c r="B2833" s="4" t="s">
        <v>613</v>
      </c>
      <c r="C2833" s="4" t="s">
        <v>616</v>
      </c>
      <c r="D2833" s="4" t="s">
        <v>53</v>
      </c>
      <c r="E2833" s="4">
        <v>44</v>
      </c>
      <c r="F2833" s="7" t="s">
        <v>11</v>
      </c>
      <c r="G2833" s="4" t="s">
        <v>12</v>
      </c>
      <c r="H2833" s="4">
        <v>4</v>
      </c>
      <c r="I2833" s="5">
        <f t="shared" si="133"/>
        <v>4</v>
      </c>
      <c r="J2833" s="5">
        <f t="shared" si="132"/>
        <v>8</v>
      </c>
      <c r="K2833" s="5">
        <f t="shared" si="134"/>
        <v>0.66666666666666663</v>
      </c>
      <c r="L2833" s="4" t="s">
        <v>735</v>
      </c>
    </row>
    <row r="2834" spans="1:12" hidden="1" x14ac:dyDescent="0.25">
      <c r="A2834" s="4" t="s">
        <v>601</v>
      </c>
      <c r="B2834" s="4" t="s">
        <v>613</v>
      </c>
      <c r="C2834" s="4" t="s">
        <v>616</v>
      </c>
      <c r="D2834" s="4" t="s">
        <v>55</v>
      </c>
      <c r="E2834" s="4">
        <v>44</v>
      </c>
      <c r="F2834" s="7" t="s">
        <v>11</v>
      </c>
      <c r="G2834" s="4" t="s">
        <v>12</v>
      </c>
      <c r="H2834" s="4">
        <v>20</v>
      </c>
      <c r="I2834" s="5">
        <f t="shared" si="133"/>
        <v>20</v>
      </c>
      <c r="J2834" s="5">
        <f t="shared" si="132"/>
        <v>40</v>
      </c>
      <c r="K2834" s="5">
        <f t="shared" si="134"/>
        <v>3.3333333333333335</v>
      </c>
      <c r="L2834" s="4" t="s">
        <v>735</v>
      </c>
    </row>
    <row r="2835" spans="1:12" hidden="1" x14ac:dyDescent="0.25">
      <c r="A2835" s="4" t="s">
        <v>601</v>
      </c>
      <c r="B2835" s="4" t="s">
        <v>613</v>
      </c>
      <c r="C2835" s="4" t="s">
        <v>616</v>
      </c>
      <c r="D2835" s="4" t="s">
        <v>18</v>
      </c>
      <c r="E2835" s="4">
        <v>44</v>
      </c>
      <c r="F2835" s="7" t="s">
        <v>11</v>
      </c>
      <c r="G2835" s="4" t="s">
        <v>12</v>
      </c>
      <c r="H2835" s="4">
        <v>2</v>
      </c>
      <c r="I2835" s="5">
        <f t="shared" si="133"/>
        <v>2</v>
      </c>
      <c r="J2835" s="5">
        <f t="shared" si="132"/>
        <v>4</v>
      </c>
      <c r="K2835" s="5">
        <f t="shared" si="134"/>
        <v>0.33333333333333331</v>
      </c>
      <c r="L2835" s="4" t="s">
        <v>735</v>
      </c>
    </row>
    <row r="2836" spans="1:12" hidden="1" x14ac:dyDescent="0.25">
      <c r="A2836" s="4" t="s">
        <v>601</v>
      </c>
      <c r="B2836" s="4" t="s">
        <v>613</v>
      </c>
      <c r="C2836" s="4" t="s">
        <v>55</v>
      </c>
      <c r="D2836" s="4" t="s">
        <v>469</v>
      </c>
      <c r="E2836" s="4">
        <v>0</v>
      </c>
      <c r="F2836" s="7" t="s">
        <v>11</v>
      </c>
      <c r="G2836" s="4" t="s">
        <v>12</v>
      </c>
      <c r="H2836" s="4">
        <v>2</v>
      </c>
      <c r="I2836" s="5">
        <f t="shared" si="133"/>
        <v>2</v>
      </c>
      <c r="J2836" s="5">
        <f t="shared" si="132"/>
        <v>4</v>
      </c>
      <c r="K2836" s="5">
        <f t="shared" si="134"/>
        <v>0.33333333333333331</v>
      </c>
      <c r="L2836" s="4" t="s">
        <v>735</v>
      </c>
    </row>
    <row r="2837" spans="1:12" hidden="1" x14ac:dyDescent="0.25">
      <c r="A2837" s="4" t="s">
        <v>601</v>
      </c>
      <c r="B2837" s="4" t="s">
        <v>613</v>
      </c>
      <c r="C2837" s="4" t="s">
        <v>55</v>
      </c>
      <c r="D2837" s="4" t="s">
        <v>53</v>
      </c>
      <c r="E2837" s="4">
        <v>0</v>
      </c>
      <c r="F2837" s="7" t="s">
        <v>11</v>
      </c>
      <c r="G2837" s="4" t="s">
        <v>12</v>
      </c>
      <c r="H2837" s="4">
        <v>25</v>
      </c>
      <c r="I2837" s="5">
        <f t="shared" si="133"/>
        <v>25</v>
      </c>
      <c r="J2837" s="5">
        <f t="shared" si="132"/>
        <v>50</v>
      </c>
      <c r="K2837" s="5">
        <f t="shared" si="134"/>
        <v>4.166666666666667</v>
      </c>
      <c r="L2837" s="4" t="s">
        <v>735</v>
      </c>
    </row>
    <row r="2838" spans="1:12" hidden="1" x14ac:dyDescent="0.25">
      <c r="A2838" s="4" t="s">
        <v>601</v>
      </c>
      <c r="B2838" s="4" t="s">
        <v>613</v>
      </c>
      <c r="C2838" s="4" t="s">
        <v>55</v>
      </c>
      <c r="D2838" s="4" t="s">
        <v>88</v>
      </c>
      <c r="E2838" s="4">
        <v>0</v>
      </c>
      <c r="F2838" s="7" t="s">
        <v>11</v>
      </c>
      <c r="G2838" s="4" t="s">
        <v>12</v>
      </c>
      <c r="H2838" s="4">
        <v>1</v>
      </c>
      <c r="I2838" s="5">
        <f t="shared" si="133"/>
        <v>1</v>
      </c>
      <c r="J2838" s="5">
        <f t="shared" si="132"/>
        <v>2</v>
      </c>
      <c r="K2838" s="5">
        <f t="shared" si="134"/>
        <v>0.16666666666666666</v>
      </c>
      <c r="L2838" s="4" t="s">
        <v>735</v>
      </c>
    </row>
    <row r="2839" spans="1:12" hidden="1" x14ac:dyDescent="0.25">
      <c r="A2839" s="4" t="s">
        <v>601</v>
      </c>
      <c r="B2839" s="4" t="s">
        <v>613</v>
      </c>
      <c r="C2839" s="4" t="s">
        <v>55</v>
      </c>
      <c r="D2839" s="4" t="s">
        <v>55</v>
      </c>
      <c r="E2839" s="4">
        <v>0</v>
      </c>
      <c r="F2839" s="7" t="s">
        <v>11</v>
      </c>
      <c r="G2839" s="4" t="s">
        <v>12</v>
      </c>
      <c r="H2839" s="4">
        <v>476</v>
      </c>
      <c r="I2839" s="5">
        <f t="shared" si="133"/>
        <v>476</v>
      </c>
      <c r="J2839" s="5">
        <f t="shared" si="132"/>
        <v>952</v>
      </c>
      <c r="K2839" s="5">
        <f t="shared" si="134"/>
        <v>79.333333333333329</v>
      </c>
      <c r="L2839" s="4" t="s">
        <v>735</v>
      </c>
    </row>
    <row r="2840" spans="1:12" hidden="1" x14ac:dyDescent="0.25">
      <c r="A2840" s="4" t="s">
        <v>601</v>
      </c>
      <c r="B2840" s="4" t="s">
        <v>613</v>
      </c>
      <c r="C2840" s="4" t="s">
        <v>55</v>
      </c>
      <c r="D2840" s="4" t="s">
        <v>18</v>
      </c>
      <c r="E2840" s="4">
        <v>0</v>
      </c>
      <c r="F2840" s="7" t="s">
        <v>11</v>
      </c>
      <c r="G2840" s="4" t="s">
        <v>12</v>
      </c>
      <c r="H2840" s="4">
        <v>3</v>
      </c>
      <c r="I2840" s="5">
        <f t="shared" si="133"/>
        <v>3</v>
      </c>
      <c r="J2840" s="5">
        <f t="shared" si="132"/>
        <v>6</v>
      </c>
      <c r="K2840" s="5">
        <f t="shared" si="134"/>
        <v>0.5</v>
      </c>
      <c r="L2840" s="4" t="s">
        <v>735</v>
      </c>
    </row>
    <row r="2841" spans="1:12" hidden="1" x14ac:dyDescent="0.25">
      <c r="A2841" s="4" t="s">
        <v>601</v>
      </c>
      <c r="B2841" s="4" t="s">
        <v>613</v>
      </c>
      <c r="C2841" s="4" t="s">
        <v>617</v>
      </c>
      <c r="D2841" s="4" t="s">
        <v>469</v>
      </c>
      <c r="E2841" s="4">
        <v>18</v>
      </c>
      <c r="F2841" s="7" t="s">
        <v>11</v>
      </c>
      <c r="G2841" s="4" t="s">
        <v>12</v>
      </c>
      <c r="H2841" s="4">
        <v>1</v>
      </c>
      <c r="I2841" s="5">
        <f t="shared" si="133"/>
        <v>1</v>
      </c>
      <c r="J2841" s="5">
        <f t="shared" si="132"/>
        <v>2</v>
      </c>
      <c r="K2841" s="5">
        <f t="shared" si="134"/>
        <v>0.16666666666666666</v>
      </c>
      <c r="L2841" s="4" t="s">
        <v>735</v>
      </c>
    </row>
    <row r="2842" spans="1:12" hidden="1" x14ac:dyDescent="0.25">
      <c r="A2842" s="4" t="s">
        <v>601</v>
      </c>
      <c r="B2842" s="4" t="s">
        <v>613</v>
      </c>
      <c r="C2842" s="4" t="s">
        <v>617</v>
      </c>
      <c r="D2842" s="4" t="s">
        <v>53</v>
      </c>
      <c r="E2842" s="4">
        <v>18</v>
      </c>
      <c r="F2842" s="7" t="s">
        <v>11</v>
      </c>
      <c r="G2842" s="4" t="s">
        <v>12</v>
      </c>
      <c r="H2842" s="4">
        <v>1</v>
      </c>
      <c r="I2842" s="5">
        <f t="shared" si="133"/>
        <v>1</v>
      </c>
      <c r="J2842" s="5">
        <f t="shared" si="132"/>
        <v>2</v>
      </c>
      <c r="K2842" s="5">
        <f t="shared" si="134"/>
        <v>0.16666666666666666</v>
      </c>
      <c r="L2842" s="4" t="s">
        <v>735</v>
      </c>
    </row>
    <row r="2843" spans="1:12" hidden="1" x14ac:dyDescent="0.25">
      <c r="A2843" s="4" t="s">
        <v>601</v>
      </c>
      <c r="B2843" s="4" t="s">
        <v>613</v>
      </c>
      <c r="C2843" s="4" t="s">
        <v>617</v>
      </c>
      <c r="D2843" s="4" t="s">
        <v>55</v>
      </c>
      <c r="E2843" s="4">
        <v>18</v>
      </c>
      <c r="F2843" s="7" t="s">
        <v>11</v>
      </c>
      <c r="G2843" s="4" t="s">
        <v>12</v>
      </c>
      <c r="H2843" s="4">
        <v>31</v>
      </c>
      <c r="I2843" s="5">
        <f t="shared" si="133"/>
        <v>31</v>
      </c>
      <c r="J2843" s="5">
        <f t="shared" si="132"/>
        <v>62</v>
      </c>
      <c r="K2843" s="5">
        <f t="shared" si="134"/>
        <v>5.166666666666667</v>
      </c>
      <c r="L2843" s="4" t="s">
        <v>735</v>
      </c>
    </row>
    <row r="2844" spans="1:12" hidden="1" x14ac:dyDescent="0.25">
      <c r="A2844" s="4" t="s">
        <v>601</v>
      </c>
      <c r="B2844" s="4" t="s">
        <v>613</v>
      </c>
      <c r="C2844" s="4" t="s">
        <v>618</v>
      </c>
      <c r="D2844" s="4" t="s">
        <v>53</v>
      </c>
      <c r="E2844" s="4">
        <v>10</v>
      </c>
      <c r="F2844" s="7" t="s">
        <v>11</v>
      </c>
      <c r="G2844" s="4" t="s">
        <v>12</v>
      </c>
      <c r="H2844" s="4">
        <v>1</v>
      </c>
      <c r="I2844" s="5">
        <f t="shared" si="133"/>
        <v>1</v>
      </c>
      <c r="J2844" s="5">
        <f t="shared" si="132"/>
        <v>2</v>
      </c>
      <c r="K2844" s="5">
        <f t="shared" si="134"/>
        <v>0.16666666666666666</v>
      </c>
      <c r="L2844" s="4" t="s">
        <v>735</v>
      </c>
    </row>
    <row r="2845" spans="1:12" hidden="1" x14ac:dyDescent="0.25">
      <c r="A2845" s="4" t="s">
        <v>601</v>
      </c>
      <c r="B2845" s="4" t="s">
        <v>613</v>
      </c>
      <c r="C2845" s="4" t="s">
        <v>618</v>
      </c>
      <c r="D2845" s="4" t="s">
        <v>55</v>
      </c>
      <c r="E2845" s="4">
        <v>10</v>
      </c>
      <c r="F2845" s="7" t="s">
        <v>11</v>
      </c>
      <c r="G2845" s="4" t="s">
        <v>12</v>
      </c>
      <c r="H2845" s="4">
        <v>52</v>
      </c>
      <c r="I2845" s="5">
        <f t="shared" si="133"/>
        <v>52</v>
      </c>
      <c r="J2845" s="5">
        <f t="shared" si="132"/>
        <v>104</v>
      </c>
      <c r="K2845" s="5">
        <f t="shared" si="134"/>
        <v>8.6666666666666661</v>
      </c>
      <c r="L2845" s="4" t="s">
        <v>735</v>
      </c>
    </row>
    <row r="2846" spans="1:12" hidden="1" x14ac:dyDescent="0.25">
      <c r="A2846" s="4" t="s">
        <v>601</v>
      </c>
      <c r="B2846" s="4" t="s">
        <v>613</v>
      </c>
      <c r="C2846" s="4" t="s">
        <v>618</v>
      </c>
      <c r="D2846" s="4" t="s">
        <v>18</v>
      </c>
      <c r="E2846" s="4">
        <v>10</v>
      </c>
      <c r="F2846" s="7" t="s">
        <v>11</v>
      </c>
      <c r="G2846" s="4" t="s">
        <v>12</v>
      </c>
      <c r="H2846" s="4">
        <v>2</v>
      </c>
      <c r="I2846" s="5">
        <f t="shared" si="133"/>
        <v>2</v>
      </c>
      <c r="J2846" s="5">
        <f t="shared" si="132"/>
        <v>4</v>
      </c>
      <c r="K2846" s="5">
        <f t="shared" si="134"/>
        <v>0.33333333333333331</v>
      </c>
      <c r="L2846" s="4" t="s">
        <v>735</v>
      </c>
    </row>
    <row r="2847" spans="1:12" ht="30" hidden="1" x14ac:dyDescent="0.25">
      <c r="A2847" s="4" t="s">
        <v>619</v>
      </c>
      <c r="B2847" s="4" t="s">
        <v>620</v>
      </c>
      <c r="C2847" s="4" t="s">
        <v>621</v>
      </c>
      <c r="D2847" s="4" t="s">
        <v>73</v>
      </c>
      <c r="E2847" s="4">
        <v>12</v>
      </c>
      <c r="F2847" s="7" t="s">
        <v>11</v>
      </c>
      <c r="G2847" s="4" t="s">
        <v>12</v>
      </c>
      <c r="H2847" s="4">
        <v>2</v>
      </c>
      <c r="I2847" s="5">
        <f t="shared" si="133"/>
        <v>2</v>
      </c>
      <c r="J2847" s="5">
        <f t="shared" si="132"/>
        <v>4</v>
      </c>
      <c r="K2847" s="5">
        <f t="shared" si="134"/>
        <v>0.33333333333333331</v>
      </c>
      <c r="L2847" s="4" t="s">
        <v>735</v>
      </c>
    </row>
    <row r="2848" spans="1:12" ht="30" hidden="1" x14ac:dyDescent="0.25">
      <c r="A2848" s="4" t="s">
        <v>619</v>
      </c>
      <c r="B2848" s="4" t="s">
        <v>620</v>
      </c>
      <c r="C2848" s="4" t="s">
        <v>621</v>
      </c>
      <c r="D2848" s="4" t="s">
        <v>45</v>
      </c>
      <c r="E2848" s="4">
        <v>12</v>
      </c>
      <c r="F2848" s="7" t="s">
        <v>11</v>
      </c>
      <c r="G2848" s="4" t="s">
        <v>12</v>
      </c>
      <c r="H2848" s="4">
        <v>10</v>
      </c>
      <c r="I2848" s="5">
        <f t="shared" si="133"/>
        <v>10</v>
      </c>
      <c r="J2848" s="5">
        <f t="shared" si="132"/>
        <v>20</v>
      </c>
      <c r="K2848" s="5">
        <f t="shared" si="134"/>
        <v>1.6666666666666667</v>
      </c>
      <c r="L2848" s="4" t="s">
        <v>735</v>
      </c>
    </row>
    <row r="2849" spans="1:12" ht="30" hidden="1" x14ac:dyDescent="0.25">
      <c r="A2849" s="4" t="s">
        <v>619</v>
      </c>
      <c r="B2849" s="4" t="s">
        <v>620</v>
      </c>
      <c r="C2849" s="4" t="s">
        <v>621</v>
      </c>
      <c r="D2849" s="4" t="s">
        <v>92</v>
      </c>
      <c r="E2849" s="4">
        <v>12</v>
      </c>
      <c r="F2849" s="7" t="s">
        <v>11</v>
      </c>
      <c r="G2849" s="4" t="s">
        <v>12</v>
      </c>
      <c r="H2849" s="4">
        <v>8</v>
      </c>
      <c r="I2849" s="5">
        <f t="shared" si="133"/>
        <v>8</v>
      </c>
      <c r="J2849" s="5">
        <f t="shared" si="132"/>
        <v>16</v>
      </c>
      <c r="K2849" s="5">
        <f t="shared" si="134"/>
        <v>1.3333333333333333</v>
      </c>
      <c r="L2849" s="4" t="s">
        <v>735</v>
      </c>
    </row>
    <row r="2850" spans="1:12" ht="30" hidden="1" x14ac:dyDescent="0.25">
      <c r="A2850" s="4" t="s">
        <v>619</v>
      </c>
      <c r="B2850" s="4" t="s">
        <v>620</v>
      </c>
      <c r="C2850" s="4" t="s">
        <v>621</v>
      </c>
      <c r="D2850" s="4" t="s">
        <v>18</v>
      </c>
      <c r="E2850" s="4">
        <v>12</v>
      </c>
      <c r="F2850" s="7" t="s">
        <v>11</v>
      </c>
      <c r="G2850" s="4" t="s">
        <v>12</v>
      </c>
      <c r="H2850" s="4">
        <v>7</v>
      </c>
      <c r="I2850" s="5">
        <f t="shared" si="133"/>
        <v>7</v>
      </c>
      <c r="J2850" s="5">
        <f t="shared" si="132"/>
        <v>14</v>
      </c>
      <c r="K2850" s="5">
        <f t="shared" si="134"/>
        <v>1.1666666666666667</v>
      </c>
      <c r="L2850" s="4" t="s">
        <v>735</v>
      </c>
    </row>
    <row r="2851" spans="1:12" ht="30" hidden="1" x14ac:dyDescent="0.25">
      <c r="A2851" s="4" t="s">
        <v>619</v>
      </c>
      <c r="B2851" s="4" t="s">
        <v>620</v>
      </c>
      <c r="C2851" s="4" t="s">
        <v>621</v>
      </c>
      <c r="D2851" s="4" t="s">
        <v>41</v>
      </c>
      <c r="E2851" s="4">
        <v>12</v>
      </c>
      <c r="F2851" s="7" t="s">
        <v>11</v>
      </c>
      <c r="G2851" s="4" t="s">
        <v>12</v>
      </c>
      <c r="H2851" s="4">
        <v>55</v>
      </c>
      <c r="I2851" s="5">
        <f t="shared" si="133"/>
        <v>55</v>
      </c>
      <c r="J2851" s="5">
        <f t="shared" si="132"/>
        <v>110</v>
      </c>
      <c r="K2851" s="5">
        <f t="shared" si="134"/>
        <v>9.1666666666666661</v>
      </c>
      <c r="L2851" s="4" t="s">
        <v>735</v>
      </c>
    </row>
    <row r="2852" spans="1:12" ht="30" hidden="1" x14ac:dyDescent="0.25">
      <c r="A2852" s="4" t="s">
        <v>619</v>
      </c>
      <c r="B2852" s="4" t="s">
        <v>620</v>
      </c>
      <c r="C2852" s="4" t="s">
        <v>623</v>
      </c>
      <c r="D2852" s="4" t="s">
        <v>30</v>
      </c>
      <c r="E2852" s="4">
        <v>31</v>
      </c>
      <c r="F2852" s="7" t="s">
        <v>11</v>
      </c>
      <c r="G2852" s="4" t="s">
        <v>12</v>
      </c>
      <c r="H2852" s="4">
        <v>1</v>
      </c>
      <c r="I2852" s="5">
        <f t="shared" si="133"/>
        <v>1</v>
      </c>
      <c r="J2852" s="5">
        <f t="shared" si="132"/>
        <v>2</v>
      </c>
      <c r="K2852" s="5">
        <f t="shared" si="134"/>
        <v>0.16666666666666666</v>
      </c>
      <c r="L2852" s="4" t="s">
        <v>735</v>
      </c>
    </row>
    <row r="2853" spans="1:12" ht="30" hidden="1" x14ac:dyDescent="0.25">
      <c r="A2853" s="4" t="s">
        <v>619</v>
      </c>
      <c r="B2853" s="4" t="s">
        <v>620</v>
      </c>
      <c r="C2853" s="4" t="s">
        <v>623</v>
      </c>
      <c r="D2853" s="4" t="s">
        <v>45</v>
      </c>
      <c r="E2853" s="4">
        <v>31</v>
      </c>
      <c r="F2853" s="7" t="s">
        <v>11</v>
      </c>
      <c r="G2853" s="4" t="s">
        <v>12</v>
      </c>
      <c r="H2853" s="4">
        <v>4</v>
      </c>
      <c r="I2853" s="5">
        <f t="shared" si="133"/>
        <v>4</v>
      </c>
      <c r="J2853" s="5">
        <f t="shared" si="132"/>
        <v>8</v>
      </c>
      <c r="K2853" s="5">
        <f t="shared" si="134"/>
        <v>0.66666666666666663</v>
      </c>
      <c r="L2853" s="4" t="s">
        <v>735</v>
      </c>
    </row>
    <row r="2854" spans="1:12" ht="30" hidden="1" x14ac:dyDescent="0.25">
      <c r="A2854" s="4" t="s">
        <v>619</v>
      </c>
      <c r="B2854" s="4" t="s">
        <v>620</v>
      </c>
      <c r="C2854" s="4" t="s">
        <v>623</v>
      </c>
      <c r="D2854" s="4" t="s">
        <v>92</v>
      </c>
      <c r="E2854" s="4">
        <v>31</v>
      </c>
      <c r="F2854" s="7" t="s">
        <v>11</v>
      </c>
      <c r="G2854" s="4" t="s">
        <v>12</v>
      </c>
      <c r="H2854" s="4">
        <v>3</v>
      </c>
      <c r="I2854" s="5">
        <f t="shared" si="133"/>
        <v>3</v>
      </c>
      <c r="J2854" s="5">
        <f t="shared" si="132"/>
        <v>6</v>
      </c>
      <c r="K2854" s="5">
        <f t="shared" si="134"/>
        <v>0.5</v>
      </c>
      <c r="L2854" s="4" t="s">
        <v>735</v>
      </c>
    </row>
    <row r="2855" spans="1:12" ht="30" hidden="1" x14ac:dyDescent="0.25">
      <c r="A2855" s="4" t="s">
        <v>619</v>
      </c>
      <c r="B2855" s="4" t="s">
        <v>620</v>
      </c>
      <c r="C2855" s="4" t="s">
        <v>623</v>
      </c>
      <c r="D2855" s="4" t="s">
        <v>18</v>
      </c>
      <c r="E2855" s="4">
        <v>31</v>
      </c>
      <c r="F2855" s="7" t="s">
        <v>11</v>
      </c>
      <c r="G2855" s="4" t="s">
        <v>12</v>
      </c>
      <c r="H2855" s="4">
        <v>2</v>
      </c>
      <c r="I2855" s="5">
        <f t="shared" si="133"/>
        <v>2</v>
      </c>
      <c r="J2855" s="5">
        <f t="shared" si="132"/>
        <v>4</v>
      </c>
      <c r="K2855" s="5">
        <f t="shared" si="134"/>
        <v>0.33333333333333331</v>
      </c>
      <c r="L2855" s="4" t="s">
        <v>735</v>
      </c>
    </row>
    <row r="2856" spans="1:12" ht="30" hidden="1" x14ac:dyDescent="0.25">
      <c r="A2856" s="4" t="s">
        <v>619</v>
      </c>
      <c r="B2856" s="4" t="s">
        <v>620</v>
      </c>
      <c r="C2856" s="4" t="s">
        <v>623</v>
      </c>
      <c r="D2856" s="4" t="s">
        <v>41</v>
      </c>
      <c r="E2856" s="4">
        <v>31</v>
      </c>
      <c r="F2856" s="7" t="s">
        <v>11</v>
      </c>
      <c r="G2856" s="4" t="s">
        <v>12</v>
      </c>
      <c r="H2856" s="4">
        <v>1</v>
      </c>
      <c r="I2856" s="5">
        <f t="shared" si="133"/>
        <v>1</v>
      </c>
      <c r="J2856" s="5">
        <f t="shared" si="132"/>
        <v>2</v>
      </c>
      <c r="K2856" s="5">
        <f t="shared" si="134"/>
        <v>0.16666666666666666</v>
      </c>
      <c r="L2856" s="4" t="s">
        <v>735</v>
      </c>
    </row>
    <row r="2857" spans="1:12" ht="30" hidden="1" x14ac:dyDescent="0.25">
      <c r="A2857" s="4" t="s">
        <v>619</v>
      </c>
      <c r="B2857" s="4" t="s">
        <v>620</v>
      </c>
      <c r="C2857" s="4" t="s">
        <v>45</v>
      </c>
      <c r="D2857" s="4" t="s">
        <v>30</v>
      </c>
      <c r="E2857" s="4">
        <v>0</v>
      </c>
      <c r="F2857" s="7" t="s">
        <v>11</v>
      </c>
      <c r="G2857" s="4" t="s">
        <v>12</v>
      </c>
      <c r="H2857" s="4">
        <v>1</v>
      </c>
      <c r="I2857" s="5">
        <f t="shared" si="133"/>
        <v>1</v>
      </c>
      <c r="J2857" s="5">
        <f t="shared" si="132"/>
        <v>2</v>
      </c>
      <c r="K2857" s="5">
        <f t="shared" si="134"/>
        <v>0.16666666666666666</v>
      </c>
      <c r="L2857" s="4" t="s">
        <v>735</v>
      </c>
    </row>
    <row r="2858" spans="1:12" ht="30" hidden="1" x14ac:dyDescent="0.25">
      <c r="A2858" s="4" t="s">
        <v>619</v>
      </c>
      <c r="B2858" s="4" t="s">
        <v>620</v>
      </c>
      <c r="C2858" s="4" t="s">
        <v>45</v>
      </c>
      <c r="D2858" s="4" t="s">
        <v>45</v>
      </c>
      <c r="E2858" s="4">
        <v>0</v>
      </c>
      <c r="F2858" s="7" t="s">
        <v>11</v>
      </c>
      <c r="G2858" s="4" t="s">
        <v>12</v>
      </c>
      <c r="H2858" s="4">
        <v>66</v>
      </c>
      <c r="I2858" s="5">
        <f t="shared" si="133"/>
        <v>66</v>
      </c>
      <c r="J2858" s="5">
        <f t="shared" si="132"/>
        <v>132</v>
      </c>
      <c r="K2858" s="5">
        <f t="shared" si="134"/>
        <v>11</v>
      </c>
      <c r="L2858" s="4" t="s">
        <v>735</v>
      </c>
    </row>
    <row r="2859" spans="1:12" ht="30" hidden="1" x14ac:dyDescent="0.25">
      <c r="A2859" s="4" t="s">
        <v>619</v>
      </c>
      <c r="B2859" s="4" t="s">
        <v>620</v>
      </c>
      <c r="C2859" s="4" t="s">
        <v>45</v>
      </c>
      <c r="D2859" s="4" t="s">
        <v>92</v>
      </c>
      <c r="E2859" s="4">
        <v>0</v>
      </c>
      <c r="F2859" s="7" t="s">
        <v>11</v>
      </c>
      <c r="G2859" s="4" t="s">
        <v>12</v>
      </c>
      <c r="H2859" s="4">
        <v>113</v>
      </c>
      <c r="I2859" s="5">
        <f t="shared" si="133"/>
        <v>113</v>
      </c>
      <c r="J2859" s="5">
        <f t="shared" si="132"/>
        <v>226</v>
      </c>
      <c r="K2859" s="5">
        <f t="shared" si="134"/>
        <v>18.833333333333332</v>
      </c>
      <c r="L2859" s="4" t="s">
        <v>735</v>
      </c>
    </row>
    <row r="2860" spans="1:12" ht="30" hidden="1" x14ac:dyDescent="0.25">
      <c r="A2860" s="4" t="s">
        <v>619</v>
      </c>
      <c r="B2860" s="4" t="s">
        <v>620</v>
      </c>
      <c r="C2860" s="4" t="s">
        <v>45</v>
      </c>
      <c r="D2860" s="4" t="s">
        <v>18</v>
      </c>
      <c r="E2860" s="4">
        <v>0</v>
      </c>
      <c r="F2860" s="7" t="s">
        <v>11</v>
      </c>
      <c r="G2860" s="4" t="s">
        <v>12</v>
      </c>
      <c r="H2860" s="4">
        <v>10</v>
      </c>
      <c r="I2860" s="5">
        <f t="shared" si="133"/>
        <v>10</v>
      </c>
      <c r="J2860" s="5">
        <f t="shared" si="132"/>
        <v>20</v>
      </c>
      <c r="K2860" s="5">
        <f t="shared" si="134"/>
        <v>1.6666666666666667</v>
      </c>
      <c r="L2860" s="4" t="s">
        <v>735</v>
      </c>
    </row>
    <row r="2861" spans="1:12" ht="30" hidden="1" x14ac:dyDescent="0.25">
      <c r="A2861" s="4" t="s">
        <v>619</v>
      </c>
      <c r="B2861" s="4" t="s">
        <v>620</v>
      </c>
      <c r="C2861" s="4" t="s">
        <v>45</v>
      </c>
      <c r="D2861" s="4" t="s">
        <v>41</v>
      </c>
      <c r="E2861" s="4">
        <v>0</v>
      </c>
      <c r="F2861" s="7" t="s">
        <v>11</v>
      </c>
      <c r="G2861" s="4" t="s">
        <v>12</v>
      </c>
      <c r="H2861" s="4">
        <v>10</v>
      </c>
      <c r="I2861" s="5">
        <f t="shared" si="133"/>
        <v>10</v>
      </c>
      <c r="J2861" s="5">
        <f t="shared" si="132"/>
        <v>20</v>
      </c>
      <c r="K2861" s="5">
        <f t="shared" si="134"/>
        <v>1.6666666666666667</v>
      </c>
      <c r="L2861" s="4" t="s">
        <v>735</v>
      </c>
    </row>
    <row r="2862" spans="1:12" ht="30" hidden="1" x14ac:dyDescent="0.25">
      <c r="A2862" s="4" t="s">
        <v>619</v>
      </c>
      <c r="B2862" s="4" t="s">
        <v>620</v>
      </c>
      <c r="C2862" s="4" t="s">
        <v>624</v>
      </c>
      <c r="D2862" s="4" t="s">
        <v>53</v>
      </c>
      <c r="E2862" s="4">
        <v>43</v>
      </c>
      <c r="F2862" s="7" t="s">
        <v>11</v>
      </c>
      <c r="G2862" s="4" t="s">
        <v>12</v>
      </c>
      <c r="H2862" s="4">
        <v>1</v>
      </c>
      <c r="I2862" s="5">
        <f t="shared" si="133"/>
        <v>1</v>
      </c>
      <c r="J2862" s="5">
        <f t="shared" si="132"/>
        <v>2</v>
      </c>
      <c r="K2862" s="5">
        <f t="shared" si="134"/>
        <v>0.16666666666666666</v>
      </c>
      <c r="L2862" s="4" t="s">
        <v>735</v>
      </c>
    </row>
    <row r="2863" spans="1:12" ht="30" hidden="1" x14ac:dyDescent="0.25">
      <c r="A2863" s="4" t="s">
        <v>619</v>
      </c>
      <c r="B2863" s="4" t="s">
        <v>620</v>
      </c>
      <c r="C2863" s="4" t="s">
        <v>624</v>
      </c>
      <c r="D2863" s="4" t="s">
        <v>18</v>
      </c>
      <c r="E2863" s="4">
        <v>43</v>
      </c>
      <c r="F2863" s="7" t="s">
        <v>11</v>
      </c>
      <c r="G2863" s="4" t="s">
        <v>12</v>
      </c>
      <c r="H2863" s="4">
        <v>1</v>
      </c>
      <c r="I2863" s="5">
        <f t="shared" si="133"/>
        <v>1</v>
      </c>
      <c r="J2863" s="5">
        <f t="shared" si="132"/>
        <v>2</v>
      </c>
      <c r="K2863" s="5">
        <f t="shared" si="134"/>
        <v>0.16666666666666666</v>
      </c>
      <c r="L2863" s="4" t="s">
        <v>735</v>
      </c>
    </row>
    <row r="2864" spans="1:12" ht="30" hidden="1" x14ac:dyDescent="0.25">
      <c r="A2864" s="4" t="s">
        <v>619</v>
      </c>
      <c r="B2864" s="4" t="s">
        <v>620</v>
      </c>
      <c r="C2864" s="4" t="s">
        <v>624</v>
      </c>
      <c r="D2864" s="4" t="s">
        <v>41</v>
      </c>
      <c r="E2864" s="4">
        <v>43</v>
      </c>
      <c r="F2864" s="7" t="s">
        <v>11</v>
      </c>
      <c r="G2864" s="4" t="s">
        <v>12</v>
      </c>
      <c r="H2864" s="4">
        <v>2</v>
      </c>
      <c r="I2864" s="5">
        <f t="shared" si="133"/>
        <v>2</v>
      </c>
      <c r="J2864" s="5">
        <f t="shared" si="132"/>
        <v>4</v>
      </c>
      <c r="K2864" s="5">
        <f t="shared" si="134"/>
        <v>0.33333333333333331</v>
      </c>
      <c r="L2864" s="4" t="s">
        <v>735</v>
      </c>
    </row>
    <row r="2865" spans="1:12" ht="30" hidden="1" x14ac:dyDescent="0.25">
      <c r="A2865" s="4" t="s">
        <v>619</v>
      </c>
      <c r="B2865" s="4" t="s">
        <v>620</v>
      </c>
      <c r="C2865" s="4" t="s">
        <v>625</v>
      </c>
      <c r="D2865" s="4" t="s">
        <v>92</v>
      </c>
      <c r="E2865" s="4">
        <v>25</v>
      </c>
      <c r="F2865" s="7" t="s">
        <v>11</v>
      </c>
      <c r="G2865" s="4" t="s">
        <v>12</v>
      </c>
      <c r="H2865" s="4">
        <v>1</v>
      </c>
      <c r="I2865" s="5">
        <f t="shared" si="133"/>
        <v>1</v>
      </c>
      <c r="J2865" s="5">
        <f t="shared" si="132"/>
        <v>2</v>
      </c>
      <c r="K2865" s="5">
        <f t="shared" si="134"/>
        <v>0.16666666666666666</v>
      </c>
      <c r="L2865" s="4" t="s">
        <v>735</v>
      </c>
    </row>
    <row r="2866" spans="1:12" ht="30" hidden="1" x14ac:dyDescent="0.25">
      <c r="A2866" s="4" t="s">
        <v>619</v>
      </c>
      <c r="B2866" s="4" t="s">
        <v>620</v>
      </c>
      <c r="C2866" s="4" t="s">
        <v>626</v>
      </c>
      <c r="D2866" s="4" t="s">
        <v>92</v>
      </c>
      <c r="E2866" s="4">
        <v>45</v>
      </c>
      <c r="F2866" s="7" t="s">
        <v>11</v>
      </c>
      <c r="G2866" s="4" t="s">
        <v>12</v>
      </c>
      <c r="H2866" s="4">
        <v>12</v>
      </c>
      <c r="I2866" s="5">
        <f t="shared" si="133"/>
        <v>12</v>
      </c>
      <c r="J2866" s="5">
        <f t="shared" si="132"/>
        <v>24</v>
      </c>
      <c r="K2866" s="5">
        <f t="shared" si="134"/>
        <v>2</v>
      </c>
      <c r="L2866" s="4" t="s">
        <v>735</v>
      </c>
    </row>
    <row r="2867" spans="1:12" ht="30" hidden="1" x14ac:dyDescent="0.25">
      <c r="A2867" s="4" t="s">
        <v>619</v>
      </c>
      <c r="B2867" s="4" t="s">
        <v>620</v>
      </c>
      <c r="C2867" s="4" t="s">
        <v>626</v>
      </c>
      <c r="D2867" s="4" t="s">
        <v>18</v>
      </c>
      <c r="E2867" s="4">
        <v>45</v>
      </c>
      <c r="F2867" s="7" t="s">
        <v>11</v>
      </c>
      <c r="G2867" s="4" t="s">
        <v>12</v>
      </c>
      <c r="H2867" s="4">
        <v>3</v>
      </c>
      <c r="I2867" s="5">
        <f t="shared" si="133"/>
        <v>3</v>
      </c>
      <c r="J2867" s="5">
        <f t="shared" si="132"/>
        <v>6</v>
      </c>
      <c r="K2867" s="5">
        <f t="shared" si="134"/>
        <v>0.5</v>
      </c>
      <c r="L2867" s="4" t="s">
        <v>735</v>
      </c>
    </row>
    <row r="2868" spans="1:12" ht="30" hidden="1" x14ac:dyDescent="0.25">
      <c r="A2868" s="4" t="s">
        <v>619</v>
      </c>
      <c r="B2868" s="4" t="s">
        <v>620</v>
      </c>
      <c r="C2868" s="4" t="s">
        <v>626</v>
      </c>
      <c r="D2868" s="4" t="s">
        <v>41</v>
      </c>
      <c r="E2868" s="4">
        <v>45</v>
      </c>
      <c r="F2868" s="7" t="s">
        <v>11</v>
      </c>
      <c r="G2868" s="4" t="s">
        <v>12</v>
      </c>
      <c r="H2868" s="4">
        <v>8</v>
      </c>
      <c r="I2868" s="5">
        <f t="shared" si="133"/>
        <v>8</v>
      </c>
      <c r="J2868" s="5">
        <f t="shared" si="132"/>
        <v>16</v>
      </c>
      <c r="K2868" s="5">
        <f t="shared" si="134"/>
        <v>1.3333333333333333</v>
      </c>
      <c r="L2868" s="4" t="s">
        <v>735</v>
      </c>
    </row>
    <row r="2869" spans="1:12" ht="30" hidden="1" x14ac:dyDescent="0.25">
      <c r="A2869" s="4" t="s">
        <v>619</v>
      </c>
      <c r="B2869" s="4" t="s">
        <v>620</v>
      </c>
      <c r="C2869" s="4" t="s">
        <v>627</v>
      </c>
      <c r="D2869" s="4" t="s">
        <v>45</v>
      </c>
      <c r="E2869" s="4">
        <v>20</v>
      </c>
      <c r="F2869" s="7" t="s">
        <v>11</v>
      </c>
      <c r="G2869" s="4" t="s">
        <v>12</v>
      </c>
      <c r="H2869" s="4">
        <v>6</v>
      </c>
      <c r="I2869" s="5">
        <f t="shared" si="133"/>
        <v>6</v>
      </c>
      <c r="J2869" s="5">
        <f t="shared" si="132"/>
        <v>12</v>
      </c>
      <c r="K2869" s="5">
        <f t="shared" si="134"/>
        <v>1</v>
      </c>
      <c r="L2869" s="4" t="s">
        <v>735</v>
      </c>
    </row>
    <row r="2870" spans="1:12" ht="30" hidden="1" x14ac:dyDescent="0.25">
      <c r="A2870" s="4" t="s">
        <v>619</v>
      </c>
      <c r="B2870" s="4" t="s">
        <v>620</v>
      </c>
      <c r="C2870" s="4" t="s">
        <v>627</v>
      </c>
      <c r="D2870" s="4" t="s">
        <v>92</v>
      </c>
      <c r="E2870" s="4">
        <v>20</v>
      </c>
      <c r="F2870" s="7" t="s">
        <v>11</v>
      </c>
      <c r="G2870" s="4" t="s">
        <v>12</v>
      </c>
      <c r="H2870" s="4">
        <v>6</v>
      </c>
      <c r="I2870" s="5">
        <f t="shared" si="133"/>
        <v>6</v>
      </c>
      <c r="J2870" s="5">
        <f t="shared" si="132"/>
        <v>12</v>
      </c>
      <c r="K2870" s="5">
        <f t="shared" si="134"/>
        <v>1</v>
      </c>
      <c r="L2870" s="4" t="s">
        <v>735</v>
      </c>
    </row>
    <row r="2871" spans="1:12" ht="30" hidden="1" x14ac:dyDescent="0.25">
      <c r="A2871" s="4" t="s">
        <v>619</v>
      </c>
      <c r="B2871" s="4" t="s">
        <v>620</v>
      </c>
      <c r="C2871" s="4" t="s">
        <v>627</v>
      </c>
      <c r="D2871" s="4" t="s">
        <v>18</v>
      </c>
      <c r="E2871" s="4">
        <v>20</v>
      </c>
      <c r="F2871" s="7" t="s">
        <v>11</v>
      </c>
      <c r="G2871" s="4" t="s">
        <v>12</v>
      </c>
      <c r="H2871" s="4">
        <v>2</v>
      </c>
      <c r="I2871" s="5">
        <f t="shared" si="133"/>
        <v>2</v>
      </c>
      <c r="J2871" s="5">
        <f t="shared" si="132"/>
        <v>4</v>
      </c>
      <c r="K2871" s="5">
        <f t="shared" si="134"/>
        <v>0.33333333333333331</v>
      </c>
      <c r="L2871" s="4" t="s">
        <v>735</v>
      </c>
    </row>
    <row r="2872" spans="1:12" ht="30" hidden="1" x14ac:dyDescent="0.25">
      <c r="A2872" s="4" t="s">
        <v>619</v>
      </c>
      <c r="B2872" s="4" t="s">
        <v>620</v>
      </c>
      <c r="C2872" s="4" t="s">
        <v>92</v>
      </c>
      <c r="D2872" s="4" t="s">
        <v>88</v>
      </c>
      <c r="E2872" s="4">
        <v>0</v>
      </c>
      <c r="F2872" s="7" t="s">
        <v>11</v>
      </c>
      <c r="G2872" s="4" t="s">
        <v>12</v>
      </c>
      <c r="H2872" s="4">
        <v>1</v>
      </c>
      <c r="I2872" s="5">
        <f t="shared" si="133"/>
        <v>1</v>
      </c>
      <c r="J2872" s="5">
        <f t="shared" ref="J2872:J2935" si="135">I2872*100%+I2872</f>
        <v>2</v>
      </c>
      <c r="K2872" s="5">
        <f t="shared" si="134"/>
        <v>0.16666666666666666</v>
      </c>
      <c r="L2872" s="4" t="s">
        <v>735</v>
      </c>
    </row>
    <row r="2873" spans="1:12" ht="30" hidden="1" x14ac:dyDescent="0.25">
      <c r="A2873" s="4" t="s">
        <v>619</v>
      </c>
      <c r="B2873" s="4" t="s">
        <v>620</v>
      </c>
      <c r="C2873" s="4" t="s">
        <v>92</v>
      </c>
      <c r="D2873" s="4" t="s">
        <v>371</v>
      </c>
      <c r="E2873" s="4">
        <v>0</v>
      </c>
      <c r="F2873" s="7" t="s">
        <v>11</v>
      </c>
      <c r="G2873" s="4" t="s">
        <v>12</v>
      </c>
      <c r="H2873" s="4">
        <v>3</v>
      </c>
      <c r="I2873" s="5">
        <f t="shared" ref="I2873:I2936" si="136">H2873</f>
        <v>3</v>
      </c>
      <c r="J2873" s="5">
        <f t="shared" si="135"/>
        <v>6</v>
      </c>
      <c r="K2873" s="5">
        <f t="shared" si="134"/>
        <v>0.5</v>
      </c>
      <c r="L2873" s="4" t="s">
        <v>735</v>
      </c>
    </row>
    <row r="2874" spans="1:12" ht="30" hidden="1" x14ac:dyDescent="0.25">
      <c r="A2874" s="4" t="s">
        <v>619</v>
      </c>
      <c r="B2874" s="4" t="s">
        <v>620</v>
      </c>
      <c r="C2874" s="4" t="s">
        <v>92</v>
      </c>
      <c r="D2874" s="4" t="s">
        <v>92</v>
      </c>
      <c r="E2874" s="4">
        <v>0</v>
      </c>
      <c r="F2874" s="7" t="s">
        <v>11</v>
      </c>
      <c r="G2874" s="4" t="s">
        <v>12</v>
      </c>
      <c r="H2874" s="4">
        <v>695</v>
      </c>
      <c r="I2874" s="5">
        <f t="shared" si="136"/>
        <v>695</v>
      </c>
      <c r="J2874" s="5">
        <f t="shared" si="135"/>
        <v>1390</v>
      </c>
      <c r="K2874" s="5">
        <f t="shared" si="134"/>
        <v>115.83333333333333</v>
      </c>
      <c r="L2874" s="4" t="s">
        <v>735</v>
      </c>
    </row>
    <row r="2875" spans="1:12" ht="30" hidden="1" x14ac:dyDescent="0.25">
      <c r="A2875" s="4" t="s">
        <v>619</v>
      </c>
      <c r="B2875" s="4" t="s">
        <v>620</v>
      </c>
      <c r="C2875" s="4" t="s">
        <v>92</v>
      </c>
      <c r="D2875" s="4" t="s">
        <v>18</v>
      </c>
      <c r="E2875" s="4">
        <v>0</v>
      </c>
      <c r="F2875" s="7" t="s">
        <v>11</v>
      </c>
      <c r="G2875" s="4" t="s">
        <v>12</v>
      </c>
      <c r="H2875" s="4">
        <v>33</v>
      </c>
      <c r="I2875" s="5">
        <f t="shared" si="136"/>
        <v>33</v>
      </c>
      <c r="J2875" s="5">
        <f t="shared" si="135"/>
        <v>66</v>
      </c>
      <c r="K2875" s="5">
        <f t="shared" si="134"/>
        <v>5.5</v>
      </c>
      <c r="L2875" s="4" t="s">
        <v>735</v>
      </c>
    </row>
    <row r="2876" spans="1:12" ht="30" hidden="1" x14ac:dyDescent="0.25">
      <c r="A2876" s="4" t="s">
        <v>619</v>
      </c>
      <c r="B2876" s="4" t="s">
        <v>620</v>
      </c>
      <c r="C2876" s="4" t="s">
        <v>92</v>
      </c>
      <c r="D2876" s="4" t="s">
        <v>41</v>
      </c>
      <c r="E2876" s="4">
        <v>0</v>
      </c>
      <c r="F2876" s="7" t="s">
        <v>11</v>
      </c>
      <c r="G2876" s="4" t="s">
        <v>12</v>
      </c>
      <c r="H2876" s="4">
        <v>2</v>
      </c>
      <c r="I2876" s="5">
        <f t="shared" si="136"/>
        <v>2</v>
      </c>
      <c r="J2876" s="5">
        <f t="shared" si="135"/>
        <v>4</v>
      </c>
      <c r="K2876" s="5">
        <f t="shared" si="134"/>
        <v>0.33333333333333331</v>
      </c>
      <c r="L2876" s="4" t="s">
        <v>735</v>
      </c>
    </row>
    <row r="2877" spans="1:12" ht="30" hidden="1" x14ac:dyDescent="0.25">
      <c r="A2877" s="4" t="s">
        <v>619</v>
      </c>
      <c r="B2877" s="4" t="s">
        <v>628</v>
      </c>
      <c r="C2877" s="4" t="s">
        <v>629</v>
      </c>
      <c r="D2877" s="4" t="s">
        <v>73</v>
      </c>
      <c r="E2877" s="4">
        <v>46</v>
      </c>
      <c r="F2877" s="7" t="s">
        <v>11</v>
      </c>
      <c r="G2877" s="4" t="s">
        <v>12</v>
      </c>
      <c r="H2877" s="4">
        <v>2</v>
      </c>
      <c r="I2877" s="5">
        <f t="shared" si="136"/>
        <v>2</v>
      </c>
      <c r="J2877" s="5">
        <f t="shared" si="135"/>
        <v>4</v>
      </c>
      <c r="K2877" s="5">
        <f t="shared" si="134"/>
        <v>0.33333333333333331</v>
      </c>
      <c r="L2877" s="4" t="s">
        <v>735</v>
      </c>
    </row>
    <row r="2878" spans="1:12" ht="30" hidden="1" x14ac:dyDescent="0.25">
      <c r="A2878" s="4" t="s">
        <v>619</v>
      </c>
      <c r="B2878" s="4" t="s">
        <v>628</v>
      </c>
      <c r="C2878" s="4" t="s">
        <v>629</v>
      </c>
      <c r="D2878" s="4" t="s">
        <v>30</v>
      </c>
      <c r="E2878" s="4">
        <v>46</v>
      </c>
      <c r="F2878" s="7" t="s">
        <v>11</v>
      </c>
      <c r="G2878" s="4" t="s">
        <v>12</v>
      </c>
      <c r="H2878" s="4">
        <v>1</v>
      </c>
      <c r="I2878" s="5">
        <f t="shared" si="136"/>
        <v>1</v>
      </c>
      <c r="J2878" s="5">
        <f t="shared" si="135"/>
        <v>2</v>
      </c>
      <c r="K2878" s="5">
        <f t="shared" si="134"/>
        <v>0.16666666666666666</v>
      </c>
      <c r="L2878" s="4" t="s">
        <v>735</v>
      </c>
    </row>
    <row r="2879" spans="1:12" ht="30" hidden="1" x14ac:dyDescent="0.25">
      <c r="A2879" s="4" t="s">
        <v>619</v>
      </c>
      <c r="B2879" s="4" t="s">
        <v>628</v>
      </c>
      <c r="C2879" s="4" t="s">
        <v>629</v>
      </c>
      <c r="D2879" s="4" t="s">
        <v>18</v>
      </c>
      <c r="E2879" s="4">
        <v>46</v>
      </c>
      <c r="F2879" s="7" t="s">
        <v>11</v>
      </c>
      <c r="G2879" s="4" t="s">
        <v>12</v>
      </c>
      <c r="H2879" s="4">
        <v>1</v>
      </c>
      <c r="I2879" s="5">
        <f t="shared" si="136"/>
        <v>1</v>
      </c>
      <c r="J2879" s="5">
        <f t="shared" si="135"/>
        <v>2</v>
      </c>
      <c r="K2879" s="5">
        <f t="shared" si="134"/>
        <v>0.16666666666666666</v>
      </c>
      <c r="L2879" s="4" t="s">
        <v>735</v>
      </c>
    </row>
    <row r="2880" spans="1:12" ht="30" hidden="1" x14ac:dyDescent="0.25">
      <c r="A2880" s="4" t="s">
        <v>619</v>
      </c>
      <c r="B2880" s="4" t="s">
        <v>628</v>
      </c>
      <c r="C2880" s="4" t="s">
        <v>629</v>
      </c>
      <c r="D2880" s="4" t="s">
        <v>41</v>
      </c>
      <c r="E2880" s="4">
        <v>46</v>
      </c>
      <c r="F2880" s="7" t="s">
        <v>11</v>
      </c>
      <c r="G2880" s="4" t="s">
        <v>12</v>
      </c>
      <c r="H2880" s="4">
        <v>29</v>
      </c>
      <c r="I2880" s="5">
        <f t="shared" si="136"/>
        <v>29</v>
      </c>
      <c r="J2880" s="5">
        <f t="shared" si="135"/>
        <v>58</v>
      </c>
      <c r="K2880" s="5">
        <f t="shared" si="134"/>
        <v>4.833333333333333</v>
      </c>
      <c r="L2880" s="4" t="s">
        <v>735</v>
      </c>
    </row>
    <row r="2881" spans="1:12" ht="30" hidden="1" x14ac:dyDescent="0.25">
      <c r="A2881" s="4" t="s">
        <v>619</v>
      </c>
      <c r="B2881" s="4" t="s">
        <v>628</v>
      </c>
      <c r="C2881" s="4" t="s">
        <v>631</v>
      </c>
      <c r="D2881" s="4" t="s">
        <v>41</v>
      </c>
      <c r="E2881" s="4">
        <v>169</v>
      </c>
      <c r="F2881" s="7">
        <v>50</v>
      </c>
      <c r="G2881" s="4" t="s">
        <v>105</v>
      </c>
      <c r="H2881" s="4">
        <v>3</v>
      </c>
      <c r="I2881" s="5">
        <f t="shared" si="136"/>
        <v>3</v>
      </c>
      <c r="J2881" s="5">
        <f t="shared" si="135"/>
        <v>6</v>
      </c>
      <c r="K2881" s="5">
        <f t="shared" si="134"/>
        <v>0.5</v>
      </c>
      <c r="L2881" s="4" t="s">
        <v>735</v>
      </c>
    </row>
    <row r="2882" spans="1:12" ht="30" hidden="1" x14ac:dyDescent="0.25">
      <c r="A2882" s="4" t="s">
        <v>619</v>
      </c>
      <c r="B2882" s="4" t="s">
        <v>628</v>
      </c>
      <c r="C2882" s="4" t="s">
        <v>633</v>
      </c>
      <c r="D2882" s="4" t="s">
        <v>41</v>
      </c>
      <c r="E2882" s="4">
        <v>119</v>
      </c>
      <c r="F2882" s="7">
        <v>50</v>
      </c>
      <c r="G2882" s="4" t="s">
        <v>105</v>
      </c>
      <c r="H2882" s="4">
        <v>6</v>
      </c>
      <c r="I2882" s="5">
        <f t="shared" si="136"/>
        <v>6</v>
      </c>
      <c r="J2882" s="5">
        <f t="shared" si="135"/>
        <v>12</v>
      </c>
      <c r="K2882" s="5">
        <f t="shared" si="134"/>
        <v>1</v>
      </c>
      <c r="L2882" s="4" t="s">
        <v>735</v>
      </c>
    </row>
    <row r="2883" spans="1:12" ht="30" hidden="1" x14ac:dyDescent="0.25">
      <c r="A2883" s="4" t="s">
        <v>619</v>
      </c>
      <c r="B2883" s="4" t="s">
        <v>628</v>
      </c>
      <c r="C2883" s="4" t="s">
        <v>634</v>
      </c>
      <c r="D2883" s="4" t="s">
        <v>18</v>
      </c>
      <c r="E2883" s="4">
        <v>186</v>
      </c>
      <c r="F2883" s="7">
        <v>50</v>
      </c>
      <c r="G2883" s="4" t="s">
        <v>105</v>
      </c>
      <c r="H2883" s="4">
        <v>1</v>
      </c>
      <c r="I2883" s="5">
        <f t="shared" si="136"/>
        <v>1</v>
      </c>
      <c r="J2883" s="5">
        <f t="shared" si="135"/>
        <v>2</v>
      </c>
      <c r="K2883" s="5">
        <f t="shared" si="134"/>
        <v>0.16666666666666666</v>
      </c>
      <c r="L2883" s="4" t="s">
        <v>735</v>
      </c>
    </row>
    <row r="2884" spans="1:12" ht="30" hidden="1" x14ac:dyDescent="0.25">
      <c r="A2884" s="4" t="s">
        <v>619</v>
      </c>
      <c r="B2884" s="4" t="s">
        <v>628</v>
      </c>
      <c r="C2884" s="4" t="s">
        <v>634</v>
      </c>
      <c r="D2884" s="4" t="s">
        <v>41</v>
      </c>
      <c r="E2884" s="4">
        <v>186</v>
      </c>
      <c r="F2884" s="7">
        <v>50</v>
      </c>
      <c r="G2884" s="4" t="s">
        <v>105</v>
      </c>
      <c r="H2884" s="4">
        <v>5</v>
      </c>
      <c r="I2884" s="5">
        <f t="shared" si="136"/>
        <v>5</v>
      </c>
      <c r="J2884" s="5">
        <f t="shared" si="135"/>
        <v>10</v>
      </c>
      <c r="K2884" s="5">
        <f t="shared" si="134"/>
        <v>0.83333333333333337</v>
      </c>
      <c r="L2884" s="4" t="s">
        <v>735</v>
      </c>
    </row>
    <row r="2885" spans="1:12" ht="30" hidden="1" x14ac:dyDescent="0.25">
      <c r="A2885" s="4" t="s">
        <v>619</v>
      </c>
      <c r="B2885" s="4" t="s">
        <v>628</v>
      </c>
      <c r="C2885" s="4" t="s">
        <v>635</v>
      </c>
      <c r="D2885" s="4" t="s">
        <v>73</v>
      </c>
      <c r="E2885" s="4">
        <v>73</v>
      </c>
      <c r="F2885" s="7">
        <v>50</v>
      </c>
      <c r="G2885" s="4" t="s">
        <v>105</v>
      </c>
      <c r="H2885" s="4">
        <v>3</v>
      </c>
      <c r="I2885" s="5">
        <f t="shared" si="136"/>
        <v>3</v>
      </c>
      <c r="J2885" s="5">
        <f t="shared" si="135"/>
        <v>6</v>
      </c>
      <c r="K2885" s="5">
        <f t="shared" si="134"/>
        <v>0.5</v>
      </c>
      <c r="L2885" s="4" t="s">
        <v>735</v>
      </c>
    </row>
    <row r="2886" spans="1:12" ht="30" hidden="1" x14ac:dyDescent="0.25">
      <c r="A2886" s="4" t="s">
        <v>619</v>
      </c>
      <c r="B2886" s="4" t="s">
        <v>628</v>
      </c>
      <c r="C2886" s="4" t="s">
        <v>635</v>
      </c>
      <c r="D2886" s="4" t="s">
        <v>18</v>
      </c>
      <c r="E2886" s="4">
        <v>73</v>
      </c>
      <c r="F2886" s="7">
        <v>50</v>
      </c>
      <c r="G2886" s="4" t="s">
        <v>105</v>
      </c>
      <c r="H2886" s="4">
        <v>4</v>
      </c>
      <c r="I2886" s="5">
        <f t="shared" si="136"/>
        <v>4</v>
      </c>
      <c r="J2886" s="5">
        <f t="shared" si="135"/>
        <v>8</v>
      </c>
      <c r="K2886" s="5">
        <f t="shared" si="134"/>
        <v>0.66666666666666663</v>
      </c>
      <c r="L2886" s="4" t="s">
        <v>735</v>
      </c>
    </row>
    <row r="2887" spans="1:12" ht="30" hidden="1" x14ac:dyDescent="0.25">
      <c r="A2887" s="4" t="s">
        <v>619</v>
      </c>
      <c r="B2887" s="4" t="s">
        <v>628</v>
      </c>
      <c r="C2887" s="4" t="s">
        <v>635</v>
      </c>
      <c r="D2887" s="4" t="s">
        <v>41</v>
      </c>
      <c r="E2887" s="4">
        <v>73</v>
      </c>
      <c r="F2887" s="7">
        <v>50</v>
      </c>
      <c r="G2887" s="4" t="s">
        <v>105</v>
      </c>
      <c r="H2887" s="4">
        <v>21</v>
      </c>
      <c r="I2887" s="5">
        <f t="shared" si="136"/>
        <v>21</v>
      </c>
      <c r="J2887" s="5">
        <f t="shared" si="135"/>
        <v>42</v>
      </c>
      <c r="K2887" s="5">
        <f t="shared" si="134"/>
        <v>3.5</v>
      </c>
      <c r="L2887" s="4" t="s">
        <v>735</v>
      </c>
    </row>
    <row r="2888" spans="1:12" ht="30" hidden="1" x14ac:dyDescent="0.25">
      <c r="A2888" s="4" t="s">
        <v>619</v>
      </c>
      <c r="B2888" s="4" t="s">
        <v>628</v>
      </c>
      <c r="C2888" s="4" t="s">
        <v>636</v>
      </c>
      <c r="D2888" s="4" t="s">
        <v>73</v>
      </c>
      <c r="E2888" s="4">
        <v>66</v>
      </c>
      <c r="F2888" s="7">
        <v>50</v>
      </c>
      <c r="G2888" s="4" t="s">
        <v>105</v>
      </c>
      <c r="H2888" s="4">
        <v>2</v>
      </c>
      <c r="I2888" s="5">
        <f t="shared" si="136"/>
        <v>2</v>
      </c>
      <c r="J2888" s="5">
        <f t="shared" si="135"/>
        <v>4</v>
      </c>
      <c r="K2888" s="5">
        <f t="shared" si="134"/>
        <v>0.33333333333333331</v>
      </c>
      <c r="L2888" s="4" t="s">
        <v>735</v>
      </c>
    </row>
    <row r="2889" spans="1:12" ht="30" hidden="1" x14ac:dyDescent="0.25">
      <c r="A2889" s="4" t="s">
        <v>619</v>
      </c>
      <c r="B2889" s="4" t="s">
        <v>628</v>
      </c>
      <c r="C2889" s="4" t="s">
        <v>636</v>
      </c>
      <c r="D2889" s="4" t="s">
        <v>18</v>
      </c>
      <c r="E2889" s="4">
        <v>66</v>
      </c>
      <c r="F2889" s="7">
        <v>50</v>
      </c>
      <c r="G2889" s="4" t="s">
        <v>105</v>
      </c>
      <c r="H2889" s="4">
        <v>2</v>
      </c>
      <c r="I2889" s="5">
        <f t="shared" si="136"/>
        <v>2</v>
      </c>
      <c r="J2889" s="5">
        <f t="shared" si="135"/>
        <v>4</v>
      </c>
      <c r="K2889" s="5">
        <f t="shared" ref="K2889:K2952" si="137">J2889/12</f>
        <v>0.33333333333333331</v>
      </c>
      <c r="L2889" s="4" t="s">
        <v>735</v>
      </c>
    </row>
    <row r="2890" spans="1:12" ht="30" hidden="1" x14ac:dyDescent="0.25">
      <c r="A2890" s="4" t="s">
        <v>619</v>
      </c>
      <c r="B2890" s="4" t="s">
        <v>628</v>
      </c>
      <c r="C2890" s="4" t="s">
        <v>636</v>
      </c>
      <c r="D2890" s="4" t="s">
        <v>41</v>
      </c>
      <c r="E2890" s="4">
        <v>66</v>
      </c>
      <c r="F2890" s="7">
        <v>50</v>
      </c>
      <c r="G2890" s="4" t="s">
        <v>105</v>
      </c>
      <c r="H2890" s="4">
        <v>5</v>
      </c>
      <c r="I2890" s="5">
        <f t="shared" si="136"/>
        <v>5</v>
      </c>
      <c r="J2890" s="5">
        <f t="shared" si="135"/>
        <v>10</v>
      </c>
      <c r="K2890" s="5">
        <f t="shared" si="137"/>
        <v>0.83333333333333337</v>
      </c>
      <c r="L2890" s="4" t="s">
        <v>735</v>
      </c>
    </row>
    <row r="2891" spans="1:12" ht="30" hidden="1" x14ac:dyDescent="0.25">
      <c r="A2891" s="4" t="s">
        <v>619</v>
      </c>
      <c r="B2891" s="4" t="s">
        <v>628</v>
      </c>
      <c r="C2891" s="4" t="s">
        <v>632</v>
      </c>
      <c r="D2891" s="4" t="s">
        <v>73</v>
      </c>
      <c r="E2891" s="4">
        <v>89</v>
      </c>
      <c r="F2891" s="7">
        <v>50</v>
      </c>
      <c r="G2891" s="4" t="s">
        <v>105</v>
      </c>
      <c r="H2891" s="4">
        <v>12</v>
      </c>
      <c r="I2891" s="5">
        <f t="shared" si="136"/>
        <v>12</v>
      </c>
      <c r="J2891" s="5">
        <f t="shared" si="135"/>
        <v>24</v>
      </c>
      <c r="K2891" s="5">
        <f t="shared" si="137"/>
        <v>2</v>
      </c>
      <c r="L2891" s="4" t="s">
        <v>735</v>
      </c>
    </row>
    <row r="2892" spans="1:12" ht="30" hidden="1" x14ac:dyDescent="0.25">
      <c r="A2892" s="4" t="s">
        <v>619</v>
      </c>
      <c r="B2892" s="4" t="s">
        <v>628</v>
      </c>
      <c r="C2892" s="4" t="s">
        <v>632</v>
      </c>
      <c r="D2892" s="4" t="s">
        <v>18</v>
      </c>
      <c r="E2892" s="4">
        <v>89</v>
      </c>
      <c r="F2892" s="7">
        <v>50</v>
      </c>
      <c r="G2892" s="4" t="s">
        <v>105</v>
      </c>
      <c r="H2892" s="4">
        <v>10</v>
      </c>
      <c r="I2892" s="5">
        <f t="shared" si="136"/>
        <v>10</v>
      </c>
      <c r="J2892" s="5">
        <f t="shared" si="135"/>
        <v>20</v>
      </c>
      <c r="K2892" s="5">
        <f t="shared" si="137"/>
        <v>1.6666666666666667</v>
      </c>
      <c r="L2892" s="4" t="s">
        <v>735</v>
      </c>
    </row>
    <row r="2893" spans="1:12" ht="30" hidden="1" x14ac:dyDescent="0.25">
      <c r="A2893" s="4" t="s">
        <v>619</v>
      </c>
      <c r="B2893" s="4" t="s">
        <v>628</v>
      </c>
      <c r="C2893" s="4" t="s">
        <v>632</v>
      </c>
      <c r="D2893" s="4" t="s">
        <v>41</v>
      </c>
      <c r="E2893" s="4">
        <v>89</v>
      </c>
      <c r="F2893" s="7">
        <v>50</v>
      </c>
      <c r="G2893" s="4" t="s">
        <v>105</v>
      </c>
      <c r="H2893" s="4">
        <v>60</v>
      </c>
      <c r="I2893" s="5">
        <f t="shared" si="136"/>
        <v>60</v>
      </c>
      <c r="J2893" s="5">
        <f t="shared" si="135"/>
        <v>120</v>
      </c>
      <c r="K2893" s="5">
        <f t="shared" si="137"/>
        <v>10</v>
      </c>
      <c r="L2893" s="4" t="s">
        <v>735</v>
      </c>
    </row>
    <row r="2894" spans="1:12" ht="30" hidden="1" x14ac:dyDescent="0.25">
      <c r="A2894" s="4" t="s">
        <v>619</v>
      </c>
      <c r="B2894" s="4" t="s">
        <v>628</v>
      </c>
      <c r="C2894" s="4" t="s">
        <v>637</v>
      </c>
      <c r="D2894" s="4" t="s">
        <v>88</v>
      </c>
      <c r="E2894" s="4">
        <v>94</v>
      </c>
      <c r="F2894" s="7">
        <v>50</v>
      </c>
      <c r="G2894" s="4" t="s">
        <v>105</v>
      </c>
      <c r="H2894" s="4">
        <v>1</v>
      </c>
      <c r="I2894" s="5">
        <f t="shared" si="136"/>
        <v>1</v>
      </c>
      <c r="J2894" s="5">
        <f t="shared" si="135"/>
        <v>2</v>
      </c>
      <c r="K2894" s="5">
        <f t="shared" si="137"/>
        <v>0.16666666666666666</v>
      </c>
      <c r="L2894" s="4" t="s">
        <v>735</v>
      </c>
    </row>
    <row r="2895" spans="1:12" ht="30" hidden="1" x14ac:dyDescent="0.25">
      <c r="A2895" s="4" t="s">
        <v>619</v>
      </c>
      <c r="B2895" s="4" t="s">
        <v>628</v>
      </c>
      <c r="C2895" s="4" t="s">
        <v>637</v>
      </c>
      <c r="D2895" s="4" t="s">
        <v>18</v>
      </c>
      <c r="E2895" s="4">
        <v>94</v>
      </c>
      <c r="F2895" s="7">
        <v>50</v>
      </c>
      <c r="G2895" s="4" t="s">
        <v>105</v>
      </c>
      <c r="H2895" s="4">
        <v>1</v>
      </c>
      <c r="I2895" s="5">
        <f t="shared" si="136"/>
        <v>1</v>
      </c>
      <c r="J2895" s="5">
        <f t="shared" si="135"/>
        <v>2</v>
      </c>
      <c r="K2895" s="5">
        <f t="shared" si="137"/>
        <v>0.16666666666666666</v>
      </c>
      <c r="L2895" s="4" t="s">
        <v>735</v>
      </c>
    </row>
    <row r="2896" spans="1:12" ht="30" hidden="1" x14ac:dyDescent="0.25">
      <c r="A2896" s="4" t="s">
        <v>619</v>
      </c>
      <c r="B2896" s="4" t="s">
        <v>628</v>
      </c>
      <c r="C2896" s="4" t="s">
        <v>637</v>
      </c>
      <c r="D2896" s="4" t="s">
        <v>41</v>
      </c>
      <c r="E2896" s="4">
        <v>94</v>
      </c>
      <c r="F2896" s="7">
        <v>50</v>
      </c>
      <c r="G2896" s="4" t="s">
        <v>105</v>
      </c>
      <c r="H2896" s="4">
        <v>13</v>
      </c>
      <c r="I2896" s="5">
        <f t="shared" si="136"/>
        <v>13</v>
      </c>
      <c r="J2896" s="5">
        <f t="shared" si="135"/>
        <v>26</v>
      </c>
      <c r="K2896" s="5">
        <f t="shared" si="137"/>
        <v>2.1666666666666665</v>
      </c>
      <c r="L2896" s="4" t="s">
        <v>735</v>
      </c>
    </row>
    <row r="2897" spans="1:12" ht="30" hidden="1" x14ac:dyDescent="0.25">
      <c r="A2897" s="4" t="s">
        <v>619</v>
      </c>
      <c r="B2897" s="4" t="s">
        <v>628</v>
      </c>
      <c r="C2897" s="4" t="s">
        <v>630</v>
      </c>
      <c r="D2897" s="4" t="s">
        <v>73</v>
      </c>
      <c r="E2897" s="4">
        <v>47</v>
      </c>
      <c r="F2897" s="7" t="s">
        <v>11</v>
      </c>
      <c r="G2897" s="4" t="s">
        <v>12</v>
      </c>
      <c r="H2897" s="4">
        <v>7</v>
      </c>
      <c r="I2897" s="5">
        <f t="shared" si="136"/>
        <v>7</v>
      </c>
      <c r="J2897" s="5">
        <f t="shared" si="135"/>
        <v>14</v>
      </c>
      <c r="K2897" s="5">
        <f t="shared" si="137"/>
        <v>1.1666666666666667</v>
      </c>
      <c r="L2897" s="4" t="s">
        <v>735</v>
      </c>
    </row>
    <row r="2898" spans="1:12" ht="30" hidden="1" x14ac:dyDescent="0.25">
      <c r="A2898" s="4" t="s">
        <v>619</v>
      </c>
      <c r="B2898" s="4" t="s">
        <v>628</v>
      </c>
      <c r="C2898" s="4" t="s">
        <v>630</v>
      </c>
      <c r="D2898" s="4" t="s">
        <v>18</v>
      </c>
      <c r="E2898" s="4">
        <v>47</v>
      </c>
      <c r="F2898" s="7" t="s">
        <v>11</v>
      </c>
      <c r="G2898" s="4" t="s">
        <v>12</v>
      </c>
      <c r="H2898" s="4">
        <v>42</v>
      </c>
      <c r="I2898" s="5">
        <f t="shared" si="136"/>
        <v>42</v>
      </c>
      <c r="J2898" s="5">
        <f t="shared" si="135"/>
        <v>84</v>
      </c>
      <c r="K2898" s="5">
        <f t="shared" si="137"/>
        <v>7</v>
      </c>
      <c r="L2898" s="4" t="s">
        <v>735</v>
      </c>
    </row>
    <row r="2899" spans="1:12" ht="30" hidden="1" x14ac:dyDescent="0.25">
      <c r="A2899" s="4" t="s">
        <v>619</v>
      </c>
      <c r="B2899" s="4" t="s">
        <v>628</v>
      </c>
      <c r="C2899" s="4" t="s">
        <v>630</v>
      </c>
      <c r="D2899" s="4" t="s">
        <v>41</v>
      </c>
      <c r="E2899" s="4">
        <v>47</v>
      </c>
      <c r="F2899" s="7" t="s">
        <v>11</v>
      </c>
      <c r="G2899" s="4" t="s">
        <v>12</v>
      </c>
      <c r="H2899" s="4">
        <v>117</v>
      </c>
      <c r="I2899" s="5">
        <f t="shared" si="136"/>
        <v>117</v>
      </c>
      <c r="J2899" s="5">
        <f t="shared" si="135"/>
        <v>234</v>
      </c>
      <c r="K2899" s="5">
        <f t="shared" si="137"/>
        <v>19.5</v>
      </c>
      <c r="L2899" s="4" t="s">
        <v>735</v>
      </c>
    </row>
    <row r="2900" spans="1:12" ht="30" hidden="1" x14ac:dyDescent="0.25">
      <c r="A2900" s="4" t="s">
        <v>619</v>
      </c>
      <c r="B2900" s="4" t="s">
        <v>628</v>
      </c>
      <c r="C2900" s="4" t="s">
        <v>638</v>
      </c>
      <c r="D2900" s="4" t="s">
        <v>41</v>
      </c>
      <c r="E2900" s="4">
        <v>94</v>
      </c>
      <c r="F2900" s="7">
        <v>50</v>
      </c>
      <c r="G2900" s="4" t="s">
        <v>105</v>
      </c>
      <c r="H2900" s="4">
        <v>7</v>
      </c>
      <c r="I2900" s="5">
        <f t="shared" si="136"/>
        <v>7</v>
      </c>
      <c r="J2900" s="5">
        <f t="shared" si="135"/>
        <v>14</v>
      </c>
      <c r="K2900" s="5">
        <f t="shared" si="137"/>
        <v>1.1666666666666667</v>
      </c>
      <c r="L2900" s="4" t="s">
        <v>735</v>
      </c>
    </row>
    <row r="2901" spans="1:12" ht="30" hidden="1" x14ac:dyDescent="0.25">
      <c r="A2901" s="4" t="s">
        <v>619</v>
      </c>
      <c r="B2901" s="4" t="s">
        <v>628</v>
      </c>
      <c r="C2901" s="4" t="s">
        <v>639</v>
      </c>
      <c r="D2901" s="4" t="s">
        <v>73</v>
      </c>
      <c r="E2901" s="4">
        <v>62</v>
      </c>
      <c r="F2901" s="7">
        <v>50</v>
      </c>
      <c r="G2901" s="4" t="s">
        <v>105</v>
      </c>
      <c r="H2901" s="4">
        <v>9</v>
      </c>
      <c r="I2901" s="5">
        <f t="shared" si="136"/>
        <v>9</v>
      </c>
      <c r="J2901" s="5">
        <f t="shared" si="135"/>
        <v>18</v>
      </c>
      <c r="K2901" s="5">
        <f t="shared" si="137"/>
        <v>1.5</v>
      </c>
      <c r="L2901" s="4" t="s">
        <v>735</v>
      </c>
    </row>
    <row r="2902" spans="1:12" ht="30" hidden="1" x14ac:dyDescent="0.25">
      <c r="A2902" s="4" t="s">
        <v>619</v>
      </c>
      <c r="B2902" s="4" t="s">
        <v>628</v>
      </c>
      <c r="C2902" s="4" t="s">
        <v>639</v>
      </c>
      <c r="D2902" s="4" t="s">
        <v>18</v>
      </c>
      <c r="E2902" s="4">
        <v>62</v>
      </c>
      <c r="F2902" s="7">
        <v>50</v>
      </c>
      <c r="G2902" s="4" t="s">
        <v>105</v>
      </c>
      <c r="H2902" s="4">
        <v>6</v>
      </c>
      <c r="I2902" s="5">
        <f t="shared" si="136"/>
        <v>6</v>
      </c>
      <c r="J2902" s="5">
        <f t="shared" si="135"/>
        <v>12</v>
      </c>
      <c r="K2902" s="5">
        <f t="shared" si="137"/>
        <v>1</v>
      </c>
      <c r="L2902" s="4" t="s">
        <v>735</v>
      </c>
    </row>
    <row r="2903" spans="1:12" ht="30" hidden="1" x14ac:dyDescent="0.25">
      <c r="A2903" s="4" t="s">
        <v>619</v>
      </c>
      <c r="B2903" s="4" t="s">
        <v>628</v>
      </c>
      <c r="C2903" s="4" t="s">
        <v>639</v>
      </c>
      <c r="D2903" s="4" t="s">
        <v>41</v>
      </c>
      <c r="E2903" s="4">
        <v>62</v>
      </c>
      <c r="F2903" s="7">
        <v>50</v>
      </c>
      <c r="G2903" s="4" t="s">
        <v>105</v>
      </c>
      <c r="H2903" s="4">
        <v>80</v>
      </c>
      <c r="I2903" s="5">
        <f t="shared" si="136"/>
        <v>80</v>
      </c>
      <c r="J2903" s="5">
        <f t="shared" si="135"/>
        <v>160</v>
      </c>
      <c r="K2903" s="5">
        <f t="shared" si="137"/>
        <v>13.333333333333334</v>
      </c>
      <c r="L2903" s="4" t="s">
        <v>735</v>
      </c>
    </row>
    <row r="2904" spans="1:12" ht="30" hidden="1" x14ac:dyDescent="0.25">
      <c r="A2904" s="4" t="s">
        <v>619</v>
      </c>
      <c r="B2904" s="4" t="s">
        <v>628</v>
      </c>
      <c r="C2904" s="4" t="s">
        <v>640</v>
      </c>
      <c r="D2904" s="4" t="s">
        <v>73</v>
      </c>
      <c r="E2904" s="4">
        <v>71</v>
      </c>
      <c r="F2904" s="7">
        <v>50</v>
      </c>
      <c r="G2904" s="4" t="s">
        <v>105</v>
      </c>
      <c r="H2904" s="4">
        <v>2</v>
      </c>
      <c r="I2904" s="5">
        <f t="shared" si="136"/>
        <v>2</v>
      </c>
      <c r="J2904" s="5">
        <f t="shared" si="135"/>
        <v>4</v>
      </c>
      <c r="K2904" s="5">
        <f t="shared" si="137"/>
        <v>0.33333333333333331</v>
      </c>
      <c r="L2904" s="4" t="s">
        <v>735</v>
      </c>
    </row>
    <row r="2905" spans="1:12" ht="30" hidden="1" x14ac:dyDescent="0.25">
      <c r="A2905" s="4" t="s">
        <v>619</v>
      </c>
      <c r="B2905" s="4" t="s">
        <v>628</v>
      </c>
      <c r="C2905" s="4" t="s">
        <v>640</v>
      </c>
      <c r="D2905" s="4" t="s">
        <v>18</v>
      </c>
      <c r="E2905" s="4">
        <v>71</v>
      </c>
      <c r="F2905" s="7">
        <v>50</v>
      </c>
      <c r="G2905" s="4" t="s">
        <v>105</v>
      </c>
      <c r="H2905" s="4">
        <v>4</v>
      </c>
      <c r="I2905" s="5">
        <f t="shared" si="136"/>
        <v>4</v>
      </c>
      <c r="J2905" s="5">
        <f t="shared" si="135"/>
        <v>8</v>
      </c>
      <c r="K2905" s="5">
        <f t="shared" si="137"/>
        <v>0.66666666666666663</v>
      </c>
      <c r="L2905" s="4" t="s">
        <v>735</v>
      </c>
    </row>
    <row r="2906" spans="1:12" ht="30" hidden="1" x14ac:dyDescent="0.25">
      <c r="A2906" s="4" t="s">
        <v>619</v>
      </c>
      <c r="B2906" s="4" t="s">
        <v>628</v>
      </c>
      <c r="C2906" s="4" t="s">
        <v>640</v>
      </c>
      <c r="D2906" s="4" t="s">
        <v>41</v>
      </c>
      <c r="E2906" s="4">
        <v>71</v>
      </c>
      <c r="F2906" s="7">
        <v>50</v>
      </c>
      <c r="G2906" s="4" t="s">
        <v>105</v>
      </c>
      <c r="H2906" s="4">
        <v>16</v>
      </c>
      <c r="I2906" s="5">
        <f t="shared" si="136"/>
        <v>16</v>
      </c>
      <c r="J2906" s="5">
        <f t="shared" si="135"/>
        <v>32</v>
      </c>
      <c r="K2906" s="5">
        <f t="shared" si="137"/>
        <v>2.6666666666666665</v>
      </c>
      <c r="L2906" s="4" t="s">
        <v>735</v>
      </c>
    </row>
    <row r="2907" spans="1:12" ht="30" hidden="1" x14ac:dyDescent="0.25">
      <c r="A2907" s="4" t="s">
        <v>619</v>
      </c>
      <c r="B2907" s="4" t="s">
        <v>628</v>
      </c>
      <c r="C2907" s="4" t="s">
        <v>641</v>
      </c>
      <c r="D2907" s="4" t="s">
        <v>73</v>
      </c>
      <c r="E2907" s="4">
        <v>48</v>
      </c>
      <c r="F2907" s="7" t="s">
        <v>11</v>
      </c>
      <c r="G2907" s="4" t="s">
        <v>12</v>
      </c>
      <c r="H2907" s="4">
        <v>4</v>
      </c>
      <c r="I2907" s="5">
        <f t="shared" si="136"/>
        <v>4</v>
      </c>
      <c r="J2907" s="5">
        <f t="shared" si="135"/>
        <v>8</v>
      </c>
      <c r="K2907" s="5">
        <f t="shared" si="137"/>
        <v>0.66666666666666663</v>
      </c>
      <c r="L2907" s="4" t="s">
        <v>735</v>
      </c>
    </row>
    <row r="2908" spans="1:12" ht="30" hidden="1" x14ac:dyDescent="0.25">
      <c r="A2908" s="4" t="s">
        <v>619</v>
      </c>
      <c r="B2908" s="4" t="s">
        <v>628</v>
      </c>
      <c r="C2908" s="4" t="s">
        <v>641</v>
      </c>
      <c r="D2908" s="4" t="s">
        <v>18</v>
      </c>
      <c r="E2908" s="4">
        <v>48</v>
      </c>
      <c r="F2908" s="7" t="s">
        <v>11</v>
      </c>
      <c r="G2908" s="4" t="s">
        <v>12</v>
      </c>
      <c r="H2908" s="4">
        <v>1</v>
      </c>
      <c r="I2908" s="5">
        <f t="shared" si="136"/>
        <v>1</v>
      </c>
      <c r="J2908" s="5">
        <f t="shared" si="135"/>
        <v>2</v>
      </c>
      <c r="K2908" s="5">
        <f t="shared" si="137"/>
        <v>0.16666666666666666</v>
      </c>
      <c r="L2908" s="4" t="s">
        <v>735</v>
      </c>
    </row>
    <row r="2909" spans="1:12" ht="30" hidden="1" x14ac:dyDescent="0.25">
      <c r="A2909" s="4" t="s">
        <v>619</v>
      </c>
      <c r="B2909" s="4" t="s">
        <v>628</v>
      </c>
      <c r="C2909" s="4" t="s">
        <v>641</v>
      </c>
      <c r="D2909" s="4" t="s">
        <v>41</v>
      </c>
      <c r="E2909" s="4">
        <v>48</v>
      </c>
      <c r="F2909" s="7" t="s">
        <v>11</v>
      </c>
      <c r="G2909" s="4" t="s">
        <v>12</v>
      </c>
      <c r="H2909" s="4">
        <v>10</v>
      </c>
      <c r="I2909" s="5">
        <f t="shared" si="136"/>
        <v>10</v>
      </c>
      <c r="J2909" s="5">
        <f t="shared" si="135"/>
        <v>20</v>
      </c>
      <c r="K2909" s="5">
        <f t="shared" si="137"/>
        <v>1.6666666666666667</v>
      </c>
      <c r="L2909" s="4" t="s">
        <v>735</v>
      </c>
    </row>
    <row r="2910" spans="1:12" ht="30" hidden="1" x14ac:dyDescent="0.25">
      <c r="A2910" s="4" t="s">
        <v>619</v>
      </c>
      <c r="B2910" s="4" t="s">
        <v>628</v>
      </c>
      <c r="C2910" s="4" t="s">
        <v>642</v>
      </c>
      <c r="D2910" s="4" t="s">
        <v>73</v>
      </c>
      <c r="E2910" s="4">
        <v>75</v>
      </c>
      <c r="F2910" s="7">
        <v>50</v>
      </c>
      <c r="G2910" s="4" t="s">
        <v>105</v>
      </c>
      <c r="H2910" s="4">
        <v>1</v>
      </c>
      <c r="I2910" s="5">
        <f t="shared" si="136"/>
        <v>1</v>
      </c>
      <c r="J2910" s="5">
        <f t="shared" si="135"/>
        <v>2</v>
      </c>
      <c r="K2910" s="5">
        <f t="shared" si="137"/>
        <v>0.16666666666666666</v>
      </c>
      <c r="L2910" s="4" t="s">
        <v>735</v>
      </c>
    </row>
    <row r="2911" spans="1:12" ht="30" hidden="1" x14ac:dyDescent="0.25">
      <c r="A2911" s="4" t="s">
        <v>619</v>
      </c>
      <c r="B2911" s="4" t="s">
        <v>628</v>
      </c>
      <c r="C2911" s="4" t="s">
        <v>642</v>
      </c>
      <c r="D2911" s="4" t="s">
        <v>18</v>
      </c>
      <c r="E2911" s="4">
        <v>75</v>
      </c>
      <c r="F2911" s="7">
        <v>50</v>
      </c>
      <c r="G2911" s="4" t="s">
        <v>105</v>
      </c>
      <c r="H2911" s="4">
        <v>1</v>
      </c>
      <c r="I2911" s="5">
        <f t="shared" si="136"/>
        <v>1</v>
      </c>
      <c r="J2911" s="5">
        <f t="shared" si="135"/>
        <v>2</v>
      </c>
      <c r="K2911" s="5">
        <f t="shared" si="137"/>
        <v>0.16666666666666666</v>
      </c>
      <c r="L2911" s="4" t="s">
        <v>735</v>
      </c>
    </row>
    <row r="2912" spans="1:12" ht="30" hidden="1" x14ac:dyDescent="0.25">
      <c r="A2912" s="4" t="s">
        <v>619</v>
      </c>
      <c r="B2912" s="4" t="s">
        <v>628</v>
      </c>
      <c r="C2912" s="4" t="s">
        <v>642</v>
      </c>
      <c r="D2912" s="4" t="s">
        <v>41</v>
      </c>
      <c r="E2912" s="4">
        <v>75</v>
      </c>
      <c r="F2912" s="7">
        <v>50</v>
      </c>
      <c r="G2912" s="4" t="s">
        <v>105</v>
      </c>
      <c r="H2912" s="4">
        <v>12</v>
      </c>
      <c r="I2912" s="5">
        <f t="shared" si="136"/>
        <v>12</v>
      </c>
      <c r="J2912" s="5">
        <f t="shared" si="135"/>
        <v>24</v>
      </c>
      <c r="K2912" s="5">
        <f t="shared" si="137"/>
        <v>2</v>
      </c>
      <c r="L2912" s="4" t="s">
        <v>735</v>
      </c>
    </row>
    <row r="2913" spans="1:12" ht="30" hidden="1" x14ac:dyDescent="0.25">
      <c r="A2913" s="4" t="s">
        <v>619</v>
      </c>
      <c r="B2913" s="4" t="s">
        <v>628</v>
      </c>
      <c r="C2913" s="4" t="s">
        <v>643</v>
      </c>
      <c r="D2913" s="4" t="s">
        <v>53</v>
      </c>
      <c r="E2913" s="4">
        <v>31</v>
      </c>
      <c r="F2913" s="7" t="s">
        <v>11</v>
      </c>
      <c r="G2913" s="4" t="s">
        <v>12</v>
      </c>
      <c r="H2913" s="4">
        <v>1</v>
      </c>
      <c r="I2913" s="5">
        <f t="shared" si="136"/>
        <v>1</v>
      </c>
      <c r="J2913" s="5">
        <f t="shared" si="135"/>
        <v>2</v>
      </c>
      <c r="K2913" s="5">
        <f t="shared" si="137"/>
        <v>0.16666666666666666</v>
      </c>
      <c r="L2913" s="4" t="s">
        <v>735</v>
      </c>
    </row>
    <row r="2914" spans="1:12" ht="30" hidden="1" x14ac:dyDescent="0.25">
      <c r="A2914" s="4" t="s">
        <v>619</v>
      </c>
      <c r="B2914" s="4" t="s">
        <v>628</v>
      </c>
      <c r="C2914" s="4" t="s">
        <v>643</v>
      </c>
      <c r="D2914" s="4" t="s">
        <v>73</v>
      </c>
      <c r="E2914" s="4">
        <v>31</v>
      </c>
      <c r="F2914" s="7" t="s">
        <v>11</v>
      </c>
      <c r="G2914" s="4" t="s">
        <v>12</v>
      </c>
      <c r="H2914" s="4">
        <v>2</v>
      </c>
      <c r="I2914" s="5">
        <f t="shared" si="136"/>
        <v>2</v>
      </c>
      <c r="J2914" s="5">
        <f t="shared" si="135"/>
        <v>4</v>
      </c>
      <c r="K2914" s="5">
        <f t="shared" si="137"/>
        <v>0.33333333333333331</v>
      </c>
      <c r="L2914" s="4" t="s">
        <v>735</v>
      </c>
    </row>
    <row r="2915" spans="1:12" ht="30" hidden="1" x14ac:dyDescent="0.25">
      <c r="A2915" s="4" t="s">
        <v>619</v>
      </c>
      <c r="B2915" s="4" t="s">
        <v>628</v>
      </c>
      <c r="C2915" s="4" t="s">
        <v>643</v>
      </c>
      <c r="D2915" s="4" t="s">
        <v>18</v>
      </c>
      <c r="E2915" s="4">
        <v>31</v>
      </c>
      <c r="F2915" s="7" t="s">
        <v>11</v>
      </c>
      <c r="G2915" s="4" t="s">
        <v>12</v>
      </c>
      <c r="H2915" s="4">
        <v>1</v>
      </c>
      <c r="I2915" s="5">
        <f t="shared" si="136"/>
        <v>1</v>
      </c>
      <c r="J2915" s="5">
        <f t="shared" si="135"/>
        <v>2</v>
      </c>
      <c r="K2915" s="5">
        <f t="shared" si="137"/>
        <v>0.16666666666666666</v>
      </c>
      <c r="L2915" s="4" t="s">
        <v>735</v>
      </c>
    </row>
    <row r="2916" spans="1:12" ht="30" hidden="1" x14ac:dyDescent="0.25">
      <c r="A2916" s="4" t="s">
        <v>619</v>
      </c>
      <c r="B2916" s="4" t="s">
        <v>628</v>
      </c>
      <c r="C2916" s="4" t="s">
        <v>643</v>
      </c>
      <c r="D2916" s="4" t="s">
        <v>41</v>
      </c>
      <c r="E2916" s="4">
        <v>31</v>
      </c>
      <c r="F2916" s="7" t="s">
        <v>11</v>
      </c>
      <c r="G2916" s="4" t="s">
        <v>12</v>
      </c>
      <c r="H2916" s="4">
        <v>8</v>
      </c>
      <c r="I2916" s="5">
        <f t="shared" si="136"/>
        <v>8</v>
      </c>
      <c r="J2916" s="5">
        <f t="shared" si="135"/>
        <v>16</v>
      </c>
      <c r="K2916" s="5">
        <f t="shared" si="137"/>
        <v>1.3333333333333333</v>
      </c>
      <c r="L2916" s="4" t="s">
        <v>735</v>
      </c>
    </row>
    <row r="2917" spans="1:12" ht="30" hidden="1" x14ac:dyDescent="0.25">
      <c r="A2917" s="4" t="s">
        <v>619</v>
      </c>
      <c r="B2917" s="4" t="s">
        <v>628</v>
      </c>
      <c r="C2917" s="4" t="s">
        <v>644</v>
      </c>
      <c r="D2917" s="4" t="s">
        <v>73</v>
      </c>
      <c r="E2917" s="4">
        <v>140</v>
      </c>
      <c r="F2917" s="7">
        <v>50</v>
      </c>
      <c r="G2917" s="4" t="s">
        <v>105</v>
      </c>
      <c r="H2917" s="4">
        <v>1</v>
      </c>
      <c r="I2917" s="5">
        <f t="shared" si="136"/>
        <v>1</v>
      </c>
      <c r="J2917" s="5">
        <f t="shared" si="135"/>
        <v>2</v>
      </c>
      <c r="K2917" s="5">
        <f t="shared" si="137"/>
        <v>0.16666666666666666</v>
      </c>
      <c r="L2917" s="4" t="s">
        <v>735</v>
      </c>
    </row>
    <row r="2918" spans="1:12" ht="30" hidden="1" x14ac:dyDescent="0.25">
      <c r="A2918" s="4" t="s">
        <v>619</v>
      </c>
      <c r="B2918" s="4" t="s">
        <v>628</v>
      </c>
      <c r="C2918" s="4" t="s">
        <v>644</v>
      </c>
      <c r="D2918" s="4" t="s">
        <v>41</v>
      </c>
      <c r="E2918" s="4">
        <v>140</v>
      </c>
      <c r="F2918" s="7">
        <v>50</v>
      </c>
      <c r="G2918" s="4" t="s">
        <v>105</v>
      </c>
      <c r="H2918" s="4">
        <v>8</v>
      </c>
      <c r="I2918" s="5">
        <f t="shared" si="136"/>
        <v>8</v>
      </c>
      <c r="J2918" s="5">
        <f t="shared" si="135"/>
        <v>16</v>
      </c>
      <c r="K2918" s="5">
        <f t="shared" si="137"/>
        <v>1.3333333333333333</v>
      </c>
      <c r="L2918" s="4" t="s">
        <v>735</v>
      </c>
    </row>
    <row r="2919" spans="1:12" ht="30" hidden="1" x14ac:dyDescent="0.25">
      <c r="A2919" s="4" t="s">
        <v>619</v>
      </c>
      <c r="B2919" s="4" t="s">
        <v>628</v>
      </c>
      <c r="C2919" s="4" t="s">
        <v>645</v>
      </c>
      <c r="D2919" s="4" t="s">
        <v>41</v>
      </c>
      <c r="E2919" s="4">
        <v>92</v>
      </c>
      <c r="F2919" s="7">
        <v>50</v>
      </c>
      <c r="G2919" s="4" t="s">
        <v>105</v>
      </c>
      <c r="H2919" s="4">
        <v>8</v>
      </c>
      <c r="I2919" s="5">
        <f t="shared" si="136"/>
        <v>8</v>
      </c>
      <c r="J2919" s="5">
        <f t="shared" si="135"/>
        <v>16</v>
      </c>
      <c r="K2919" s="5">
        <f t="shared" si="137"/>
        <v>1.3333333333333333</v>
      </c>
      <c r="L2919" s="4" t="s">
        <v>735</v>
      </c>
    </row>
    <row r="2920" spans="1:12" hidden="1" x14ac:dyDescent="0.25">
      <c r="A2920" s="4" t="s">
        <v>619</v>
      </c>
      <c r="B2920" s="4" t="s">
        <v>646</v>
      </c>
      <c r="C2920" s="4" t="s">
        <v>73</v>
      </c>
      <c r="D2920" s="4" t="s">
        <v>73</v>
      </c>
      <c r="E2920" s="4">
        <v>0</v>
      </c>
      <c r="F2920" s="7" t="s">
        <v>11</v>
      </c>
      <c r="G2920" s="4" t="s">
        <v>12</v>
      </c>
      <c r="H2920" s="4">
        <v>183</v>
      </c>
      <c r="I2920" s="5">
        <f t="shared" si="136"/>
        <v>183</v>
      </c>
      <c r="J2920" s="5">
        <f t="shared" si="135"/>
        <v>366</v>
      </c>
      <c r="K2920" s="5">
        <f t="shared" si="137"/>
        <v>30.5</v>
      </c>
      <c r="L2920" s="4" t="s">
        <v>735</v>
      </c>
    </row>
    <row r="2921" spans="1:12" hidden="1" x14ac:dyDescent="0.25">
      <c r="A2921" s="4" t="s">
        <v>619</v>
      </c>
      <c r="B2921" s="4" t="s">
        <v>646</v>
      </c>
      <c r="C2921" s="4" t="s">
        <v>73</v>
      </c>
      <c r="D2921" s="4" t="s">
        <v>45</v>
      </c>
      <c r="E2921" s="4">
        <v>0</v>
      </c>
      <c r="F2921" s="7" t="s">
        <v>11</v>
      </c>
      <c r="G2921" s="4" t="s">
        <v>12</v>
      </c>
      <c r="H2921" s="4">
        <v>4</v>
      </c>
      <c r="I2921" s="5">
        <f t="shared" si="136"/>
        <v>4</v>
      </c>
      <c r="J2921" s="5">
        <f t="shared" si="135"/>
        <v>8</v>
      </c>
      <c r="K2921" s="5">
        <f t="shared" si="137"/>
        <v>0.66666666666666663</v>
      </c>
      <c r="L2921" s="4" t="s">
        <v>735</v>
      </c>
    </row>
    <row r="2922" spans="1:12" ht="30" hidden="1" x14ac:dyDescent="0.25">
      <c r="A2922" s="4" t="s">
        <v>619</v>
      </c>
      <c r="B2922" s="4" t="s">
        <v>646</v>
      </c>
      <c r="C2922" s="4" t="s">
        <v>73</v>
      </c>
      <c r="D2922" s="4" t="s">
        <v>92</v>
      </c>
      <c r="E2922" s="4">
        <v>0</v>
      </c>
      <c r="F2922" s="7" t="s">
        <v>11</v>
      </c>
      <c r="G2922" s="4" t="s">
        <v>12</v>
      </c>
      <c r="H2922" s="4">
        <v>6</v>
      </c>
      <c r="I2922" s="5">
        <f t="shared" si="136"/>
        <v>6</v>
      </c>
      <c r="J2922" s="5">
        <f t="shared" si="135"/>
        <v>12</v>
      </c>
      <c r="K2922" s="5">
        <f t="shared" si="137"/>
        <v>1</v>
      </c>
      <c r="L2922" s="4" t="s">
        <v>735</v>
      </c>
    </row>
    <row r="2923" spans="1:12" hidden="1" x14ac:dyDescent="0.25">
      <c r="A2923" s="4" t="s">
        <v>619</v>
      </c>
      <c r="B2923" s="4" t="s">
        <v>646</v>
      </c>
      <c r="C2923" s="4" t="s">
        <v>73</v>
      </c>
      <c r="D2923" s="4" t="s">
        <v>18</v>
      </c>
      <c r="E2923" s="4">
        <v>0</v>
      </c>
      <c r="F2923" s="7" t="s">
        <v>11</v>
      </c>
      <c r="G2923" s="4" t="s">
        <v>12</v>
      </c>
      <c r="H2923" s="4">
        <v>10</v>
      </c>
      <c r="I2923" s="5">
        <f t="shared" si="136"/>
        <v>10</v>
      </c>
      <c r="J2923" s="5">
        <f t="shared" si="135"/>
        <v>20</v>
      </c>
      <c r="K2923" s="5">
        <f t="shared" si="137"/>
        <v>1.6666666666666667</v>
      </c>
      <c r="L2923" s="4" t="s">
        <v>735</v>
      </c>
    </row>
    <row r="2924" spans="1:12" hidden="1" x14ac:dyDescent="0.25">
      <c r="A2924" s="4" t="s">
        <v>619</v>
      </c>
      <c r="B2924" s="4" t="s">
        <v>646</v>
      </c>
      <c r="C2924" s="4" t="s">
        <v>73</v>
      </c>
      <c r="D2924" s="4" t="s">
        <v>41</v>
      </c>
      <c r="E2924" s="4">
        <v>0</v>
      </c>
      <c r="F2924" s="7" t="s">
        <v>11</v>
      </c>
      <c r="G2924" s="4" t="s">
        <v>12</v>
      </c>
      <c r="H2924" s="4">
        <v>25</v>
      </c>
      <c r="I2924" s="5">
        <f t="shared" si="136"/>
        <v>25</v>
      </c>
      <c r="J2924" s="5">
        <f t="shared" si="135"/>
        <v>50</v>
      </c>
      <c r="K2924" s="5">
        <f t="shared" si="137"/>
        <v>4.166666666666667</v>
      </c>
      <c r="L2924" s="4" t="s">
        <v>735</v>
      </c>
    </row>
    <row r="2925" spans="1:12" hidden="1" x14ac:dyDescent="0.25">
      <c r="A2925" s="4" t="s">
        <v>619</v>
      </c>
      <c r="B2925" s="4" t="s">
        <v>646</v>
      </c>
      <c r="C2925" s="4" t="s">
        <v>647</v>
      </c>
      <c r="D2925" s="4" t="s">
        <v>73</v>
      </c>
      <c r="E2925" s="4">
        <v>32</v>
      </c>
      <c r="F2925" s="7" t="s">
        <v>11</v>
      </c>
      <c r="G2925" s="4" t="s">
        <v>12</v>
      </c>
      <c r="H2925" s="4">
        <v>24</v>
      </c>
      <c r="I2925" s="5">
        <f t="shared" si="136"/>
        <v>24</v>
      </c>
      <c r="J2925" s="5">
        <f t="shared" si="135"/>
        <v>48</v>
      </c>
      <c r="K2925" s="5">
        <f t="shared" si="137"/>
        <v>4</v>
      </c>
      <c r="L2925" s="4" t="s">
        <v>735</v>
      </c>
    </row>
    <row r="2926" spans="1:12" ht="30" hidden="1" x14ac:dyDescent="0.25">
      <c r="A2926" s="4" t="s">
        <v>619</v>
      </c>
      <c r="B2926" s="4" t="s">
        <v>646</v>
      </c>
      <c r="C2926" s="4" t="s">
        <v>647</v>
      </c>
      <c r="D2926" s="4" t="s">
        <v>92</v>
      </c>
      <c r="E2926" s="4">
        <v>32</v>
      </c>
      <c r="F2926" s="7" t="s">
        <v>11</v>
      </c>
      <c r="G2926" s="4" t="s">
        <v>12</v>
      </c>
      <c r="H2926" s="4">
        <v>4</v>
      </c>
      <c r="I2926" s="5">
        <f t="shared" si="136"/>
        <v>4</v>
      </c>
      <c r="J2926" s="5">
        <f t="shared" si="135"/>
        <v>8</v>
      </c>
      <c r="K2926" s="5">
        <f t="shared" si="137"/>
        <v>0.66666666666666663</v>
      </c>
      <c r="L2926" s="4" t="s">
        <v>735</v>
      </c>
    </row>
    <row r="2927" spans="1:12" hidden="1" x14ac:dyDescent="0.25">
      <c r="A2927" s="4" t="s">
        <v>619</v>
      </c>
      <c r="B2927" s="4" t="s">
        <v>646</v>
      </c>
      <c r="C2927" s="4" t="s">
        <v>647</v>
      </c>
      <c r="D2927" s="4" t="s">
        <v>41</v>
      </c>
      <c r="E2927" s="4">
        <v>32</v>
      </c>
      <c r="F2927" s="7" t="s">
        <v>11</v>
      </c>
      <c r="G2927" s="4" t="s">
        <v>12</v>
      </c>
      <c r="H2927" s="4">
        <v>7</v>
      </c>
      <c r="I2927" s="5">
        <f t="shared" si="136"/>
        <v>7</v>
      </c>
      <c r="J2927" s="5">
        <f t="shared" si="135"/>
        <v>14</v>
      </c>
      <c r="K2927" s="5">
        <f t="shared" si="137"/>
        <v>1.1666666666666667</v>
      </c>
      <c r="L2927" s="4" t="s">
        <v>735</v>
      </c>
    </row>
    <row r="2928" spans="1:12" hidden="1" x14ac:dyDescent="0.25">
      <c r="A2928" s="4" t="s">
        <v>619</v>
      </c>
      <c r="B2928" s="4" t="s">
        <v>646</v>
      </c>
      <c r="C2928" s="4" t="s">
        <v>648</v>
      </c>
      <c r="D2928" s="4" t="s">
        <v>469</v>
      </c>
      <c r="E2928" s="4">
        <v>30</v>
      </c>
      <c r="F2928" s="7" t="s">
        <v>11</v>
      </c>
      <c r="G2928" s="4" t="s">
        <v>12</v>
      </c>
      <c r="H2928" s="4">
        <v>4</v>
      </c>
      <c r="I2928" s="5">
        <f t="shared" si="136"/>
        <v>4</v>
      </c>
      <c r="J2928" s="5">
        <f t="shared" si="135"/>
        <v>8</v>
      </c>
      <c r="K2928" s="5">
        <f t="shared" si="137"/>
        <v>0.66666666666666663</v>
      </c>
      <c r="L2928" s="4" t="s">
        <v>735</v>
      </c>
    </row>
    <row r="2929" spans="1:12" hidden="1" x14ac:dyDescent="0.25">
      <c r="A2929" s="4" t="s">
        <v>619</v>
      </c>
      <c r="B2929" s="4" t="s">
        <v>646</v>
      </c>
      <c r="C2929" s="4" t="s">
        <v>648</v>
      </c>
      <c r="D2929" s="4" t="s">
        <v>73</v>
      </c>
      <c r="E2929" s="4">
        <v>30</v>
      </c>
      <c r="F2929" s="7" t="s">
        <v>11</v>
      </c>
      <c r="G2929" s="4" t="s">
        <v>12</v>
      </c>
      <c r="H2929" s="4">
        <v>97</v>
      </c>
      <c r="I2929" s="5">
        <f t="shared" si="136"/>
        <v>97</v>
      </c>
      <c r="J2929" s="5">
        <f t="shared" si="135"/>
        <v>194</v>
      </c>
      <c r="K2929" s="5">
        <f t="shared" si="137"/>
        <v>16.166666666666668</v>
      </c>
      <c r="L2929" s="4" t="s">
        <v>735</v>
      </c>
    </row>
    <row r="2930" spans="1:12" hidden="1" x14ac:dyDescent="0.25">
      <c r="A2930" s="4" t="s">
        <v>619</v>
      </c>
      <c r="B2930" s="4" t="s">
        <v>646</v>
      </c>
      <c r="C2930" s="4" t="s">
        <v>648</v>
      </c>
      <c r="D2930" s="4" t="s">
        <v>45</v>
      </c>
      <c r="E2930" s="4">
        <v>30</v>
      </c>
      <c r="F2930" s="7" t="s">
        <v>11</v>
      </c>
      <c r="G2930" s="4" t="s">
        <v>12</v>
      </c>
      <c r="H2930" s="4">
        <v>2</v>
      </c>
      <c r="I2930" s="5">
        <f t="shared" si="136"/>
        <v>2</v>
      </c>
      <c r="J2930" s="5">
        <f t="shared" si="135"/>
        <v>4</v>
      </c>
      <c r="K2930" s="5">
        <f t="shared" si="137"/>
        <v>0.33333333333333331</v>
      </c>
      <c r="L2930" s="4" t="s">
        <v>735</v>
      </c>
    </row>
    <row r="2931" spans="1:12" ht="30" hidden="1" x14ac:dyDescent="0.25">
      <c r="A2931" s="4" t="s">
        <v>619</v>
      </c>
      <c r="B2931" s="4" t="s">
        <v>646</v>
      </c>
      <c r="C2931" s="4" t="s">
        <v>648</v>
      </c>
      <c r="D2931" s="4" t="s">
        <v>92</v>
      </c>
      <c r="E2931" s="4">
        <v>30</v>
      </c>
      <c r="F2931" s="7" t="s">
        <v>11</v>
      </c>
      <c r="G2931" s="4" t="s">
        <v>12</v>
      </c>
      <c r="H2931" s="4">
        <v>4</v>
      </c>
      <c r="I2931" s="5">
        <f t="shared" si="136"/>
        <v>4</v>
      </c>
      <c r="J2931" s="5">
        <f t="shared" si="135"/>
        <v>8</v>
      </c>
      <c r="K2931" s="5">
        <f t="shared" si="137"/>
        <v>0.66666666666666663</v>
      </c>
      <c r="L2931" s="4" t="s">
        <v>735</v>
      </c>
    </row>
    <row r="2932" spans="1:12" hidden="1" x14ac:dyDescent="0.25">
      <c r="A2932" s="4" t="s">
        <v>619</v>
      </c>
      <c r="B2932" s="4" t="s">
        <v>646</v>
      </c>
      <c r="C2932" s="4" t="s">
        <v>648</v>
      </c>
      <c r="D2932" s="4" t="s">
        <v>18</v>
      </c>
      <c r="E2932" s="4">
        <v>30</v>
      </c>
      <c r="F2932" s="7" t="s">
        <v>11</v>
      </c>
      <c r="G2932" s="4" t="s">
        <v>12</v>
      </c>
      <c r="H2932" s="4">
        <v>10</v>
      </c>
      <c r="I2932" s="5">
        <f t="shared" si="136"/>
        <v>10</v>
      </c>
      <c r="J2932" s="5">
        <f t="shared" si="135"/>
        <v>20</v>
      </c>
      <c r="K2932" s="5">
        <f t="shared" si="137"/>
        <v>1.6666666666666667</v>
      </c>
      <c r="L2932" s="4" t="s">
        <v>735</v>
      </c>
    </row>
    <row r="2933" spans="1:12" hidden="1" x14ac:dyDescent="0.25">
      <c r="A2933" s="4" t="s">
        <v>619</v>
      </c>
      <c r="B2933" s="4" t="s">
        <v>646</v>
      </c>
      <c r="C2933" s="4" t="s">
        <v>648</v>
      </c>
      <c r="D2933" s="4" t="s">
        <v>41</v>
      </c>
      <c r="E2933" s="4">
        <v>30</v>
      </c>
      <c r="F2933" s="7" t="s">
        <v>11</v>
      </c>
      <c r="G2933" s="4" t="s">
        <v>12</v>
      </c>
      <c r="H2933" s="4">
        <v>10</v>
      </c>
      <c r="I2933" s="5">
        <f t="shared" si="136"/>
        <v>10</v>
      </c>
      <c r="J2933" s="5">
        <f t="shared" si="135"/>
        <v>20</v>
      </c>
      <c r="K2933" s="5">
        <f t="shared" si="137"/>
        <v>1.6666666666666667</v>
      </c>
      <c r="L2933" s="4" t="s">
        <v>735</v>
      </c>
    </row>
    <row r="2934" spans="1:12" hidden="1" x14ac:dyDescent="0.25">
      <c r="A2934" s="4" t="s">
        <v>619</v>
      </c>
      <c r="B2934" s="4" t="s">
        <v>646</v>
      </c>
      <c r="C2934" s="4" t="s">
        <v>649</v>
      </c>
      <c r="D2934" s="4" t="s">
        <v>73</v>
      </c>
      <c r="E2934" s="4">
        <v>41</v>
      </c>
      <c r="F2934" s="7" t="s">
        <v>11</v>
      </c>
      <c r="G2934" s="4" t="s">
        <v>12</v>
      </c>
      <c r="H2934" s="4">
        <v>99</v>
      </c>
      <c r="I2934" s="5">
        <f t="shared" si="136"/>
        <v>99</v>
      </c>
      <c r="J2934" s="5">
        <f t="shared" si="135"/>
        <v>198</v>
      </c>
      <c r="K2934" s="5">
        <f t="shared" si="137"/>
        <v>16.5</v>
      </c>
      <c r="L2934" s="4" t="s">
        <v>735</v>
      </c>
    </row>
    <row r="2935" spans="1:12" ht="30" hidden="1" x14ac:dyDescent="0.25">
      <c r="A2935" s="4" t="s">
        <v>619</v>
      </c>
      <c r="B2935" s="4" t="s">
        <v>646</v>
      </c>
      <c r="C2935" s="4" t="s">
        <v>649</v>
      </c>
      <c r="D2935" s="4" t="s">
        <v>92</v>
      </c>
      <c r="E2935" s="4">
        <v>41</v>
      </c>
      <c r="F2935" s="7" t="s">
        <v>11</v>
      </c>
      <c r="G2935" s="4" t="s">
        <v>12</v>
      </c>
      <c r="H2935" s="4">
        <v>1</v>
      </c>
      <c r="I2935" s="5">
        <f t="shared" si="136"/>
        <v>1</v>
      </c>
      <c r="J2935" s="5">
        <f t="shared" si="135"/>
        <v>2</v>
      </c>
      <c r="K2935" s="5">
        <f t="shared" si="137"/>
        <v>0.16666666666666666</v>
      </c>
      <c r="L2935" s="4" t="s">
        <v>735</v>
      </c>
    </row>
    <row r="2936" spans="1:12" hidden="1" x14ac:dyDescent="0.25">
      <c r="A2936" s="4" t="s">
        <v>619</v>
      </c>
      <c r="B2936" s="4" t="s">
        <v>646</v>
      </c>
      <c r="C2936" s="4" t="s">
        <v>649</v>
      </c>
      <c r="D2936" s="4" t="s">
        <v>18</v>
      </c>
      <c r="E2936" s="4">
        <v>41</v>
      </c>
      <c r="F2936" s="7" t="s">
        <v>11</v>
      </c>
      <c r="G2936" s="4" t="s">
        <v>12</v>
      </c>
      <c r="H2936" s="4">
        <v>8</v>
      </c>
      <c r="I2936" s="5">
        <f t="shared" si="136"/>
        <v>8</v>
      </c>
      <c r="J2936" s="5">
        <f t="shared" ref="J2936:J2999" si="138">I2936*100%+I2936</f>
        <v>16</v>
      </c>
      <c r="K2936" s="5">
        <f t="shared" si="137"/>
        <v>1.3333333333333333</v>
      </c>
      <c r="L2936" s="4" t="s">
        <v>735</v>
      </c>
    </row>
    <row r="2937" spans="1:12" hidden="1" x14ac:dyDescent="0.25">
      <c r="A2937" s="4" t="s">
        <v>619</v>
      </c>
      <c r="B2937" s="4" t="s">
        <v>646</v>
      </c>
      <c r="C2937" s="4" t="s">
        <v>649</v>
      </c>
      <c r="D2937" s="4" t="s">
        <v>41</v>
      </c>
      <c r="E2937" s="4">
        <v>41</v>
      </c>
      <c r="F2937" s="7" t="s">
        <v>11</v>
      </c>
      <c r="G2937" s="4" t="s">
        <v>12</v>
      </c>
      <c r="H2937" s="4">
        <v>13</v>
      </c>
      <c r="I2937" s="5">
        <f t="shared" ref="I2937:I3000" si="139">H2937</f>
        <v>13</v>
      </c>
      <c r="J2937" s="5">
        <f t="shared" si="138"/>
        <v>26</v>
      </c>
      <c r="K2937" s="5">
        <f t="shared" si="137"/>
        <v>2.1666666666666665</v>
      </c>
      <c r="L2937" s="4" t="s">
        <v>735</v>
      </c>
    </row>
    <row r="2938" spans="1:12" ht="30" hidden="1" x14ac:dyDescent="0.25">
      <c r="A2938" s="4" t="s">
        <v>619</v>
      </c>
      <c r="B2938" s="4" t="s">
        <v>650</v>
      </c>
      <c r="C2938" s="4" t="s">
        <v>651</v>
      </c>
      <c r="D2938" s="4" t="s">
        <v>73</v>
      </c>
      <c r="E2938" s="4">
        <v>48</v>
      </c>
      <c r="F2938" s="7" t="s">
        <v>11</v>
      </c>
      <c r="G2938" s="4" t="s">
        <v>12</v>
      </c>
      <c r="H2938" s="4">
        <v>8</v>
      </c>
      <c r="I2938" s="5">
        <f t="shared" si="139"/>
        <v>8</v>
      </c>
      <c r="J2938" s="5">
        <f t="shared" si="138"/>
        <v>16</v>
      </c>
      <c r="K2938" s="5">
        <f t="shared" si="137"/>
        <v>1.3333333333333333</v>
      </c>
      <c r="L2938" s="4" t="s">
        <v>735</v>
      </c>
    </row>
    <row r="2939" spans="1:12" ht="30" hidden="1" x14ac:dyDescent="0.25">
      <c r="A2939" s="4" t="s">
        <v>619</v>
      </c>
      <c r="B2939" s="4" t="s">
        <v>650</v>
      </c>
      <c r="C2939" s="4" t="s">
        <v>651</v>
      </c>
      <c r="D2939" s="4" t="s">
        <v>18</v>
      </c>
      <c r="E2939" s="4">
        <v>48</v>
      </c>
      <c r="F2939" s="7" t="s">
        <v>11</v>
      </c>
      <c r="G2939" s="4" t="s">
        <v>12</v>
      </c>
      <c r="H2939" s="4">
        <v>5</v>
      </c>
      <c r="I2939" s="5">
        <f t="shared" si="139"/>
        <v>5</v>
      </c>
      <c r="J2939" s="5">
        <f t="shared" si="138"/>
        <v>10</v>
      </c>
      <c r="K2939" s="5">
        <f t="shared" si="137"/>
        <v>0.83333333333333337</v>
      </c>
      <c r="L2939" s="4" t="s">
        <v>735</v>
      </c>
    </row>
    <row r="2940" spans="1:12" ht="30" hidden="1" x14ac:dyDescent="0.25">
      <c r="A2940" s="4" t="s">
        <v>619</v>
      </c>
      <c r="B2940" s="4" t="s">
        <v>650</v>
      </c>
      <c r="C2940" s="4" t="s">
        <v>651</v>
      </c>
      <c r="D2940" s="4" t="s">
        <v>41</v>
      </c>
      <c r="E2940" s="4">
        <v>48</v>
      </c>
      <c r="F2940" s="7" t="s">
        <v>11</v>
      </c>
      <c r="G2940" s="4" t="s">
        <v>12</v>
      </c>
      <c r="H2940" s="4">
        <v>41</v>
      </c>
      <c r="I2940" s="5">
        <f t="shared" si="139"/>
        <v>41</v>
      </c>
      <c r="J2940" s="5">
        <f t="shared" si="138"/>
        <v>82</v>
      </c>
      <c r="K2940" s="5">
        <f t="shared" si="137"/>
        <v>6.833333333333333</v>
      </c>
      <c r="L2940" s="4" t="s">
        <v>735</v>
      </c>
    </row>
    <row r="2941" spans="1:12" ht="30" hidden="1" x14ac:dyDescent="0.25">
      <c r="A2941" s="4" t="s">
        <v>619</v>
      </c>
      <c r="B2941" s="4" t="s">
        <v>650</v>
      </c>
      <c r="C2941" s="4" t="s">
        <v>652</v>
      </c>
      <c r="D2941" s="4" t="s">
        <v>73</v>
      </c>
      <c r="E2941" s="4">
        <v>59</v>
      </c>
      <c r="F2941" s="7">
        <v>50</v>
      </c>
      <c r="G2941" s="4" t="s">
        <v>105</v>
      </c>
      <c r="H2941" s="4">
        <v>2</v>
      </c>
      <c r="I2941" s="5">
        <f t="shared" si="139"/>
        <v>2</v>
      </c>
      <c r="J2941" s="5">
        <f t="shared" si="138"/>
        <v>4</v>
      </c>
      <c r="K2941" s="5">
        <f t="shared" si="137"/>
        <v>0.33333333333333331</v>
      </c>
      <c r="L2941" s="4" t="s">
        <v>735</v>
      </c>
    </row>
    <row r="2942" spans="1:12" ht="30" hidden="1" x14ac:dyDescent="0.25">
      <c r="A2942" s="4" t="s">
        <v>619</v>
      </c>
      <c r="B2942" s="4" t="s">
        <v>650</v>
      </c>
      <c r="C2942" s="4" t="s">
        <v>652</v>
      </c>
      <c r="D2942" s="4" t="s">
        <v>18</v>
      </c>
      <c r="E2942" s="4">
        <v>59</v>
      </c>
      <c r="F2942" s="7">
        <v>50</v>
      </c>
      <c r="G2942" s="4" t="s">
        <v>105</v>
      </c>
      <c r="H2942" s="4">
        <v>1</v>
      </c>
      <c r="I2942" s="5">
        <f t="shared" si="139"/>
        <v>1</v>
      </c>
      <c r="J2942" s="5">
        <f t="shared" si="138"/>
        <v>2</v>
      </c>
      <c r="K2942" s="5">
        <f t="shared" si="137"/>
        <v>0.16666666666666666</v>
      </c>
      <c r="L2942" s="4" t="s">
        <v>735</v>
      </c>
    </row>
    <row r="2943" spans="1:12" ht="30" hidden="1" x14ac:dyDescent="0.25">
      <c r="A2943" s="4" t="s">
        <v>619</v>
      </c>
      <c r="B2943" s="4" t="s">
        <v>650</v>
      </c>
      <c r="C2943" s="4" t="s">
        <v>652</v>
      </c>
      <c r="D2943" s="4" t="s">
        <v>41</v>
      </c>
      <c r="E2943" s="4">
        <v>59</v>
      </c>
      <c r="F2943" s="7">
        <v>50</v>
      </c>
      <c r="G2943" s="4" t="s">
        <v>105</v>
      </c>
      <c r="H2943" s="4">
        <v>2</v>
      </c>
      <c r="I2943" s="5">
        <f t="shared" si="139"/>
        <v>2</v>
      </c>
      <c r="J2943" s="5">
        <f t="shared" si="138"/>
        <v>4</v>
      </c>
      <c r="K2943" s="5">
        <f t="shared" si="137"/>
        <v>0.33333333333333331</v>
      </c>
      <c r="L2943" s="4" t="s">
        <v>735</v>
      </c>
    </row>
    <row r="2944" spans="1:12" ht="30" hidden="1" x14ac:dyDescent="0.25">
      <c r="A2944" s="4" t="s">
        <v>619</v>
      </c>
      <c r="B2944" s="4" t="s">
        <v>650</v>
      </c>
      <c r="C2944" s="4" t="s">
        <v>653</v>
      </c>
      <c r="D2944" s="4" t="s">
        <v>73</v>
      </c>
      <c r="E2944" s="4">
        <v>52</v>
      </c>
      <c r="F2944" s="7">
        <v>50</v>
      </c>
      <c r="G2944" s="4" t="s">
        <v>105</v>
      </c>
      <c r="H2944" s="4">
        <v>1</v>
      </c>
      <c r="I2944" s="5">
        <f t="shared" si="139"/>
        <v>1</v>
      </c>
      <c r="J2944" s="5">
        <f t="shared" si="138"/>
        <v>2</v>
      </c>
      <c r="K2944" s="5">
        <f t="shared" si="137"/>
        <v>0.16666666666666666</v>
      </c>
      <c r="L2944" s="4" t="s">
        <v>735</v>
      </c>
    </row>
    <row r="2945" spans="1:12" ht="30" hidden="1" x14ac:dyDescent="0.25">
      <c r="A2945" s="4" t="s">
        <v>619</v>
      </c>
      <c r="B2945" s="4" t="s">
        <v>650</v>
      </c>
      <c r="C2945" s="4" t="s">
        <v>653</v>
      </c>
      <c r="D2945" s="4" t="s">
        <v>41</v>
      </c>
      <c r="E2945" s="4">
        <v>52</v>
      </c>
      <c r="F2945" s="7">
        <v>50</v>
      </c>
      <c r="G2945" s="4" t="s">
        <v>105</v>
      </c>
      <c r="H2945" s="4">
        <v>8</v>
      </c>
      <c r="I2945" s="5">
        <f t="shared" si="139"/>
        <v>8</v>
      </c>
      <c r="J2945" s="5">
        <f t="shared" si="138"/>
        <v>16</v>
      </c>
      <c r="K2945" s="5">
        <f t="shared" si="137"/>
        <v>1.3333333333333333</v>
      </c>
      <c r="L2945" s="4" t="s">
        <v>735</v>
      </c>
    </row>
    <row r="2946" spans="1:12" ht="30" hidden="1" x14ac:dyDescent="0.25">
      <c r="A2946" s="4" t="s">
        <v>619</v>
      </c>
      <c r="B2946" s="4" t="s">
        <v>650</v>
      </c>
      <c r="C2946" s="4" t="s">
        <v>622</v>
      </c>
      <c r="D2946" s="4" t="s">
        <v>73</v>
      </c>
      <c r="E2946" s="4">
        <v>14</v>
      </c>
      <c r="F2946" s="7" t="s">
        <v>11</v>
      </c>
      <c r="G2946" s="4" t="s">
        <v>12</v>
      </c>
      <c r="H2946" s="4">
        <v>23</v>
      </c>
      <c r="I2946" s="5">
        <f t="shared" si="139"/>
        <v>23</v>
      </c>
      <c r="J2946" s="5">
        <f t="shared" si="138"/>
        <v>46</v>
      </c>
      <c r="K2946" s="5">
        <f t="shared" si="137"/>
        <v>3.8333333333333335</v>
      </c>
      <c r="L2946" s="4" t="s">
        <v>735</v>
      </c>
    </row>
    <row r="2947" spans="1:12" ht="30" hidden="1" x14ac:dyDescent="0.25">
      <c r="A2947" s="4" t="s">
        <v>619</v>
      </c>
      <c r="B2947" s="4" t="s">
        <v>650</v>
      </c>
      <c r="C2947" s="4" t="s">
        <v>622</v>
      </c>
      <c r="D2947" s="4" t="s">
        <v>30</v>
      </c>
      <c r="E2947" s="4">
        <v>14</v>
      </c>
      <c r="F2947" s="7" t="s">
        <v>11</v>
      </c>
      <c r="G2947" s="4" t="s">
        <v>12</v>
      </c>
      <c r="H2947" s="4">
        <v>4</v>
      </c>
      <c r="I2947" s="5">
        <f t="shared" si="139"/>
        <v>4</v>
      </c>
      <c r="J2947" s="5">
        <f t="shared" si="138"/>
        <v>8</v>
      </c>
      <c r="K2947" s="5">
        <f t="shared" si="137"/>
        <v>0.66666666666666663</v>
      </c>
      <c r="L2947" s="4" t="s">
        <v>735</v>
      </c>
    </row>
    <row r="2948" spans="1:12" ht="30" hidden="1" x14ac:dyDescent="0.25">
      <c r="A2948" s="4" t="s">
        <v>619</v>
      </c>
      <c r="B2948" s="4" t="s">
        <v>650</v>
      </c>
      <c r="C2948" s="4" t="s">
        <v>622</v>
      </c>
      <c r="D2948" s="4" t="s">
        <v>14</v>
      </c>
      <c r="E2948" s="4">
        <v>14</v>
      </c>
      <c r="F2948" s="7" t="s">
        <v>11</v>
      </c>
      <c r="G2948" s="4" t="s">
        <v>12</v>
      </c>
      <c r="H2948" s="4">
        <v>1</v>
      </c>
      <c r="I2948" s="5">
        <f t="shared" si="139"/>
        <v>1</v>
      </c>
      <c r="J2948" s="5">
        <f t="shared" si="138"/>
        <v>2</v>
      </c>
      <c r="K2948" s="5">
        <f t="shared" si="137"/>
        <v>0.16666666666666666</v>
      </c>
      <c r="L2948" s="4" t="s">
        <v>735</v>
      </c>
    </row>
    <row r="2949" spans="1:12" ht="30" hidden="1" x14ac:dyDescent="0.25">
      <c r="A2949" s="4" t="s">
        <v>619</v>
      </c>
      <c r="B2949" s="4" t="s">
        <v>650</v>
      </c>
      <c r="C2949" s="4" t="s">
        <v>622</v>
      </c>
      <c r="D2949" s="4" t="s">
        <v>18</v>
      </c>
      <c r="E2949" s="4">
        <v>14</v>
      </c>
      <c r="F2949" s="7" t="s">
        <v>11</v>
      </c>
      <c r="G2949" s="4" t="s">
        <v>12</v>
      </c>
      <c r="H2949" s="4">
        <v>14</v>
      </c>
      <c r="I2949" s="5">
        <f t="shared" si="139"/>
        <v>14</v>
      </c>
      <c r="J2949" s="5">
        <f t="shared" si="138"/>
        <v>28</v>
      </c>
      <c r="K2949" s="5">
        <f t="shared" si="137"/>
        <v>2.3333333333333335</v>
      </c>
      <c r="L2949" s="4" t="s">
        <v>735</v>
      </c>
    </row>
    <row r="2950" spans="1:12" ht="30" hidden="1" x14ac:dyDescent="0.25">
      <c r="A2950" s="4" t="s">
        <v>619</v>
      </c>
      <c r="B2950" s="4" t="s">
        <v>650</v>
      </c>
      <c r="C2950" s="4" t="s">
        <v>622</v>
      </c>
      <c r="D2950" s="4" t="s">
        <v>41</v>
      </c>
      <c r="E2950" s="4">
        <v>14</v>
      </c>
      <c r="F2950" s="7" t="s">
        <v>11</v>
      </c>
      <c r="G2950" s="4" t="s">
        <v>12</v>
      </c>
      <c r="H2950" s="4">
        <v>149</v>
      </c>
      <c r="I2950" s="5">
        <f t="shared" si="139"/>
        <v>149</v>
      </c>
      <c r="J2950" s="5">
        <f t="shared" si="138"/>
        <v>298</v>
      </c>
      <c r="K2950" s="5">
        <f t="shared" si="137"/>
        <v>24.833333333333332</v>
      </c>
      <c r="L2950" s="4" t="s">
        <v>735</v>
      </c>
    </row>
    <row r="2951" spans="1:12" ht="30" hidden="1" x14ac:dyDescent="0.25">
      <c r="A2951" s="4" t="s">
        <v>619</v>
      </c>
      <c r="B2951" s="4" t="s">
        <v>650</v>
      </c>
      <c r="C2951" s="4" t="s">
        <v>654</v>
      </c>
      <c r="D2951" s="4" t="s">
        <v>41</v>
      </c>
      <c r="E2951" s="4">
        <v>36</v>
      </c>
      <c r="F2951" s="7" t="s">
        <v>11</v>
      </c>
      <c r="G2951" s="4" t="s">
        <v>12</v>
      </c>
      <c r="H2951" s="4">
        <v>3</v>
      </c>
      <c r="I2951" s="5">
        <f t="shared" si="139"/>
        <v>3</v>
      </c>
      <c r="J2951" s="5">
        <f t="shared" si="138"/>
        <v>6</v>
      </c>
      <c r="K2951" s="5">
        <f t="shared" si="137"/>
        <v>0.5</v>
      </c>
      <c r="L2951" s="4" t="s">
        <v>735</v>
      </c>
    </row>
    <row r="2952" spans="1:12" ht="30" hidden="1" x14ac:dyDescent="0.25">
      <c r="A2952" s="4" t="s">
        <v>619</v>
      </c>
      <c r="B2952" s="4" t="s">
        <v>650</v>
      </c>
      <c r="C2952" s="4" t="s">
        <v>655</v>
      </c>
      <c r="D2952" s="4" t="s">
        <v>73</v>
      </c>
      <c r="E2952" s="4">
        <v>30</v>
      </c>
      <c r="F2952" s="7" t="s">
        <v>11</v>
      </c>
      <c r="G2952" s="4" t="s">
        <v>12</v>
      </c>
      <c r="H2952" s="4">
        <v>2</v>
      </c>
      <c r="I2952" s="5">
        <f t="shared" si="139"/>
        <v>2</v>
      </c>
      <c r="J2952" s="5">
        <f t="shared" si="138"/>
        <v>4</v>
      </c>
      <c r="K2952" s="5">
        <f t="shared" si="137"/>
        <v>0.33333333333333331</v>
      </c>
      <c r="L2952" s="4" t="s">
        <v>735</v>
      </c>
    </row>
    <row r="2953" spans="1:12" ht="30" hidden="1" x14ac:dyDescent="0.25">
      <c r="A2953" s="4" t="s">
        <v>619</v>
      </c>
      <c r="B2953" s="4" t="s">
        <v>650</v>
      </c>
      <c r="C2953" s="4" t="s">
        <v>655</v>
      </c>
      <c r="D2953" s="4" t="s">
        <v>18</v>
      </c>
      <c r="E2953" s="4">
        <v>30</v>
      </c>
      <c r="F2953" s="7" t="s">
        <v>11</v>
      </c>
      <c r="G2953" s="4" t="s">
        <v>12</v>
      </c>
      <c r="H2953" s="4">
        <v>2</v>
      </c>
      <c r="I2953" s="5">
        <f t="shared" si="139"/>
        <v>2</v>
      </c>
      <c r="J2953" s="5">
        <f t="shared" si="138"/>
        <v>4</v>
      </c>
      <c r="K2953" s="5">
        <f t="shared" ref="K2953:K3016" si="140">J2953/12</f>
        <v>0.33333333333333331</v>
      </c>
      <c r="L2953" s="4" t="s">
        <v>735</v>
      </c>
    </row>
    <row r="2954" spans="1:12" ht="30" hidden="1" x14ac:dyDescent="0.25">
      <c r="A2954" s="4" t="s">
        <v>619</v>
      </c>
      <c r="B2954" s="4" t="s">
        <v>650</v>
      </c>
      <c r="C2954" s="4" t="s">
        <v>655</v>
      </c>
      <c r="D2954" s="4" t="s">
        <v>41</v>
      </c>
      <c r="E2954" s="4">
        <v>30</v>
      </c>
      <c r="F2954" s="7" t="s">
        <v>11</v>
      </c>
      <c r="G2954" s="4" t="s">
        <v>12</v>
      </c>
      <c r="H2954" s="4">
        <v>9</v>
      </c>
      <c r="I2954" s="5">
        <f t="shared" si="139"/>
        <v>9</v>
      </c>
      <c r="J2954" s="5">
        <f t="shared" si="138"/>
        <v>18</v>
      </c>
      <c r="K2954" s="5">
        <f t="shared" si="140"/>
        <v>1.5</v>
      </c>
      <c r="L2954" s="4" t="s">
        <v>735</v>
      </c>
    </row>
    <row r="2955" spans="1:12" ht="30" hidden="1" x14ac:dyDescent="0.25">
      <c r="A2955" s="4" t="s">
        <v>619</v>
      </c>
      <c r="B2955" s="4" t="s">
        <v>650</v>
      </c>
      <c r="C2955" s="4" t="s">
        <v>656</v>
      </c>
      <c r="D2955" s="4" t="s">
        <v>73</v>
      </c>
      <c r="E2955" s="4">
        <v>64</v>
      </c>
      <c r="F2955" s="7">
        <v>50</v>
      </c>
      <c r="G2955" s="4" t="s">
        <v>105</v>
      </c>
      <c r="H2955" s="4">
        <v>2</v>
      </c>
      <c r="I2955" s="5">
        <f t="shared" si="139"/>
        <v>2</v>
      </c>
      <c r="J2955" s="5">
        <f t="shared" si="138"/>
        <v>4</v>
      </c>
      <c r="K2955" s="5">
        <f t="shared" si="140"/>
        <v>0.33333333333333331</v>
      </c>
      <c r="L2955" s="4" t="s">
        <v>735</v>
      </c>
    </row>
    <row r="2956" spans="1:12" ht="30" hidden="1" x14ac:dyDescent="0.25">
      <c r="A2956" s="4" t="s">
        <v>619</v>
      </c>
      <c r="B2956" s="4" t="s">
        <v>650</v>
      </c>
      <c r="C2956" s="4" t="s">
        <v>656</v>
      </c>
      <c r="D2956" s="4" t="s">
        <v>41</v>
      </c>
      <c r="E2956" s="4">
        <v>64</v>
      </c>
      <c r="F2956" s="7">
        <v>50</v>
      </c>
      <c r="G2956" s="4" t="s">
        <v>105</v>
      </c>
      <c r="H2956" s="4">
        <v>12</v>
      </c>
      <c r="I2956" s="5">
        <f t="shared" si="139"/>
        <v>12</v>
      </c>
      <c r="J2956" s="5">
        <f t="shared" si="138"/>
        <v>24</v>
      </c>
      <c r="K2956" s="5">
        <f t="shared" si="140"/>
        <v>2</v>
      </c>
      <c r="L2956" s="4" t="s">
        <v>735</v>
      </c>
    </row>
    <row r="2957" spans="1:12" ht="30" hidden="1" x14ac:dyDescent="0.25">
      <c r="A2957" s="4" t="s">
        <v>619</v>
      </c>
      <c r="B2957" s="4" t="s">
        <v>650</v>
      </c>
      <c r="C2957" s="4" t="s">
        <v>657</v>
      </c>
      <c r="D2957" s="4" t="s">
        <v>73</v>
      </c>
      <c r="E2957" s="4">
        <v>45</v>
      </c>
      <c r="F2957" s="7" t="s">
        <v>11</v>
      </c>
      <c r="G2957" s="4" t="s">
        <v>12</v>
      </c>
      <c r="H2957" s="4">
        <v>2</v>
      </c>
      <c r="I2957" s="5">
        <f t="shared" si="139"/>
        <v>2</v>
      </c>
      <c r="J2957" s="5">
        <f t="shared" si="138"/>
        <v>4</v>
      </c>
      <c r="K2957" s="5">
        <f t="shared" si="140"/>
        <v>0.33333333333333331</v>
      </c>
      <c r="L2957" s="4" t="s">
        <v>735</v>
      </c>
    </row>
    <row r="2958" spans="1:12" ht="30" hidden="1" x14ac:dyDescent="0.25">
      <c r="A2958" s="4" t="s">
        <v>619</v>
      </c>
      <c r="B2958" s="4" t="s">
        <v>650</v>
      </c>
      <c r="C2958" s="4" t="s">
        <v>657</v>
      </c>
      <c r="D2958" s="4" t="s">
        <v>41</v>
      </c>
      <c r="E2958" s="4">
        <v>45</v>
      </c>
      <c r="F2958" s="7" t="s">
        <v>11</v>
      </c>
      <c r="G2958" s="4" t="s">
        <v>12</v>
      </c>
      <c r="H2958" s="4">
        <v>26</v>
      </c>
      <c r="I2958" s="5">
        <f t="shared" si="139"/>
        <v>26</v>
      </c>
      <c r="J2958" s="5">
        <f t="shared" si="138"/>
        <v>52</v>
      </c>
      <c r="K2958" s="5">
        <f t="shared" si="140"/>
        <v>4.333333333333333</v>
      </c>
      <c r="L2958" s="4" t="s">
        <v>735</v>
      </c>
    </row>
    <row r="2959" spans="1:12" ht="30" hidden="1" x14ac:dyDescent="0.25">
      <c r="A2959" s="4" t="s">
        <v>619</v>
      </c>
      <c r="B2959" s="4" t="s">
        <v>650</v>
      </c>
      <c r="C2959" s="4" t="s">
        <v>41</v>
      </c>
      <c r="D2959" s="4" t="s">
        <v>73</v>
      </c>
      <c r="E2959" s="4">
        <v>0</v>
      </c>
      <c r="F2959" s="7" t="s">
        <v>11</v>
      </c>
      <c r="G2959" s="4" t="s">
        <v>12</v>
      </c>
      <c r="H2959" s="4">
        <v>26</v>
      </c>
      <c r="I2959" s="5">
        <f t="shared" si="139"/>
        <v>26</v>
      </c>
      <c r="J2959" s="5">
        <f t="shared" si="138"/>
        <v>52</v>
      </c>
      <c r="K2959" s="5">
        <f t="shared" si="140"/>
        <v>4.333333333333333</v>
      </c>
      <c r="L2959" s="4" t="s">
        <v>735</v>
      </c>
    </row>
    <row r="2960" spans="1:12" ht="30" hidden="1" x14ac:dyDescent="0.25">
      <c r="A2960" s="4" t="s">
        <v>619</v>
      </c>
      <c r="B2960" s="4" t="s">
        <v>650</v>
      </c>
      <c r="C2960" s="4" t="s">
        <v>41</v>
      </c>
      <c r="D2960" s="4" t="s">
        <v>30</v>
      </c>
      <c r="E2960" s="4">
        <v>0</v>
      </c>
      <c r="F2960" s="7" t="s">
        <v>11</v>
      </c>
      <c r="G2960" s="4" t="s">
        <v>12</v>
      </c>
      <c r="H2960" s="4">
        <v>2</v>
      </c>
      <c r="I2960" s="5">
        <f t="shared" si="139"/>
        <v>2</v>
      </c>
      <c r="J2960" s="5">
        <f t="shared" si="138"/>
        <v>4</v>
      </c>
      <c r="K2960" s="5">
        <f t="shared" si="140"/>
        <v>0.33333333333333331</v>
      </c>
      <c r="L2960" s="4" t="s">
        <v>735</v>
      </c>
    </row>
    <row r="2961" spans="1:12" ht="30" hidden="1" x14ac:dyDescent="0.25">
      <c r="A2961" s="4" t="s">
        <v>619</v>
      </c>
      <c r="B2961" s="4" t="s">
        <v>650</v>
      </c>
      <c r="C2961" s="4" t="s">
        <v>41</v>
      </c>
      <c r="D2961" s="4" t="s">
        <v>18</v>
      </c>
      <c r="E2961" s="4">
        <v>0</v>
      </c>
      <c r="F2961" s="7" t="s">
        <v>11</v>
      </c>
      <c r="G2961" s="4" t="s">
        <v>12</v>
      </c>
      <c r="H2961" s="4">
        <v>35</v>
      </c>
      <c r="I2961" s="5">
        <f t="shared" si="139"/>
        <v>35</v>
      </c>
      <c r="J2961" s="5">
        <f t="shared" si="138"/>
        <v>70</v>
      </c>
      <c r="K2961" s="5">
        <f t="shared" si="140"/>
        <v>5.833333333333333</v>
      </c>
      <c r="L2961" s="4" t="s">
        <v>735</v>
      </c>
    </row>
    <row r="2962" spans="1:12" ht="30" hidden="1" x14ac:dyDescent="0.25">
      <c r="A2962" s="4" t="s">
        <v>619</v>
      </c>
      <c r="B2962" s="4" t="s">
        <v>650</v>
      </c>
      <c r="C2962" s="4" t="s">
        <v>41</v>
      </c>
      <c r="D2962" s="4" t="s">
        <v>41</v>
      </c>
      <c r="E2962" s="4">
        <v>0</v>
      </c>
      <c r="F2962" s="7" t="s">
        <v>11</v>
      </c>
      <c r="G2962" s="4" t="s">
        <v>12</v>
      </c>
      <c r="H2962" s="4">
        <v>299</v>
      </c>
      <c r="I2962" s="5">
        <f t="shared" si="139"/>
        <v>299</v>
      </c>
      <c r="J2962" s="5">
        <f t="shared" si="138"/>
        <v>598</v>
      </c>
      <c r="K2962" s="5">
        <f t="shared" si="140"/>
        <v>49.833333333333336</v>
      </c>
      <c r="L2962" s="4" t="s">
        <v>735</v>
      </c>
    </row>
    <row r="2963" spans="1:12" ht="30" hidden="1" x14ac:dyDescent="0.25">
      <c r="A2963" s="4" t="s">
        <v>619</v>
      </c>
      <c r="B2963" s="4" t="s">
        <v>650</v>
      </c>
      <c r="C2963" s="4" t="s">
        <v>658</v>
      </c>
      <c r="D2963" s="4" t="s">
        <v>73</v>
      </c>
      <c r="E2963" s="4">
        <v>7</v>
      </c>
      <c r="F2963" s="7" t="s">
        <v>11</v>
      </c>
      <c r="G2963" s="4" t="s">
        <v>12</v>
      </c>
      <c r="H2963" s="4">
        <v>2</v>
      </c>
      <c r="I2963" s="5">
        <f t="shared" si="139"/>
        <v>2</v>
      </c>
      <c r="J2963" s="5">
        <f t="shared" si="138"/>
        <v>4</v>
      </c>
      <c r="K2963" s="5">
        <f t="shared" si="140"/>
        <v>0.33333333333333331</v>
      </c>
      <c r="L2963" s="4" t="s">
        <v>735</v>
      </c>
    </row>
    <row r="2964" spans="1:12" ht="30" hidden="1" x14ac:dyDescent="0.25">
      <c r="A2964" s="4" t="s">
        <v>619</v>
      </c>
      <c r="B2964" s="4" t="s">
        <v>650</v>
      </c>
      <c r="C2964" s="4" t="s">
        <v>658</v>
      </c>
      <c r="D2964" s="4" t="s">
        <v>92</v>
      </c>
      <c r="E2964" s="4">
        <v>7</v>
      </c>
      <c r="F2964" s="7" t="s">
        <v>11</v>
      </c>
      <c r="G2964" s="4" t="s">
        <v>12</v>
      </c>
      <c r="H2964" s="4">
        <v>1</v>
      </c>
      <c r="I2964" s="5">
        <f t="shared" si="139"/>
        <v>1</v>
      </c>
      <c r="J2964" s="5">
        <f t="shared" si="138"/>
        <v>2</v>
      </c>
      <c r="K2964" s="5">
        <f t="shared" si="140"/>
        <v>0.16666666666666666</v>
      </c>
      <c r="L2964" s="4" t="s">
        <v>735</v>
      </c>
    </row>
    <row r="2965" spans="1:12" ht="30" hidden="1" x14ac:dyDescent="0.25">
      <c r="A2965" s="4" t="s">
        <v>619</v>
      </c>
      <c r="B2965" s="4" t="s">
        <v>650</v>
      </c>
      <c r="C2965" s="4" t="s">
        <v>658</v>
      </c>
      <c r="D2965" s="4" t="s">
        <v>18</v>
      </c>
      <c r="E2965" s="4">
        <v>7</v>
      </c>
      <c r="F2965" s="7" t="s">
        <v>11</v>
      </c>
      <c r="G2965" s="4" t="s">
        <v>12</v>
      </c>
      <c r="H2965" s="4">
        <v>1</v>
      </c>
      <c r="I2965" s="5">
        <f t="shared" si="139"/>
        <v>1</v>
      </c>
      <c r="J2965" s="5">
        <f t="shared" si="138"/>
        <v>2</v>
      </c>
      <c r="K2965" s="5">
        <f t="shared" si="140"/>
        <v>0.16666666666666666</v>
      </c>
      <c r="L2965" s="4" t="s">
        <v>735</v>
      </c>
    </row>
    <row r="2966" spans="1:12" ht="30" hidden="1" x14ac:dyDescent="0.25">
      <c r="A2966" s="4" t="s">
        <v>619</v>
      </c>
      <c r="B2966" s="4" t="s">
        <v>650</v>
      </c>
      <c r="C2966" s="4" t="s">
        <v>658</v>
      </c>
      <c r="D2966" s="4" t="s">
        <v>41</v>
      </c>
      <c r="E2966" s="4">
        <v>7</v>
      </c>
      <c r="F2966" s="7" t="s">
        <v>11</v>
      </c>
      <c r="G2966" s="4" t="s">
        <v>12</v>
      </c>
      <c r="H2966" s="4">
        <v>45</v>
      </c>
      <c r="I2966" s="5">
        <f t="shared" si="139"/>
        <v>45</v>
      </c>
      <c r="J2966" s="5">
        <f t="shared" si="138"/>
        <v>90</v>
      </c>
      <c r="K2966" s="5">
        <f t="shared" si="140"/>
        <v>7.5</v>
      </c>
      <c r="L2966" s="4" t="s">
        <v>735</v>
      </c>
    </row>
    <row r="2967" spans="1:12" ht="30" hidden="1" x14ac:dyDescent="0.25">
      <c r="A2967" s="4" t="s">
        <v>659</v>
      </c>
      <c r="B2967" s="4" t="s">
        <v>660</v>
      </c>
      <c r="C2967" s="4" t="s">
        <v>661</v>
      </c>
      <c r="D2967" s="4" t="s">
        <v>81</v>
      </c>
      <c r="E2967" s="4">
        <v>11</v>
      </c>
      <c r="F2967" s="7" t="s">
        <v>11</v>
      </c>
      <c r="G2967" s="4" t="s">
        <v>12</v>
      </c>
      <c r="H2967" s="4">
        <v>22</v>
      </c>
      <c r="I2967" s="5">
        <f t="shared" si="139"/>
        <v>22</v>
      </c>
      <c r="J2967" s="5">
        <f t="shared" si="138"/>
        <v>44</v>
      </c>
      <c r="K2967" s="5">
        <f t="shared" si="140"/>
        <v>3.6666666666666665</v>
      </c>
      <c r="L2967" s="4" t="s">
        <v>735</v>
      </c>
    </row>
    <row r="2968" spans="1:12" ht="30" hidden="1" x14ac:dyDescent="0.25">
      <c r="A2968" s="4" t="s">
        <v>659</v>
      </c>
      <c r="B2968" s="4" t="s">
        <v>660</v>
      </c>
      <c r="C2968" s="4" t="s">
        <v>661</v>
      </c>
      <c r="D2968" s="4" t="s">
        <v>39</v>
      </c>
      <c r="E2968" s="4">
        <v>11</v>
      </c>
      <c r="F2968" s="7" t="s">
        <v>11</v>
      </c>
      <c r="G2968" s="4" t="s">
        <v>12</v>
      </c>
      <c r="H2968" s="4">
        <v>6</v>
      </c>
      <c r="I2968" s="5">
        <f t="shared" si="139"/>
        <v>6</v>
      </c>
      <c r="J2968" s="5">
        <f t="shared" si="138"/>
        <v>12</v>
      </c>
      <c r="K2968" s="5">
        <f t="shared" si="140"/>
        <v>1</v>
      </c>
      <c r="L2968" s="4" t="s">
        <v>735</v>
      </c>
    </row>
    <row r="2969" spans="1:12" ht="30" hidden="1" x14ac:dyDescent="0.25">
      <c r="A2969" s="4" t="s">
        <v>659</v>
      </c>
      <c r="B2969" s="4" t="s">
        <v>660</v>
      </c>
      <c r="C2969" s="4" t="s">
        <v>81</v>
      </c>
      <c r="D2969" s="4" t="s">
        <v>81</v>
      </c>
      <c r="E2969" s="4">
        <v>0</v>
      </c>
      <c r="F2969" s="7" t="s">
        <v>11</v>
      </c>
      <c r="G2969" s="4" t="s">
        <v>12</v>
      </c>
      <c r="H2969" s="4">
        <v>234</v>
      </c>
      <c r="I2969" s="5">
        <f t="shared" si="139"/>
        <v>234</v>
      </c>
      <c r="J2969" s="5">
        <f t="shared" si="138"/>
        <v>468</v>
      </c>
      <c r="K2969" s="5">
        <f t="shared" si="140"/>
        <v>39</v>
      </c>
      <c r="L2969" s="4" t="s">
        <v>735</v>
      </c>
    </row>
    <row r="2970" spans="1:12" ht="30" hidden="1" x14ac:dyDescent="0.25">
      <c r="A2970" s="4" t="s">
        <v>659</v>
      </c>
      <c r="B2970" s="4" t="s">
        <v>660</v>
      </c>
      <c r="C2970" s="4" t="s">
        <v>81</v>
      </c>
      <c r="D2970" s="4" t="s">
        <v>469</v>
      </c>
      <c r="E2970" s="4">
        <v>0</v>
      </c>
      <c r="F2970" s="7" t="s">
        <v>11</v>
      </c>
      <c r="G2970" s="4" t="s">
        <v>12</v>
      </c>
      <c r="H2970" s="4">
        <v>14</v>
      </c>
      <c r="I2970" s="5">
        <f t="shared" si="139"/>
        <v>14</v>
      </c>
      <c r="J2970" s="5">
        <f t="shared" si="138"/>
        <v>28</v>
      </c>
      <c r="K2970" s="5">
        <f t="shared" si="140"/>
        <v>2.3333333333333335</v>
      </c>
      <c r="L2970" s="4" t="s">
        <v>735</v>
      </c>
    </row>
    <row r="2971" spans="1:12" ht="30" hidden="1" x14ac:dyDescent="0.25">
      <c r="A2971" s="4" t="s">
        <v>659</v>
      </c>
      <c r="B2971" s="4" t="s">
        <v>660</v>
      </c>
      <c r="C2971" s="4" t="s">
        <v>81</v>
      </c>
      <c r="D2971" s="4" t="s">
        <v>39</v>
      </c>
      <c r="E2971" s="4">
        <v>0</v>
      </c>
      <c r="F2971" s="7" t="s">
        <v>11</v>
      </c>
      <c r="G2971" s="4" t="s">
        <v>12</v>
      </c>
      <c r="H2971" s="4">
        <v>18</v>
      </c>
      <c r="I2971" s="5">
        <f t="shared" si="139"/>
        <v>18</v>
      </c>
      <c r="J2971" s="5">
        <f t="shared" si="138"/>
        <v>36</v>
      </c>
      <c r="K2971" s="5">
        <f t="shared" si="140"/>
        <v>3</v>
      </c>
      <c r="L2971" s="4" t="s">
        <v>735</v>
      </c>
    </row>
    <row r="2972" spans="1:12" ht="30" hidden="1" x14ac:dyDescent="0.25">
      <c r="A2972" s="4" t="s">
        <v>659</v>
      </c>
      <c r="B2972" s="4" t="s">
        <v>660</v>
      </c>
      <c r="C2972" s="4" t="s">
        <v>81</v>
      </c>
      <c r="D2972" s="4" t="s">
        <v>91</v>
      </c>
      <c r="E2972" s="4">
        <v>0</v>
      </c>
      <c r="F2972" s="7" t="s">
        <v>11</v>
      </c>
      <c r="G2972" s="4" t="s">
        <v>12</v>
      </c>
      <c r="H2972" s="4">
        <v>3</v>
      </c>
      <c r="I2972" s="5">
        <f t="shared" si="139"/>
        <v>3</v>
      </c>
      <c r="J2972" s="5">
        <f t="shared" si="138"/>
        <v>6</v>
      </c>
      <c r="K2972" s="5">
        <f t="shared" si="140"/>
        <v>0.5</v>
      </c>
      <c r="L2972" s="4" t="s">
        <v>735</v>
      </c>
    </row>
    <row r="2973" spans="1:12" ht="30" hidden="1" x14ac:dyDescent="0.25">
      <c r="A2973" s="4" t="s">
        <v>659</v>
      </c>
      <c r="B2973" s="4" t="s">
        <v>660</v>
      </c>
      <c r="C2973" s="4" t="s">
        <v>662</v>
      </c>
      <c r="D2973" s="4" t="s">
        <v>81</v>
      </c>
      <c r="E2973" s="4">
        <v>35</v>
      </c>
      <c r="F2973" s="7" t="s">
        <v>11</v>
      </c>
      <c r="G2973" s="4" t="s">
        <v>12</v>
      </c>
      <c r="H2973" s="4">
        <v>16</v>
      </c>
      <c r="I2973" s="5">
        <f t="shared" si="139"/>
        <v>16</v>
      </c>
      <c r="J2973" s="5">
        <f t="shared" si="138"/>
        <v>32</v>
      </c>
      <c r="K2973" s="5">
        <f t="shared" si="140"/>
        <v>2.6666666666666665</v>
      </c>
      <c r="L2973" s="4" t="s">
        <v>735</v>
      </c>
    </row>
    <row r="2974" spans="1:12" ht="30" hidden="1" x14ac:dyDescent="0.25">
      <c r="A2974" s="4" t="s">
        <v>659</v>
      </c>
      <c r="B2974" s="4" t="s">
        <v>660</v>
      </c>
      <c r="C2974" s="4" t="s">
        <v>662</v>
      </c>
      <c r="D2974" s="4" t="s">
        <v>88</v>
      </c>
      <c r="E2974" s="4">
        <v>35</v>
      </c>
      <c r="F2974" s="7" t="s">
        <v>11</v>
      </c>
      <c r="G2974" s="4" t="s">
        <v>12</v>
      </c>
      <c r="H2974" s="4">
        <v>4</v>
      </c>
      <c r="I2974" s="5">
        <f t="shared" si="139"/>
        <v>4</v>
      </c>
      <c r="J2974" s="5">
        <f t="shared" si="138"/>
        <v>8</v>
      </c>
      <c r="K2974" s="5">
        <f t="shared" si="140"/>
        <v>0.66666666666666663</v>
      </c>
      <c r="L2974" s="4" t="s">
        <v>735</v>
      </c>
    </row>
    <row r="2975" spans="1:12" ht="30" hidden="1" x14ac:dyDescent="0.25">
      <c r="A2975" s="4" t="s">
        <v>659</v>
      </c>
      <c r="B2975" s="4" t="s">
        <v>660</v>
      </c>
      <c r="C2975" s="4" t="s">
        <v>662</v>
      </c>
      <c r="D2975" s="4" t="s">
        <v>39</v>
      </c>
      <c r="E2975" s="4">
        <v>35</v>
      </c>
      <c r="F2975" s="7" t="s">
        <v>11</v>
      </c>
      <c r="G2975" s="4" t="s">
        <v>12</v>
      </c>
      <c r="H2975" s="4">
        <v>1</v>
      </c>
      <c r="I2975" s="5">
        <f t="shared" si="139"/>
        <v>1</v>
      </c>
      <c r="J2975" s="5">
        <f t="shared" si="138"/>
        <v>2</v>
      </c>
      <c r="K2975" s="5">
        <f t="shared" si="140"/>
        <v>0.16666666666666666</v>
      </c>
      <c r="L2975" s="4" t="s">
        <v>735</v>
      </c>
    </row>
    <row r="2976" spans="1:12" ht="30" hidden="1" x14ac:dyDescent="0.25">
      <c r="A2976" s="4" t="s">
        <v>659</v>
      </c>
      <c r="B2976" s="4" t="s">
        <v>660</v>
      </c>
      <c r="C2976" s="4" t="s">
        <v>663</v>
      </c>
      <c r="D2976" s="4" t="s">
        <v>81</v>
      </c>
      <c r="E2976" s="4">
        <v>35</v>
      </c>
      <c r="F2976" s="7" t="s">
        <v>11</v>
      </c>
      <c r="G2976" s="4" t="s">
        <v>12</v>
      </c>
      <c r="H2976" s="4">
        <v>3</v>
      </c>
      <c r="I2976" s="5">
        <f t="shared" si="139"/>
        <v>3</v>
      </c>
      <c r="J2976" s="5">
        <f t="shared" si="138"/>
        <v>6</v>
      </c>
      <c r="K2976" s="5">
        <f t="shared" si="140"/>
        <v>0.5</v>
      </c>
      <c r="L2976" s="4" t="s">
        <v>735</v>
      </c>
    </row>
    <row r="2977" spans="1:12" ht="30" hidden="1" x14ac:dyDescent="0.25">
      <c r="A2977" s="4" t="s">
        <v>659</v>
      </c>
      <c r="B2977" s="4" t="s">
        <v>660</v>
      </c>
      <c r="C2977" s="4" t="s">
        <v>663</v>
      </c>
      <c r="D2977" s="4" t="s">
        <v>88</v>
      </c>
      <c r="E2977" s="4">
        <v>35</v>
      </c>
      <c r="F2977" s="7" t="s">
        <v>11</v>
      </c>
      <c r="G2977" s="4" t="s">
        <v>12</v>
      </c>
      <c r="H2977" s="4">
        <v>1</v>
      </c>
      <c r="I2977" s="5">
        <f t="shared" si="139"/>
        <v>1</v>
      </c>
      <c r="J2977" s="5">
        <f t="shared" si="138"/>
        <v>2</v>
      </c>
      <c r="K2977" s="5">
        <f t="shared" si="140"/>
        <v>0.16666666666666666</v>
      </c>
      <c r="L2977" s="4" t="s">
        <v>735</v>
      </c>
    </row>
    <row r="2978" spans="1:12" ht="30" hidden="1" x14ac:dyDescent="0.25">
      <c r="A2978" s="4" t="s">
        <v>659</v>
      </c>
      <c r="B2978" s="4" t="s">
        <v>660</v>
      </c>
      <c r="C2978" s="4" t="s">
        <v>664</v>
      </c>
      <c r="D2978" s="4" t="s">
        <v>81</v>
      </c>
      <c r="E2978" s="4">
        <v>37</v>
      </c>
      <c r="F2978" s="7" t="s">
        <v>11</v>
      </c>
      <c r="G2978" s="4" t="s">
        <v>12</v>
      </c>
      <c r="H2978" s="4">
        <v>6</v>
      </c>
      <c r="I2978" s="5">
        <f t="shared" si="139"/>
        <v>6</v>
      </c>
      <c r="J2978" s="5">
        <f t="shared" si="138"/>
        <v>12</v>
      </c>
      <c r="K2978" s="5">
        <f t="shared" si="140"/>
        <v>1</v>
      </c>
      <c r="L2978" s="4" t="s">
        <v>735</v>
      </c>
    </row>
    <row r="2979" spans="1:12" ht="30" hidden="1" x14ac:dyDescent="0.25">
      <c r="A2979" s="4" t="s">
        <v>659</v>
      </c>
      <c r="B2979" s="4" t="s">
        <v>660</v>
      </c>
      <c r="C2979" s="4" t="s">
        <v>665</v>
      </c>
      <c r="D2979" s="4" t="s">
        <v>81</v>
      </c>
      <c r="E2979" s="4">
        <v>61</v>
      </c>
      <c r="F2979" s="7">
        <v>50</v>
      </c>
      <c r="G2979" s="4" t="s">
        <v>105</v>
      </c>
      <c r="H2979" s="4">
        <v>4</v>
      </c>
      <c r="I2979" s="5">
        <f t="shared" si="139"/>
        <v>4</v>
      </c>
      <c r="J2979" s="5">
        <f t="shared" si="138"/>
        <v>8</v>
      </c>
      <c r="K2979" s="5">
        <f t="shared" si="140"/>
        <v>0.66666666666666663</v>
      </c>
      <c r="L2979" s="4" t="s">
        <v>735</v>
      </c>
    </row>
    <row r="2980" spans="1:12" ht="30" hidden="1" x14ac:dyDescent="0.25">
      <c r="A2980" s="4" t="s">
        <v>659</v>
      </c>
      <c r="B2980" s="4" t="s">
        <v>660</v>
      </c>
      <c r="C2980" s="4" t="s">
        <v>665</v>
      </c>
      <c r="D2980" s="4" t="s">
        <v>39</v>
      </c>
      <c r="E2980" s="4">
        <v>61</v>
      </c>
      <c r="F2980" s="7">
        <v>50</v>
      </c>
      <c r="G2980" s="4" t="s">
        <v>105</v>
      </c>
      <c r="H2980" s="4">
        <v>2</v>
      </c>
      <c r="I2980" s="5">
        <f t="shared" si="139"/>
        <v>2</v>
      </c>
      <c r="J2980" s="5">
        <f t="shared" si="138"/>
        <v>4</v>
      </c>
      <c r="K2980" s="5">
        <f t="shared" si="140"/>
        <v>0.33333333333333331</v>
      </c>
      <c r="L2980" s="4" t="s">
        <v>735</v>
      </c>
    </row>
    <row r="2981" spans="1:12" ht="30" hidden="1" x14ac:dyDescent="0.25">
      <c r="A2981" s="4" t="s">
        <v>659</v>
      </c>
      <c r="B2981" s="4" t="s">
        <v>660</v>
      </c>
      <c r="C2981" s="4" t="s">
        <v>666</v>
      </c>
      <c r="D2981" s="4" t="s">
        <v>81</v>
      </c>
      <c r="E2981" s="4">
        <v>16</v>
      </c>
      <c r="F2981" s="7" t="s">
        <v>11</v>
      </c>
      <c r="G2981" s="4" t="s">
        <v>12</v>
      </c>
      <c r="H2981" s="4">
        <v>8</v>
      </c>
      <c r="I2981" s="5">
        <f t="shared" si="139"/>
        <v>8</v>
      </c>
      <c r="J2981" s="5">
        <f t="shared" si="138"/>
        <v>16</v>
      </c>
      <c r="K2981" s="5">
        <f t="shared" si="140"/>
        <v>1.3333333333333333</v>
      </c>
      <c r="L2981" s="4" t="s">
        <v>735</v>
      </c>
    </row>
    <row r="2982" spans="1:12" ht="30" hidden="1" x14ac:dyDescent="0.25">
      <c r="A2982" s="4" t="s">
        <v>659</v>
      </c>
      <c r="B2982" s="4" t="s">
        <v>660</v>
      </c>
      <c r="C2982" s="4" t="s">
        <v>666</v>
      </c>
      <c r="D2982" s="4" t="s">
        <v>39</v>
      </c>
      <c r="E2982" s="4">
        <v>16</v>
      </c>
      <c r="F2982" s="7" t="s">
        <v>11</v>
      </c>
      <c r="G2982" s="4" t="s">
        <v>12</v>
      </c>
      <c r="H2982" s="4">
        <v>1</v>
      </c>
      <c r="I2982" s="5">
        <f t="shared" si="139"/>
        <v>1</v>
      </c>
      <c r="J2982" s="5">
        <f t="shared" si="138"/>
        <v>2</v>
      </c>
      <c r="K2982" s="5">
        <f t="shared" si="140"/>
        <v>0.16666666666666666</v>
      </c>
      <c r="L2982" s="4" t="s">
        <v>735</v>
      </c>
    </row>
    <row r="2983" spans="1:12" ht="30" hidden="1" x14ac:dyDescent="0.25">
      <c r="A2983" s="4" t="s">
        <v>659</v>
      </c>
      <c r="B2983" s="4" t="s">
        <v>660</v>
      </c>
      <c r="C2983" s="4" t="s">
        <v>667</v>
      </c>
      <c r="D2983" s="4" t="s">
        <v>81</v>
      </c>
      <c r="E2983" s="4">
        <v>42</v>
      </c>
      <c r="F2983" s="7" t="s">
        <v>11</v>
      </c>
      <c r="G2983" s="4" t="s">
        <v>12</v>
      </c>
      <c r="H2983" s="4">
        <v>1</v>
      </c>
      <c r="I2983" s="5">
        <f t="shared" si="139"/>
        <v>1</v>
      </c>
      <c r="J2983" s="5">
        <f t="shared" si="138"/>
        <v>2</v>
      </c>
      <c r="K2983" s="5">
        <f t="shared" si="140"/>
        <v>0.16666666666666666</v>
      </c>
      <c r="L2983" s="4" t="s">
        <v>735</v>
      </c>
    </row>
    <row r="2984" spans="1:12" ht="30" hidden="1" x14ac:dyDescent="0.25">
      <c r="A2984" s="4" t="s">
        <v>659</v>
      </c>
      <c r="B2984" s="4" t="s">
        <v>668</v>
      </c>
      <c r="C2984" s="4" t="s">
        <v>669</v>
      </c>
      <c r="D2984" s="4" t="s">
        <v>81</v>
      </c>
      <c r="E2984" s="4">
        <v>113</v>
      </c>
      <c r="F2984" s="7">
        <v>50</v>
      </c>
      <c r="G2984" s="4" t="s">
        <v>105</v>
      </c>
      <c r="H2984" s="4">
        <v>6</v>
      </c>
      <c r="I2984" s="5">
        <f t="shared" si="139"/>
        <v>6</v>
      </c>
      <c r="J2984" s="5">
        <f t="shared" si="138"/>
        <v>12</v>
      </c>
      <c r="K2984" s="5">
        <f t="shared" si="140"/>
        <v>1</v>
      </c>
      <c r="L2984" s="4" t="s">
        <v>735</v>
      </c>
    </row>
    <row r="2985" spans="1:12" ht="30" hidden="1" x14ac:dyDescent="0.25">
      <c r="A2985" s="4" t="s">
        <v>659</v>
      </c>
      <c r="B2985" s="4" t="s">
        <v>668</v>
      </c>
      <c r="C2985" s="4" t="s">
        <v>669</v>
      </c>
      <c r="D2985" s="4" t="s">
        <v>469</v>
      </c>
      <c r="E2985" s="4">
        <v>113</v>
      </c>
      <c r="F2985" s="7">
        <v>50</v>
      </c>
      <c r="G2985" s="4" t="s">
        <v>105</v>
      </c>
      <c r="H2985" s="4">
        <v>1</v>
      </c>
      <c r="I2985" s="5">
        <f t="shared" si="139"/>
        <v>1</v>
      </c>
      <c r="J2985" s="5">
        <f t="shared" si="138"/>
        <v>2</v>
      </c>
      <c r="K2985" s="5">
        <f t="shared" si="140"/>
        <v>0.16666666666666666</v>
      </c>
      <c r="L2985" s="4" t="s">
        <v>735</v>
      </c>
    </row>
    <row r="2986" spans="1:12" ht="30" hidden="1" x14ac:dyDescent="0.25">
      <c r="A2986" s="4" t="s">
        <v>659</v>
      </c>
      <c r="B2986" s="4" t="s">
        <v>668</v>
      </c>
      <c r="C2986" s="4" t="s">
        <v>669</v>
      </c>
      <c r="D2986" s="4" t="s">
        <v>88</v>
      </c>
      <c r="E2986" s="4">
        <v>113</v>
      </c>
      <c r="F2986" s="7">
        <v>50</v>
      </c>
      <c r="G2986" s="4" t="s">
        <v>105</v>
      </c>
      <c r="H2986" s="4">
        <v>10</v>
      </c>
      <c r="I2986" s="5">
        <f t="shared" si="139"/>
        <v>10</v>
      </c>
      <c r="J2986" s="5">
        <f t="shared" si="138"/>
        <v>20</v>
      </c>
      <c r="K2986" s="5">
        <f t="shared" si="140"/>
        <v>1.6666666666666667</v>
      </c>
      <c r="L2986" s="4" t="s">
        <v>735</v>
      </c>
    </row>
    <row r="2987" spans="1:12" ht="30" hidden="1" x14ac:dyDescent="0.25">
      <c r="A2987" s="4" t="s">
        <v>659</v>
      </c>
      <c r="B2987" s="4" t="s">
        <v>668</v>
      </c>
      <c r="C2987" s="4" t="s">
        <v>669</v>
      </c>
      <c r="D2987" s="4" t="s">
        <v>39</v>
      </c>
      <c r="E2987" s="4">
        <v>113</v>
      </c>
      <c r="F2987" s="7">
        <v>50</v>
      </c>
      <c r="G2987" s="4" t="s">
        <v>105</v>
      </c>
      <c r="H2987" s="4">
        <v>1</v>
      </c>
      <c r="I2987" s="5">
        <f t="shared" si="139"/>
        <v>1</v>
      </c>
      <c r="J2987" s="5">
        <f t="shared" si="138"/>
        <v>2</v>
      </c>
      <c r="K2987" s="5">
        <f t="shared" si="140"/>
        <v>0.16666666666666666</v>
      </c>
      <c r="L2987" s="4" t="s">
        <v>735</v>
      </c>
    </row>
    <row r="2988" spans="1:12" ht="30" hidden="1" x14ac:dyDescent="0.25">
      <c r="A2988" s="4" t="s">
        <v>659</v>
      </c>
      <c r="B2988" s="4" t="s">
        <v>668</v>
      </c>
      <c r="C2988" s="4" t="s">
        <v>734</v>
      </c>
      <c r="D2988" s="4" t="s">
        <v>81</v>
      </c>
      <c r="E2988" s="4">
        <v>84</v>
      </c>
      <c r="F2988" s="7">
        <v>50</v>
      </c>
      <c r="G2988" s="4" t="s">
        <v>105</v>
      </c>
      <c r="H2988" s="4">
        <v>3</v>
      </c>
      <c r="I2988" s="5">
        <f t="shared" si="139"/>
        <v>3</v>
      </c>
      <c r="J2988" s="5">
        <f t="shared" si="138"/>
        <v>6</v>
      </c>
      <c r="K2988" s="5">
        <f t="shared" si="140"/>
        <v>0.5</v>
      </c>
      <c r="L2988" s="4" t="s">
        <v>735</v>
      </c>
    </row>
    <row r="2989" spans="1:12" ht="30" hidden="1" x14ac:dyDescent="0.25">
      <c r="A2989" s="4" t="s">
        <v>659</v>
      </c>
      <c r="B2989" s="4" t="s">
        <v>668</v>
      </c>
      <c r="C2989" s="4" t="s">
        <v>734</v>
      </c>
      <c r="D2989" s="4" t="s">
        <v>360</v>
      </c>
      <c r="E2989" s="4">
        <v>84</v>
      </c>
      <c r="F2989" s="7">
        <v>50</v>
      </c>
      <c r="G2989" s="4" t="s">
        <v>105</v>
      </c>
      <c r="H2989" s="4">
        <v>3</v>
      </c>
      <c r="I2989" s="5">
        <f t="shared" si="139"/>
        <v>3</v>
      </c>
      <c r="J2989" s="5">
        <f t="shared" si="138"/>
        <v>6</v>
      </c>
      <c r="K2989" s="5">
        <f t="shared" si="140"/>
        <v>0.5</v>
      </c>
      <c r="L2989" s="4" t="s">
        <v>735</v>
      </c>
    </row>
    <row r="2990" spans="1:12" ht="30" hidden="1" x14ac:dyDescent="0.25">
      <c r="A2990" s="4" t="s">
        <v>659</v>
      </c>
      <c r="B2990" s="4" t="s">
        <v>668</v>
      </c>
      <c r="C2990" s="4" t="s">
        <v>734</v>
      </c>
      <c r="D2990" s="4" t="s">
        <v>39</v>
      </c>
      <c r="E2990" s="4">
        <v>84</v>
      </c>
      <c r="F2990" s="7">
        <v>50</v>
      </c>
      <c r="G2990" s="4" t="s">
        <v>105</v>
      </c>
      <c r="H2990" s="4">
        <v>1</v>
      </c>
      <c r="I2990" s="5">
        <f t="shared" si="139"/>
        <v>1</v>
      </c>
      <c r="J2990" s="5">
        <f t="shared" si="138"/>
        <v>2</v>
      </c>
      <c r="K2990" s="5">
        <f t="shared" si="140"/>
        <v>0.16666666666666666</v>
      </c>
      <c r="L2990" s="4" t="s">
        <v>735</v>
      </c>
    </row>
    <row r="2991" spans="1:12" ht="30" hidden="1" x14ac:dyDescent="0.25">
      <c r="A2991" s="4" t="s">
        <v>659</v>
      </c>
      <c r="B2991" s="4" t="s">
        <v>668</v>
      </c>
      <c r="C2991" s="4" t="s">
        <v>670</v>
      </c>
      <c r="D2991" s="4" t="s">
        <v>81</v>
      </c>
      <c r="E2991" s="4">
        <v>47</v>
      </c>
      <c r="F2991" s="7" t="s">
        <v>11</v>
      </c>
      <c r="G2991" s="4" t="s">
        <v>12</v>
      </c>
      <c r="H2991" s="4">
        <v>7</v>
      </c>
      <c r="I2991" s="5">
        <f t="shared" si="139"/>
        <v>7</v>
      </c>
      <c r="J2991" s="5">
        <f t="shared" si="138"/>
        <v>14</v>
      </c>
      <c r="K2991" s="5">
        <f t="shared" si="140"/>
        <v>1.1666666666666667</v>
      </c>
      <c r="L2991" s="4" t="s">
        <v>735</v>
      </c>
    </row>
    <row r="2992" spans="1:12" ht="30" hidden="1" x14ac:dyDescent="0.25">
      <c r="A2992" s="4" t="s">
        <v>659</v>
      </c>
      <c r="B2992" s="4" t="s">
        <v>668</v>
      </c>
      <c r="C2992" s="4" t="s">
        <v>670</v>
      </c>
      <c r="D2992" s="4" t="s">
        <v>469</v>
      </c>
      <c r="E2992" s="4">
        <v>47</v>
      </c>
      <c r="F2992" s="7" t="s">
        <v>11</v>
      </c>
      <c r="G2992" s="4" t="s">
        <v>12</v>
      </c>
      <c r="H2992" s="4">
        <v>1</v>
      </c>
      <c r="I2992" s="5">
        <f t="shared" si="139"/>
        <v>1</v>
      </c>
      <c r="J2992" s="5">
        <f t="shared" si="138"/>
        <v>2</v>
      </c>
      <c r="K2992" s="5">
        <f t="shared" si="140"/>
        <v>0.16666666666666666</v>
      </c>
      <c r="L2992" s="4" t="s">
        <v>735</v>
      </c>
    </row>
    <row r="2993" spans="1:12" ht="30" hidden="1" x14ac:dyDescent="0.25">
      <c r="A2993" s="4" t="s">
        <v>659</v>
      </c>
      <c r="B2993" s="4" t="s">
        <v>668</v>
      </c>
      <c r="C2993" s="4" t="s">
        <v>670</v>
      </c>
      <c r="D2993" s="4" t="s">
        <v>88</v>
      </c>
      <c r="E2993" s="4">
        <v>47</v>
      </c>
      <c r="F2993" s="7" t="s">
        <v>11</v>
      </c>
      <c r="G2993" s="4" t="s">
        <v>12</v>
      </c>
      <c r="H2993" s="4">
        <v>1</v>
      </c>
      <c r="I2993" s="5">
        <f t="shared" si="139"/>
        <v>1</v>
      </c>
      <c r="J2993" s="5">
        <f t="shared" si="138"/>
        <v>2</v>
      </c>
      <c r="K2993" s="5">
        <f t="shared" si="140"/>
        <v>0.16666666666666666</v>
      </c>
      <c r="L2993" s="4" t="s">
        <v>735</v>
      </c>
    </row>
    <row r="2994" spans="1:12" ht="30" hidden="1" x14ac:dyDescent="0.25">
      <c r="A2994" s="4" t="s">
        <v>659</v>
      </c>
      <c r="B2994" s="4" t="s">
        <v>668</v>
      </c>
      <c r="C2994" s="4" t="s">
        <v>670</v>
      </c>
      <c r="D2994" s="4" t="s">
        <v>39</v>
      </c>
      <c r="E2994" s="4">
        <v>47</v>
      </c>
      <c r="F2994" s="7" t="s">
        <v>11</v>
      </c>
      <c r="G2994" s="4" t="s">
        <v>12</v>
      </c>
      <c r="H2994" s="4">
        <v>1</v>
      </c>
      <c r="I2994" s="5">
        <f t="shared" si="139"/>
        <v>1</v>
      </c>
      <c r="J2994" s="5">
        <f t="shared" si="138"/>
        <v>2</v>
      </c>
      <c r="K2994" s="5">
        <f t="shared" si="140"/>
        <v>0.16666666666666666</v>
      </c>
      <c r="L2994" s="4" t="s">
        <v>735</v>
      </c>
    </row>
    <row r="2995" spans="1:12" ht="30" hidden="1" x14ac:dyDescent="0.25">
      <c r="A2995" s="4" t="s">
        <v>659</v>
      </c>
      <c r="B2995" s="4" t="s">
        <v>668</v>
      </c>
      <c r="C2995" s="4" t="s">
        <v>671</v>
      </c>
      <c r="D2995" s="4" t="s">
        <v>81</v>
      </c>
      <c r="E2995" s="4">
        <v>73</v>
      </c>
      <c r="F2995" s="7">
        <v>50</v>
      </c>
      <c r="G2995" s="4" t="s">
        <v>105</v>
      </c>
      <c r="H2995" s="4">
        <v>10</v>
      </c>
      <c r="I2995" s="5">
        <f t="shared" si="139"/>
        <v>10</v>
      </c>
      <c r="J2995" s="5">
        <f t="shared" si="138"/>
        <v>20</v>
      </c>
      <c r="K2995" s="5">
        <f t="shared" si="140"/>
        <v>1.6666666666666667</v>
      </c>
      <c r="L2995" s="4" t="s">
        <v>735</v>
      </c>
    </row>
    <row r="2996" spans="1:12" ht="30" hidden="1" x14ac:dyDescent="0.25">
      <c r="A2996" s="4" t="s">
        <v>659</v>
      </c>
      <c r="B2996" s="4" t="s">
        <v>668</v>
      </c>
      <c r="C2996" s="4" t="s">
        <v>671</v>
      </c>
      <c r="D2996" s="4" t="s">
        <v>469</v>
      </c>
      <c r="E2996" s="4">
        <v>73</v>
      </c>
      <c r="F2996" s="7">
        <v>50</v>
      </c>
      <c r="G2996" s="4" t="s">
        <v>105</v>
      </c>
      <c r="H2996" s="4">
        <v>2</v>
      </c>
      <c r="I2996" s="5">
        <f t="shared" si="139"/>
        <v>2</v>
      </c>
      <c r="J2996" s="5">
        <f t="shared" si="138"/>
        <v>4</v>
      </c>
      <c r="K2996" s="5">
        <f t="shared" si="140"/>
        <v>0.33333333333333331</v>
      </c>
      <c r="L2996" s="4" t="s">
        <v>735</v>
      </c>
    </row>
    <row r="2997" spans="1:12" ht="30" hidden="1" x14ac:dyDescent="0.25">
      <c r="A2997" s="4" t="s">
        <v>659</v>
      </c>
      <c r="B2997" s="4" t="s">
        <v>668</v>
      </c>
      <c r="C2997" s="4" t="s">
        <v>671</v>
      </c>
      <c r="D2997" s="4" t="s">
        <v>88</v>
      </c>
      <c r="E2997" s="4">
        <v>73</v>
      </c>
      <c r="F2997" s="7">
        <v>50</v>
      </c>
      <c r="G2997" s="4" t="s">
        <v>105</v>
      </c>
      <c r="H2997" s="4">
        <v>64</v>
      </c>
      <c r="I2997" s="5">
        <f t="shared" si="139"/>
        <v>64</v>
      </c>
      <c r="J2997" s="5">
        <f t="shared" si="138"/>
        <v>128</v>
      </c>
      <c r="K2997" s="5">
        <f t="shared" si="140"/>
        <v>10.666666666666666</v>
      </c>
      <c r="L2997" s="4" t="s">
        <v>735</v>
      </c>
    </row>
    <row r="2998" spans="1:12" ht="30" hidden="1" x14ac:dyDescent="0.25">
      <c r="A2998" s="4" t="s">
        <v>659</v>
      </c>
      <c r="B2998" s="4" t="s">
        <v>668</v>
      </c>
      <c r="C2998" s="4" t="s">
        <v>671</v>
      </c>
      <c r="D2998" s="4" t="s">
        <v>39</v>
      </c>
      <c r="E2998" s="4">
        <v>73</v>
      </c>
      <c r="F2998" s="7">
        <v>50</v>
      </c>
      <c r="G2998" s="4" t="s">
        <v>105</v>
      </c>
      <c r="H2998" s="4">
        <v>2</v>
      </c>
      <c r="I2998" s="5">
        <f t="shared" si="139"/>
        <v>2</v>
      </c>
      <c r="J2998" s="5">
        <f t="shared" si="138"/>
        <v>4</v>
      </c>
      <c r="K2998" s="5">
        <f t="shared" si="140"/>
        <v>0.33333333333333331</v>
      </c>
      <c r="L2998" s="4" t="s">
        <v>735</v>
      </c>
    </row>
    <row r="2999" spans="1:12" ht="30" hidden="1" x14ac:dyDescent="0.25">
      <c r="A2999" s="4" t="s">
        <v>659</v>
      </c>
      <c r="B2999" s="4" t="s">
        <v>668</v>
      </c>
      <c r="C2999" s="4" t="s">
        <v>672</v>
      </c>
      <c r="D2999" s="4" t="s">
        <v>81</v>
      </c>
      <c r="E2999" s="4">
        <v>82</v>
      </c>
      <c r="F2999" s="7">
        <v>50</v>
      </c>
      <c r="G2999" s="4" t="s">
        <v>105</v>
      </c>
      <c r="H2999" s="4">
        <v>22</v>
      </c>
      <c r="I2999" s="5">
        <f t="shared" si="139"/>
        <v>22</v>
      </c>
      <c r="J2999" s="5">
        <f t="shared" si="138"/>
        <v>44</v>
      </c>
      <c r="K2999" s="5">
        <f t="shared" si="140"/>
        <v>3.6666666666666665</v>
      </c>
      <c r="L2999" s="4" t="s">
        <v>735</v>
      </c>
    </row>
    <row r="3000" spans="1:12" ht="30" hidden="1" x14ac:dyDescent="0.25">
      <c r="A3000" s="4" t="s">
        <v>659</v>
      </c>
      <c r="B3000" s="4" t="s">
        <v>668</v>
      </c>
      <c r="C3000" s="4" t="s">
        <v>672</v>
      </c>
      <c r="D3000" s="4" t="s">
        <v>469</v>
      </c>
      <c r="E3000" s="4">
        <v>82</v>
      </c>
      <c r="F3000" s="7">
        <v>50</v>
      </c>
      <c r="G3000" s="4" t="s">
        <v>105</v>
      </c>
      <c r="H3000" s="4">
        <v>12</v>
      </c>
      <c r="I3000" s="5">
        <f t="shared" si="139"/>
        <v>12</v>
      </c>
      <c r="J3000" s="5">
        <f t="shared" ref="J3000:J3063" si="141">I3000*100%+I3000</f>
        <v>24</v>
      </c>
      <c r="K3000" s="5">
        <f t="shared" si="140"/>
        <v>2</v>
      </c>
      <c r="L3000" s="4" t="s">
        <v>735</v>
      </c>
    </row>
    <row r="3001" spans="1:12" ht="30" hidden="1" x14ac:dyDescent="0.25">
      <c r="A3001" s="4" t="s">
        <v>659</v>
      </c>
      <c r="B3001" s="4" t="s">
        <v>668</v>
      </c>
      <c r="C3001" s="4" t="s">
        <v>672</v>
      </c>
      <c r="D3001" s="4" t="s">
        <v>88</v>
      </c>
      <c r="E3001" s="4">
        <v>82</v>
      </c>
      <c r="F3001" s="7">
        <v>50</v>
      </c>
      <c r="G3001" s="4" t="s">
        <v>105</v>
      </c>
      <c r="H3001" s="4">
        <v>24</v>
      </c>
      <c r="I3001" s="5">
        <f t="shared" ref="I3001:I3064" si="142">H3001</f>
        <v>24</v>
      </c>
      <c r="J3001" s="5">
        <f t="shared" si="141"/>
        <v>48</v>
      </c>
      <c r="K3001" s="5">
        <f t="shared" si="140"/>
        <v>4</v>
      </c>
      <c r="L3001" s="4" t="s">
        <v>735</v>
      </c>
    </row>
    <row r="3002" spans="1:12" ht="30" hidden="1" x14ac:dyDescent="0.25">
      <c r="A3002" s="4" t="s">
        <v>659</v>
      </c>
      <c r="B3002" s="4" t="s">
        <v>668</v>
      </c>
      <c r="C3002" s="4" t="s">
        <v>672</v>
      </c>
      <c r="D3002" s="4" t="s">
        <v>39</v>
      </c>
      <c r="E3002" s="4">
        <v>82</v>
      </c>
      <c r="F3002" s="7">
        <v>50</v>
      </c>
      <c r="G3002" s="4" t="s">
        <v>105</v>
      </c>
      <c r="H3002" s="4">
        <v>6</v>
      </c>
      <c r="I3002" s="5">
        <f t="shared" si="142"/>
        <v>6</v>
      </c>
      <c r="J3002" s="5">
        <f t="shared" si="141"/>
        <v>12</v>
      </c>
      <c r="K3002" s="5">
        <f t="shared" si="140"/>
        <v>1</v>
      </c>
      <c r="L3002" s="4" t="s">
        <v>735</v>
      </c>
    </row>
    <row r="3003" spans="1:12" ht="30" hidden="1" x14ac:dyDescent="0.25">
      <c r="A3003" s="4" t="s">
        <v>659</v>
      </c>
      <c r="B3003" s="4" t="s">
        <v>668</v>
      </c>
      <c r="C3003" s="4" t="s">
        <v>200</v>
      </c>
      <c r="D3003" s="4" t="s">
        <v>81</v>
      </c>
      <c r="E3003" s="4">
        <v>35</v>
      </c>
      <c r="F3003" s="7" t="s">
        <v>11</v>
      </c>
      <c r="G3003" s="4" t="s">
        <v>12</v>
      </c>
      <c r="H3003" s="4">
        <v>50</v>
      </c>
      <c r="I3003" s="5">
        <f t="shared" si="142"/>
        <v>50</v>
      </c>
      <c r="J3003" s="5">
        <f t="shared" si="141"/>
        <v>100</v>
      </c>
      <c r="K3003" s="5">
        <f t="shared" si="140"/>
        <v>8.3333333333333339</v>
      </c>
      <c r="L3003" s="4" t="s">
        <v>735</v>
      </c>
    </row>
    <row r="3004" spans="1:12" ht="30" hidden="1" x14ac:dyDescent="0.25">
      <c r="A3004" s="4" t="s">
        <v>659</v>
      </c>
      <c r="B3004" s="4" t="s">
        <v>668</v>
      </c>
      <c r="C3004" s="4" t="s">
        <v>200</v>
      </c>
      <c r="D3004" s="4" t="s">
        <v>469</v>
      </c>
      <c r="E3004" s="4">
        <v>35</v>
      </c>
      <c r="F3004" s="7" t="s">
        <v>11</v>
      </c>
      <c r="G3004" s="4" t="s">
        <v>12</v>
      </c>
      <c r="H3004" s="4">
        <v>30</v>
      </c>
      <c r="I3004" s="5">
        <f t="shared" si="142"/>
        <v>30</v>
      </c>
      <c r="J3004" s="5">
        <f t="shared" si="141"/>
        <v>60</v>
      </c>
      <c r="K3004" s="5">
        <f t="shared" si="140"/>
        <v>5</v>
      </c>
      <c r="L3004" s="4" t="s">
        <v>735</v>
      </c>
    </row>
    <row r="3005" spans="1:12" ht="30" hidden="1" x14ac:dyDescent="0.25">
      <c r="A3005" s="4" t="s">
        <v>659</v>
      </c>
      <c r="B3005" s="4" t="s">
        <v>668</v>
      </c>
      <c r="C3005" s="4" t="s">
        <v>200</v>
      </c>
      <c r="D3005" s="4" t="s">
        <v>88</v>
      </c>
      <c r="E3005" s="4">
        <v>35</v>
      </c>
      <c r="F3005" s="7" t="s">
        <v>11</v>
      </c>
      <c r="G3005" s="4" t="s">
        <v>12</v>
      </c>
      <c r="H3005" s="4">
        <v>13</v>
      </c>
      <c r="I3005" s="5">
        <f t="shared" si="142"/>
        <v>13</v>
      </c>
      <c r="J3005" s="5">
        <f t="shared" si="141"/>
        <v>26</v>
      </c>
      <c r="K3005" s="5">
        <f t="shared" si="140"/>
        <v>2.1666666666666665</v>
      </c>
      <c r="L3005" s="4" t="s">
        <v>735</v>
      </c>
    </row>
    <row r="3006" spans="1:12" ht="30" hidden="1" x14ac:dyDescent="0.25">
      <c r="A3006" s="4" t="s">
        <v>659</v>
      </c>
      <c r="B3006" s="4" t="s">
        <v>668</v>
      </c>
      <c r="C3006" s="4" t="s">
        <v>200</v>
      </c>
      <c r="D3006" s="4" t="s">
        <v>39</v>
      </c>
      <c r="E3006" s="4">
        <v>35</v>
      </c>
      <c r="F3006" s="7" t="s">
        <v>11</v>
      </c>
      <c r="G3006" s="4" t="s">
        <v>12</v>
      </c>
      <c r="H3006" s="4">
        <v>9</v>
      </c>
      <c r="I3006" s="5">
        <f t="shared" si="142"/>
        <v>9</v>
      </c>
      <c r="J3006" s="5">
        <f t="shared" si="141"/>
        <v>18</v>
      </c>
      <c r="K3006" s="5">
        <f t="shared" si="140"/>
        <v>1.5</v>
      </c>
      <c r="L3006" s="4" t="s">
        <v>735</v>
      </c>
    </row>
    <row r="3007" spans="1:12" ht="30" hidden="1" x14ac:dyDescent="0.25">
      <c r="A3007" s="4" t="s">
        <v>659</v>
      </c>
      <c r="B3007" s="4" t="s">
        <v>668</v>
      </c>
      <c r="C3007" s="4" t="s">
        <v>200</v>
      </c>
      <c r="D3007" s="4" t="s">
        <v>91</v>
      </c>
      <c r="E3007" s="4">
        <v>35</v>
      </c>
      <c r="F3007" s="7" t="s">
        <v>11</v>
      </c>
      <c r="G3007" s="4" t="s">
        <v>12</v>
      </c>
      <c r="H3007" s="4">
        <v>1</v>
      </c>
      <c r="I3007" s="5">
        <f t="shared" si="142"/>
        <v>1</v>
      </c>
      <c r="J3007" s="5">
        <f t="shared" si="141"/>
        <v>2</v>
      </c>
      <c r="K3007" s="5">
        <f t="shared" si="140"/>
        <v>0.16666666666666666</v>
      </c>
      <c r="L3007" s="4" t="s">
        <v>735</v>
      </c>
    </row>
    <row r="3008" spans="1:12" ht="30" hidden="1" x14ac:dyDescent="0.25">
      <c r="A3008" s="4" t="s">
        <v>659</v>
      </c>
      <c r="B3008" s="4" t="s">
        <v>668</v>
      </c>
      <c r="C3008" s="4" t="s">
        <v>673</v>
      </c>
      <c r="D3008" s="4" t="s">
        <v>81</v>
      </c>
      <c r="E3008" s="4">
        <v>47</v>
      </c>
      <c r="F3008" s="7" t="s">
        <v>11</v>
      </c>
      <c r="G3008" s="4" t="s">
        <v>12</v>
      </c>
      <c r="H3008" s="4">
        <v>8</v>
      </c>
      <c r="I3008" s="5">
        <f t="shared" si="142"/>
        <v>8</v>
      </c>
      <c r="J3008" s="5">
        <f t="shared" si="141"/>
        <v>16</v>
      </c>
      <c r="K3008" s="5">
        <f t="shared" si="140"/>
        <v>1.3333333333333333</v>
      </c>
      <c r="L3008" s="4" t="s">
        <v>735</v>
      </c>
    </row>
    <row r="3009" spans="1:12" ht="30" hidden="1" x14ac:dyDescent="0.25">
      <c r="A3009" s="4" t="s">
        <v>659</v>
      </c>
      <c r="B3009" s="4" t="s">
        <v>668</v>
      </c>
      <c r="C3009" s="4" t="s">
        <v>673</v>
      </c>
      <c r="D3009" s="4" t="s">
        <v>39</v>
      </c>
      <c r="E3009" s="4">
        <v>47</v>
      </c>
      <c r="F3009" s="7" t="s">
        <v>11</v>
      </c>
      <c r="G3009" s="4" t="s">
        <v>12</v>
      </c>
      <c r="H3009" s="4">
        <v>1</v>
      </c>
      <c r="I3009" s="5">
        <f t="shared" si="142"/>
        <v>1</v>
      </c>
      <c r="J3009" s="5">
        <f t="shared" si="141"/>
        <v>2</v>
      </c>
      <c r="K3009" s="5">
        <f t="shared" si="140"/>
        <v>0.16666666666666666</v>
      </c>
      <c r="L3009" s="4" t="s">
        <v>735</v>
      </c>
    </row>
    <row r="3010" spans="1:12" ht="30" hidden="1" x14ac:dyDescent="0.25">
      <c r="A3010" s="4" t="s">
        <v>659</v>
      </c>
      <c r="B3010" s="4" t="s">
        <v>668</v>
      </c>
      <c r="C3010" s="4" t="s">
        <v>674</v>
      </c>
      <c r="D3010" s="4" t="s">
        <v>81</v>
      </c>
      <c r="E3010" s="4">
        <v>54</v>
      </c>
      <c r="F3010" s="7">
        <v>50</v>
      </c>
      <c r="G3010" s="4" t="s">
        <v>105</v>
      </c>
      <c r="H3010" s="4">
        <v>5</v>
      </c>
      <c r="I3010" s="5">
        <f t="shared" si="142"/>
        <v>5</v>
      </c>
      <c r="J3010" s="5">
        <f t="shared" si="141"/>
        <v>10</v>
      </c>
      <c r="K3010" s="5">
        <f t="shared" si="140"/>
        <v>0.83333333333333337</v>
      </c>
      <c r="L3010" s="4" t="s">
        <v>735</v>
      </c>
    </row>
    <row r="3011" spans="1:12" ht="30" hidden="1" x14ac:dyDescent="0.25">
      <c r="A3011" s="4" t="s">
        <v>659</v>
      </c>
      <c r="B3011" s="4" t="s">
        <v>668</v>
      </c>
      <c r="C3011" s="4" t="s">
        <v>674</v>
      </c>
      <c r="D3011" s="4" t="s">
        <v>469</v>
      </c>
      <c r="E3011" s="4">
        <v>54</v>
      </c>
      <c r="F3011" s="7">
        <v>50</v>
      </c>
      <c r="G3011" s="4" t="s">
        <v>105</v>
      </c>
      <c r="H3011" s="4">
        <v>2</v>
      </c>
      <c r="I3011" s="5">
        <f t="shared" si="142"/>
        <v>2</v>
      </c>
      <c r="J3011" s="5">
        <f t="shared" si="141"/>
        <v>4</v>
      </c>
      <c r="K3011" s="5">
        <f t="shared" si="140"/>
        <v>0.33333333333333331</v>
      </c>
      <c r="L3011" s="4" t="s">
        <v>735</v>
      </c>
    </row>
    <row r="3012" spans="1:12" ht="30" hidden="1" x14ac:dyDescent="0.25">
      <c r="A3012" s="4" t="s">
        <v>659</v>
      </c>
      <c r="B3012" s="4" t="s">
        <v>668</v>
      </c>
      <c r="C3012" s="4" t="s">
        <v>674</v>
      </c>
      <c r="D3012" s="4" t="s">
        <v>39</v>
      </c>
      <c r="E3012" s="4">
        <v>54</v>
      </c>
      <c r="F3012" s="7">
        <v>50</v>
      </c>
      <c r="G3012" s="4" t="s">
        <v>105</v>
      </c>
      <c r="H3012" s="4">
        <v>2</v>
      </c>
      <c r="I3012" s="5">
        <f t="shared" si="142"/>
        <v>2</v>
      </c>
      <c r="J3012" s="5">
        <f t="shared" si="141"/>
        <v>4</v>
      </c>
      <c r="K3012" s="5">
        <f t="shared" si="140"/>
        <v>0.33333333333333331</v>
      </c>
      <c r="L3012" s="4" t="s">
        <v>735</v>
      </c>
    </row>
    <row r="3013" spans="1:12" ht="30" hidden="1" x14ac:dyDescent="0.25">
      <c r="A3013" s="4" t="s">
        <v>659</v>
      </c>
      <c r="B3013" s="4" t="s">
        <v>668</v>
      </c>
      <c r="C3013" s="4" t="s">
        <v>675</v>
      </c>
      <c r="D3013" s="4" t="s">
        <v>81</v>
      </c>
      <c r="E3013" s="4">
        <v>61</v>
      </c>
      <c r="F3013" s="7">
        <v>50</v>
      </c>
      <c r="G3013" s="4" t="s">
        <v>105</v>
      </c>
      <c r="H3013" s="4">
        <v>14</v>
      </c>
      <c r="I3013" s="5">
        <f t="shared" si="142"/>
        <v>14</v>
      </c>
      <c r="J3013" s="5">
        <f t="shared" si="141"/>
        <v>28</v>
      </c>
      <c r="K3013" s="5">
        <f t="shared" si="140"/>
        <v>2.3333333333333335</v>
      </c>
      <c r="L3013" s="4" t="s">
        <v>735</v>
      </c>
    </row>
    <row r="3014" spans="1:12" ht="30" hidden="1" x14ac:dyDescent="0.25">
      <c r="A3014" s="4" t="s">
        <v>659</v>
      </c>
      <c r="B3014" s="4" t="s">
        <v>668</v>
      </c>
      <c r="C3014" s="4" t="s">
        <v>675</v>
      </c>
      <c r="D3014" s="4" t="s">
        <v>88</v>
      </c>
      <c r="E3014" s="4">
        <v>61</v>
      </c>
      <c r="F3014" s="7">
        <v>50</v>
      </c>
      <c r="G3014" s="4" t="s">
        <v>105</v>
      </c>
      <c r="H3014" s="4">
        <v>1</v>
      </c>
      <c r="I3014" s="5">
        <f t="shared" si="142"/>
        <v>1</v>
      </c>
      <c r="J3014" s="5">
        <f t="shared" si="141"/>
        <v>2</v>
      </c>
      <c r="K3014" s="5">
        <f t="shared" si="140"/>
        <v>0.16666666666666666</v>
      </c>
      <c r="L3014" s="4" t="s">
        <v>735</v>
      </c>
    </row>
    <row r="3015" spans="1:12" ht="30" hidden="1" x14ac:dyDescent="0.25">
      <c r="A3015" s="4" t="s">
        <v>659</v>
      </c>
      <c r="B3015" s="4" t="s">
        <v>668</v>
      </c>
      <c r="C3015" s="4" t="s">
        <v>675</v>
      </c>
      <c r="D3015" s="4" t="s">
        <v>39</v>
      </c>
      <c r="E3015" s="4">
        <v>61</v>
      </c>
      <c r="F3015" s="7">
        <v>50</v>
      </c>
      <c r="G3015" s="4" t="s">
        <v>105</v>
      </c>
      <c r="H3015" s="4">
        <v>2</v>
      </c>
      <c r="I3015" s="5">
        <f t="shared" si="142"/>
        <v>2</v>
      </c>
      <c r="J3015" s="5">
        <f t="shared" si="141"/>
        <v>4</v>
      </c>
      <c r="K3015" s="5">
        <f t="shared" si="140"/>
        <v>0.33333333333333331</v>
      </c>
      <c r="L3015" s="4" t="s">
        <v>735</v>
      </c>
    </row>
    <row r="3016" spans="1:12" ht="30" hidden="1" x14ac:dyDescent="0.25">
      <c r="A3016" s="4" t="s">
        <v>659</v>
      </c>
      <c r="B3016" s="4" t="s">
        <v>668</v>
      </c>
      <c r="C3016" s="4" t="s">
        <v>676</v>
      </c>
      <c r="D3016" s="4" t="s">
        <v>81</v>
      </c>
      <c r="E3016" s="4">
        <v>64</v>
      </c>
      <c r="F3016" s="7">
        <v>50</v>
      </c>
      <c r="G3016" s="4" t="s">
        <v>105</v>
      </c>
      <c r="H3016" s="4">
        <v>39</v>
      </c>
      <c r="I3016" s="5">
        <f t="shared" si="142"/>
        <v>39</v>
      </c>
      <c r="J3016" s="5">
        <f t="shared" si="141"/>
        <v>78</v>
      </c>
      <c r="K3016" s="5">
        <f t="shared" si="140"/>
        <v>6.5</v>
      </c>
      <c r="L3016" s="4" t="s">
        <v>735</v>
      </c>
    </row>
    <row r="3017" spans="1:12" ht="30" hidden="1" x14ac:dyDescent="0.25">
      <c r="A3017" s="4" t="s">
        <v>659</v>
      </c>
      <c r="B3017" s="4" t="s">
        <v>668</v>
      </c>
      <c r="C3017" s="4" t="s">
        <v>676</v>
      </c>
      <c r="D3017" s="4" t="s">
        <v>469</v>
      </c>
      <c r="E3017" s="4">
        <v>64</v>
      </c>
      <c r="F3017" s="7">
        <v>50</v>
      </c>
      <c r="G3017" s="4" t="s">
        <v>105</v>
      </c>
      <c r="H3017" s="4">
        <v>6</v>
      </c>
      <c r="I3017" s="5">
        <f t="shared" si="142"/>
        <v>6</v>
      </c>
      <c r="J3017" s="5">
        <f t="shared" si="141"/>
        <v>12</v>
      </c>
      <c r="K3017" s="5">
        <f t="shared" ref="K3017:K3080" si="143">J3017/12</f>
        <v>1</v>
      </c>
      <c r="L3017" s="4" t="s">
        <v>735</v>
      </c>
    </row>
    <row r="3018" spans="1:12" ht="30" hidden="1" x14ac:dyDescent="0.25">
      <c r="A3018" s="4" t="s">
        <v>659</v>
      </c>
      <c r="B3018" s="4" t="s">
        <v>668</v>
      </c>
      <c r="C3018" s="4" t="s">
        <v>676</v>
      </c>
      <c r="D3018" s="4" t="s">
        <v>39</v>
      </c>
      <c r="E3018" s="4">
        <v>64</v>
      </c>
      <c r="F3018" s="7">
        <v>50</v>
      </c>
      <c r="G3018" s="4" t="s">
        <v>105</v>
      </c>
      <c r="H3018" s="4">
        <v>3</v>
      </c>
      <c r="I3018" s="5">
        <f t="shared" si="142"/>
        <v>3</v>
      </c>
      <c r="J3018" s="5">
        <f t="shared" si="141"/>
        <v>6</v>
      </c>
      <c r="K3018" s="5">
        <f t="shared" si="143"/>
        <v>0.5</v>
      </c>
      <c r="L3018" s="4" t="s">
        <v>735</v>
      </c>
    </row>
    <row r="3019" spans="1:12" ht="30" hidden="1" x14ac:dyDescent="0.25">
      <c r="A3019" s="4" t="s">
        <v>659</v>
      </c>
      <c r="B3019" s="4" t="s">
        <v>668</v>
      </c>
      <c r="C3019" s="4" t="s">
        <v>676</v>
      </c>
      <c r="D3019" s="4" t="s">
        <v>91</v>
      </c>
      <c r="E3019" s="4">
        <v>64</v>
      </c>
      <c r="F3019" s="7">
        <v>50</v>
      </c>
      <c r="G3019" s="4" t="s">
        <v>105</v>
      </c>
      <c r="H3019" s="4">
        <v>2</v>
      </c>
      <c r="I3019" s="5">
        <f t="shared" si="142"/>
        <v>2</v>
      </c>
      <c r="J3019" s="5">
        <f t="shared" si="141"/>
        <v>4</v>
      </c>
      <c r="K3019" s="5">
        <f t="shared" si="143"/>
        <v>0.33333333333333331</v>
      </c>
      <c r="L3019" s="4" t="s">
        <v>735</v>
      </c>
    </row>
    <row r="3020" spans="1:12" ht="30" hidden="1" x14ac:dyDescent="0.25">
      <c r="A3020" s="4" t="s">
        <v>659</v>
      </c>
      <c r="B3020" s="4" t="s">
        <v>677</v>
      </c>
      <c r="C3020" s="4" t="s">
        <v>678</v>
      </c>
      <c r="D3020" s="4" t="s">
        <v>81</v>
      </c>
      <c r="E3020" s="4">
        <v>38</v>
      </c>
      <c r="F3020" s="7" t="s">
        <v>11</v>
      </c>
      <c r="G3020" s="4" t="s">
        <v>12</v>
      </c>
      <c r="H3020" s="4">
        <v>9</v>
      </c>
      <c r="I3020" s="5">
        <f t="shared" si="142"/>
        <v>9</v>
      </c>
      <c r="J3020" s="5">
        <f t="shared" si="141"/>
        <v>18</v>
      </c>
      <c r="K3020" s="5">
        <f t="shared" si="143"/>
        <v>1.5</v>
      </c>
      <c r="L3020" s="4" t="s">
        <v>735</v>
      </c>
    </row>
    <row r="3021" spans="1:12" ht="30" hidden="1" x14ac:dyDescent="0.25">
      <c r="A3021" s="4" t="s">
        <v>659</v>
      </c>
      <c r="B3021" s="4" t="s">
        <v>677</v>
      </c>
      <c r="C3021" s="4" t="s">
        <v>678</v>
      </c>
      <c r="D3021" s="4" t="s">
        <v>469</v>
      </c>
      <c r="E3021" s="4">
        <v>38</v>
      </c>
      <c r="F3021" s="7" t="s">
        <v>11</v>
      </c>
      <c r="G3021" s="4" t="s">
        <v>12</v>
      </c>
      <c r="H3021" s="4">
        <v>5</v>
      </c>
      <c r="I3021" s="5">
        <f t="shared" si="142"/>
        <v>5</v>
      </c>
      <c r="J3021" s="5">
        <f t="shared" si="141"/>
        <v>10</v>
      </c>
      <c r="K3021" s="5">
        <f t="shared" si="143"/>
        <v>0.83333333333333337</v>
      </c>
      <c r="L3021" s="4" t="s">
        <v>735</v>
      </c>
    </row>
    <row r="3022" spans="1:12" ht="30" hidden="1" x14ac:dyDescent="0.25">
      <c r="A3022" s="4" t="s">
        <v>659</v>
      </c>
      <c r="B3022" s="4" t="s">
        <v>677</v>
      </c>
      <c r="C3022" s="4" t="s">
        <v>678</v>
      </c>
      <c r="D3022" s="4" t="s">
        <v>88</v>
      </c>
      <c r="E3022" s="4">
        <v>38</v>
      </c>
      <c r="F3022" s="7" t="s">
        <v>11</v>
      </c>
      <c r="G3022" s="4" t="s">
        <v>12</v>
      </c>
      <c r="H3022" s="4">
        <v>1</v>
      </c>
      <c r="I3022" s="5">
        <f t="shared" si="142"/>
        <v>1</v>
      </c>
      <c r="J3022" s="5">
        <f t="shared" si="141"/>
        <v>2</v>
      </c>
      <c r="K3022" s="5">
        <f t="shared" si="143"/>
        <v>0.16666666666666666</v>
      </c>
      <c r="L3022" s="4" t="s">
        <v>735</v>
      </c>
    </row>
    <row r="3023" spans="1:12" ht="30" hidden="1" x14ac:dyDescent="0.25">
      <c r="A3023" s="4" t="s">
        <v>659</v>
      </c>
      <c r="B3023" s="4" t="s">
        <v>677</v>
      </c>
      <c r="C3023" s="4" t="s">
        <v>678</v>
      </c>
      <c r="D3023" s="4" t="s">
        <v>91</v>
      </c>
      <c r="E3023" s="4">
        <v>38</v>
      </c>
      <c r="F3023" s="7" t="s">
        <v>11</v>
      </c>
      <c r="G3023" s="4" t="s">
        <v>12</v>
      </c>
      <c r="H3023" s="4">
        <v>27</v>
      </c>
      <c r="I3023" s="5">
        <f t="shared" si="142"/>
        <v>27</v>
      </c>
      <c r="J3023" s="5">
        <f t="shared" si="141"/>
        <v>54</v>
      </c>
      <c r="K3023" s="5">
        <f t="shared" si="143"/>
        <v>4.5</v>
      </c>
      <c r="L3023" s="4" t="s">
        <v>735</v>
      </c>
    </row>
    <row r="3024" spans="1:12" ht="30" hidden="1" x14ac:dyDescent="0.25">
      <c r="A3024" s="4" t="s">
        <v>659</v>
      </c>
      <c r="B3024" s="4" t="s">
        <v>677</v>
      </c>
      <c r="C3024" s="4" t="s">
        <v>679</v>
      </c>
      <c r="D3024" s="4" t="s">
        <v>81</v>
      </c>
      <c r="E3024" s="4">
        <v>60</v>
      </c>
      <c r="F3024" s="7">
        <v>50</v>
      </c>
      <c r="G3024" s="4" t="s">
        <v>105</v>
      </c>
      <c r="H3024" s="4">
        <v>1</v>
      </c>
      <c r="I3024" s="5">
        <f t="shared" si="142"/>
        <v>1</v>
      </c>
      <c r="J3024" s="5">
        <f t="shared" si="141"/>
        <v>2</v>
      </c>
      <c r="K3024" s="5">
        <f t="shared" si="143"/>
        <v>0.16666666666666666</v>
      </c>
      <c r="L3024" s="4" t="s">
        <v>735</v>
      </c>
    </row>
    <row r="3025" spans="1:12" ht="30" hidden="1" x14ac:dyDescent="0.25">
      <c r="A3025" s="4" t="s">
        <v>659</v>
      </c>
      <c r="B3025" s="4" t="s">
        <v>677</v>
      </c>
      <c r="C3025" s="4" t="s">
        <v>679</v>
      </c>
      <c r="D3025" s="4" t="s">
        <v>88</v>
      </c>
      <c r="E3025" s="4">
        <v>60</v>
      </c>
      <c r="F3025" s="7">
        <v>50</v>
      </c>
      <c r="G3025" s="4" t="s">
        <v>105</v>
      </c>
      <c r="H3025" s="4">
        <v>7</v>
      </c>
      <c r="I3025" s="5">
        <f t="shared" si="142"/>
        <v>7</v>
      </c>
      <c r="J3025" s="5">
        <f t="shared" si="141"/>
        <v>14</v>
      </c>
      <c r="K3025" s="5">
        <f t="shared" si="143"/>
        <v>1.1666666666666667</v>
      </c>
      <c r="L3025" s="4" t="s">
        <v>735</v>
      </c>
    </row>
    <row r="3026" spans="1:12" ht="30" hidden="1" x14ac:dyDescent="0.25">
      <c r="A3026" s="4" t="s">
        <v>659</v>
      </c>
      <c r="B3026" s="4" t="s">
        <v>677</v>
      </c>
      <c r="C3026" s="4" t="s">
        <v>679</v>
      </c>
      <c r="D3026" s="4" t="s">
        <v>91</v>
      </c>
      <c r="E3026" s="4">
        <v>60</v>
      </c>
      <c r="F3026" s="7">
        <v>50</v>
      </c>
      <c r="G3026" s="4" t="s">
        <v>105</v>
      </c>
      <c r="H3026" s="4">
        <v>2</v>
      </c>
      <c r="I3026" s="5">
        <f t="shared" si="142"/>
        <v>2</v>
      </c>
      <c r="J3026" s="5">
        <f t="shared" si="141"/>
        <v>4</v>
      </c>
      <c r="K3026" s="5">
        <f t="shared" si="143"/>
        <v>0.33333333333333331</v>
      </c>
      <c r="L3026" s="4" t="s">
        <v>735</v>
      </c>
    </row>
    <row r="3027" spans="1:12" ht="30" hidden="1" x14ac:dyDescent="0.25">
      <c r="A3027" s="4" t="s">
        <v>659</v>
      </c>
      <c r="B3027" s="4" t="s">
        <v>677</v>
      </c>
      <c r="C3027" s="4" t="s">
        <v>680</v>
      </c>
      <c r="D3027" s="4" t="s">
        <v>81</v>
      </c>
      <c r="E3027" s="4">
        <v>30</v>
      </c>
      <c r="F3027" s="7" t="s">
        <v>11</v>
      </c>
      <c r="G3027" s="4" t="s">
        <v>12</v>
      </c>
      <c r="H3027" s="4">
        <v>2</v>
      </c>
      <c r="I3027" s="5">
        <f t="shared" si="142"/>
        <v>2</v>
      </c>
      <c r="J3027" s="5">
        <f t="shared" si="141"/>
        <v>4</v>
      </c>
      <c r="K3027" s="5">
        <f t="shared" si="143"/>
        <v>0.33333333333333331</v>
      </c>
      <c r="L3027" s="4" t="s">
        <v>735</v>
      </c>
    </row>
    <row r="3028" spans="1:12" ht="30" hidden="1" x14ac:dyDescent="0.25">
      <c r="A3028" s="4" t="s">
        <v>659</v>
      </c>
      <c r="B3028" s="4" t="s">
        <v>677</v>
      </c>
      <c r="C3028" s="4" t="s">
        <v>680</v>
      </c>
      <c r="D3028" s="4" t="s">
        <v>469</v>
      </c>
      <c r="E3028" s="4">
        <v>30</v>
      </c>
      <c r="F3028" s="7" t="s">
        <v>11</v>
      </c>
      <c r="G3028" s="4" t="s">
        <v>12</v>
      </c>
      <c r="H3028" s="4">
        <v>2</v>
      </c>
      <c r="I3028" s="5">
        <f t="shared" si="142"/>
        <v>2</v>
      </c>
      <c r="J3028" s="5">
        <f t="shared" si="141"/>
        <v>4</v>
      </c>
      <c r="K3028" s="5">
        <f t="shared" si="143"/>
        <v>0.33333333333333331</v>
      </c>
      <c r="L3028" s="4" t="s">
        <v>735</v>
      </c>
    </row>
    <row r="3029" spans="1:12" ht="30" hidden="1" x14ac:dyDescent="0.25">
      <c r="A3029" s="4" t="s">
        <v>659</v>
      </c>
      <c r="B3029" s="4" t="s">
        <v>677</v>
      </c>
      <c r="C3029" s="4" t="s">
        <v>680</v>
      </c>
      <c r="D3029" s="4" t="s">
        <v>39</v>
      </c>
      <c r="E3029" s="4">
        <v>30</v>
      </c>
      <c r="F3029" s="7" t="s">
        <v>11</v>
      </c>
      <c r="G3029" s="4" t="s">
        <v>12</v>
      </c>
      <c r="H3029" s="4">
        <v>2</v>
      </c>
      <c r="I3029" s="5">
        <f t="shared" si="142"/>
        <v>2</v>
      </c>
      <c r="J3029" s="5">
        <f t="shared" si="141"/>
        <v>4</v>
      </c>
      <c r="K3029" s="5">
        <f t="shared" si="143"/>
        <v>0.33333333333333331</v>
      </c>
      <c r="L3029" s="4" t="s">
        <v>735</v>
      </c>
    </row>
    <row r="3030" spans="1:12" ht="30" hidden="1" x14ac:dyDescent="0.25">
      <c r="A3030" s="4" t="s">
        <v>659</v>
      </c>
      <c r="B3030" s="4" t="s">
        <v>677</v>
      </c>
      <c r="C3030" s="4" t="s">
        <v>680</v>
      </c>
      <c r="D3030" s="4" t="s">
        <v>91</v>
      </c>
      <c r="E3030" s="4">
        <v>30</v>
      </c>
      <c r="F3030" s="7" t="s">
        <v>11</v>
      </c>
      <c r="G3030" s="4" t="s">
        <v>12</v>
      </c>
      <c r="H3030" s="4">
        <v>26</v>
      </c>
      <c r="I3030" s="5">
        <f t="shared" si="142"/>
        <v>26</v>
      </c>
      <c r="J3030" s="5">
        <f t="shared" si="141"/>
        <v>52</v>
      </c>
      <c r="K3030" s="5">
        <f t="shared" si="143"/>
        <v>4.333333333333333</v>
      </c>
      <c r="L3030" s="4" t="s">
        <v>735</v>
      </c>
    </row>
    <row r="3031" spans="1:12" ht="30" hidden="1" x14ac:dyDescent="0.25">
      <c r="A3031" s="4" t="s">
        <v>659</v>
      </c>
      <c r="B3031" s="4" t="s">
        <v>677</v>
      </c>
      <c r="C3031" s="4" t="s">
        <v>681</v>
      </c>
      <c r="D3031" s="4" t="s">
        <v>81</v>
      </c>
      <c r="E3031" s="4">
        <v>54</v>
      </c>
      <c r="F3031" s="7">
        <v>50</v>
      </c>
      <c r="G3031" s="4" t="s">
        <v>105</v>
      </c>
      <c r="H3031" s="4">
        <v>3</v>
      </c>
      <c r="I3031" s="5">
        <f t="shared" si="142"/>
        <v>3</v>
      </c>
      <c r="J3031" s="5">
        <f t="shared" si="141"/>
        <v>6</v>
      </c>
      <c r="K3031" s="5">
        <f t="shared" si="143"/>
        <v>0.5</v>
      </c>
      <c r="L3031" s="4" t="s">
        <v>735</v>
      </c>
    </row>
    <row r="3032" spans="1:12" ht="30" hidden="1" x14ac:dyDescent="0.25">
      <c r="A3032" s="4" t="s">
        <v>659</v>
      </c>
      <c r="B3032" s="4" t="s">
        <v>677</v>
      </c>
      <c r="C3032" s="4" t="s">
        <v>681</v>
      </c>
      <c r="D3032" s="4" t="s">
        <v>469</v>
      </c>
      <c r="E3032" s="4">
        <v>54</v>
      </c>
      <c r="F3032" s="7">
        <v>50</v>
      </c>
      <c r="G3032" s="4" t="s">
        <v>105</v>
      </c>
      <c r="H3032" s="4">
        <v>32</v>
      </c>
      <c r="I3032" s="5">
        <f t="shared" si="142"/>
        <v>32</v>
      </c>
      <c r="J3032" s="5">
        <f t="shared" si="141"/>
        <v>64</v>
      </c>
      <c r="K3032" s="5">
        <f t="shared" si="143"/>
        <v>5.333333333333333</v>
      </c>
      <c r="L3032" s="4" t="s">
        <v>735</v>
      </c>
    </row>
    <row r="3033" spans="1:12" ht="30" hidden="1" x14ac:dyDescent="0.25">
      <c r="A3033" s="4" t="s">
        <v>659</v>
      </c>
      <c r="B3033" s="4" t="s">
        <v>677</v>
      </c>
      <c r="C3033" s="4" t="s">
        <v>681</v>
      </c>
      <c r="D3033" s="4" t="s">
        <v>88</v>
      </c>
      <c r="E3033" s="4">
        <v>54</v>
      </c>
      <c r="F3033" s="7">
        <v>50</v>
      </c>
      <c r="G3033" s="4" t="s">
        <v>105</v>
      </c>
      <c r="H3033" s="4">
        <v>6</v>
      </c>
      <c r="I3033" s="5">
        <f t="shared" si="142"/>
        <v>6</v>
      </c>
      <c r="J3033" s="5">
        <f t="shared" si="141"/>
        <v>12</v>
      </c>
      <c r="K3033" s="5">
        <f t="shared" si="143"/>
        <v>1</v>
      </c>
      <c r="L3033" s="4" t="s">
        <v>735</v>
      </c>
    </row>
    <row r="3034" spans="1:12" ht="30" hidden="1" x14ac:dyDescent="0.25">
      <c r="A3034" s="4" t="s">
        <v>659</v>
      </c>
      <c r="B3034" s="4" t="s">
        <v>677</v>
      </c>
      <c r="C3034" s="4" t="s">
        <v>681</v>
      </c>
      <c r="D3034" s="4" t="s">
        <v>39</v>
      </c>
      <c r="E3034" s="4">
        <v>54</v>
      </c>
      <c r="F3034" s="7">
        <v>50</v>
      </c>
      <c r="G3034" s="4" t="s">
        <v>105</v>
      </c>
      <c r="H3034" s="4">
        <v>6</v>
      </c>
      <c r="I3034" s="5">
        <f t="shared" si="142"/>
        <v>6</v>
      </c>
      <c r="J3034" s="5">
        <f t="shared" si="141"/>
        <v>12</v>
      </c>
      <c r="K3034" s="5">
        <f t="shared" si="143"/>
        <v>1</v>
      </c>
      <c r="L3034" s="4" t="s">
        <v>735</v>
      </c>
    </row>
    <row r="3035" spans="1:12" ht="30" hidden="1" x14ac:dyDescent="0.25">
      <c r="A3035" s="4" t="s">
        <v>659</v>
      </c>
      <c r="B3035" s="4" t="s">
        <v>677</v>
      </c>
      <c r="C3035" s="4" t="s">
        <v>681</v>
      </c>
      <c r="D3035" s="4" t="s">
        <v>91</v>
      </c>
      <c r="E3035" s="4">
        <v>54</v>
      </c>
      <c r="F3035" s="7">
        <v>50</v>
      </c>
      <c r="G3035" s="4" t="s">
        <v>105</v>
      </c>
      <c r="H3035" s="4">
        <v>25</v>
      </c>
      <c r="I3035" s="5">
        <f t="shared" si="142"/>
        <v>25</v>
      </c>
      <c r="J3035" s="5">
        <f t="shared" si="141"/>
        <v>50</v>
      </c>
      <c r="K3035" s="5">
        <f t="shared" si="143"/>
        <v>4.166666666666667</v>
      </c>
      <c r="L3035" s="4" t="s">
        <v>735</v>
      </c>
    </row>
    <row r="3036" spans="1:12" ht="30" hidden="1" x14ac:dyDescent="0.25">
      <c r="A3036" s="4" t="s">
        <v>659</v>
      </c>
      <c r="B3036" s="4" t="s">
        <v>677</v>
      </c>
      <c r="C3036" s="4" t="s">
        <v>682</v>
      </c>
      <c r="D3036" s="4" t="s">
        <v>81</v>
      </c>
      <c r="E3036" s="4">
        <v>40</v>
      </c>
      <c r="F3036" s="7" t="s">
        <v>11</v>
      </c>
      <c r="G3036" s="4" t="s">
        <v>12</v>
      </c>
      <c r="H3036" s="4">
        <v>2</v>
      </c>
      <c r="I3036" s="5">
        <f t="shared" si="142"/>
        <v>2</v>
      </c>
      <c r="J3036" s="5">
        <f t="shared" si="141"/>
        <v>4</v>
      </c>
      <c r="K3036" s="5">
        <f t="shared" si="143"/>
        <v>0.33333333333333331</v>
      </c>
      <c r="L3036" s="4" t="s">
        <v>735</v>
      </c>
    </row>
    <row r="3037" spans="1:12" ht="30" hidden="1" x14ac:dyDescent="0.25">
      <c r="A3037" s="4" t="s">
        <v>659</v>
      </c>
      <c r="B3037" s="4" t="s">
        <v>677</v>
      </c>
      <c r="C3037" s="4" t="s">
        <v>682</v>
      </c>
      <c r="D3037" s="4" t="s">
        <v>88</v>
      </c>
      <c r="E3037" s="4">
        <v>40</v>
      </c>
      <c r="F3037" s="7" t="s">
        <v>11</v>
      </c>
      <c r="G3037" s="4" t="s">
        <v>12</v>
      </c>
      <c r="H3037" s="4">
        <v>1</v>
      </c>
      <c r="I3037" s="5">
        <f t="shared" si="142"/>
        <v>1</v>
      </c>
      <c r="J3037" s="5">
        <f t="shared" si="141"/>
        <v>2</v>
      </c>
      <c r="K3037" s="5">
        <f t="shared" si="143"/>
        <v>0.16666666666666666</v>
      </c>
      <c r="L3037" s="4" t="s">
        <v>735</v>
      </c>
    </row>
    <row r="3038" spans="1:12" ht="30" hidden="1" x14ac:dyDescent="0.25">
      <c r="A3038" s="4" t="s">
        <v>659</v>
      </c>
      <c r="B3038" s="4" t="s">
        <v>677</v>
      </c>
      <c r="C3038" s="4" t="s">
        <v>682</v>
      </c>
      <c r="D3038" s="4" t="s">
        <v>39</v>
      </c>
      <c r="E3038" s="4">
        <v>40</v>
      </c>
      <c r="F3038" s="7" t="s">
        <v>11</v>
      </c>
      <c r="G3038" s="4" t="s">
        <v>12</v>
      </c>
      <c r="H3038" s="4">
        <v>1</v>
      </c>
      <c r="I3038" s="5">
        <f t="shared" si="142"/>
        <v>1</v>
      </c>
      <c r="J3038" s="5">
        <f t="shared" si="141"/>
        <v>2</v>
      </c>
      <c r="K3038" s="5">
        <f t="shared" si="143"/>
        <v>0.16666666666666666</v>
      </c>
      <c r="L3038" s="4" t="s">
        <v>735</v>
      </c>
    </row>
    <row r="3039" spans="1:12" ht="30" hidden="1" x14ac:dyDescent="0.25">
      <c r="A3039" s="4" t="s">
        <v>659</v>
      </c>
      <c r="B3039" s="4" t="s">
        <v>677</v>
      </c>
      <c r="C3039" s="4" t="s">
        <v>682</v>
      </c>
      <c r="D3039" s="4" t="s">
        <v>91</v>
      </c>
      <c r="E3039" s="4">
        <v>40</v>
      </c>
      <c r="F3039" s="7" t="s">
        <v>11</v>
      </c>
      <c r="G3039" s="4" t="s">
        <v>12</v>
      </c>
      <c r="H3039" s="4">
        <v>9</v>
      </c>
      <c r="I3039" s="5">
        <f t="shared" si="142"/>
        <v>9</v>
      </c>
      <c r="J3039" s="5">
        <f t="shared" si="141"/>
        <v>18</v>
      </c>
      <c r="K3039" s="5">
        <f t="shared" si="143"/>
        <v>1.5</v>
      </c>
      <c r="L3039" s="4" t="s">
        <v>735</v>
      </c>
    </row>
    <row r="3040" spans="1:12" ht="30" hidden="1" x14ac:dyDescent="0.25">
      <c r="A3040" s="4" t="s">
        <v>659</v>
      </c>
      <c r="B3040" s="4" t="s">
        <v>677</v>
      </c>
      <c r="C3040" s="4" t="s">
        <v>91</v>
      </c>
      <c r="D3040" s="4" t="s">
        <v>81</v>
      </c>
      <c r="E3040" s="4">
        <v>0</v>
      </c>
      <c r="F3040" s="7" t="s">
        <v>11</v>
      </c>
      <c r="G3040" s="4" t="s">
        <v>12</v>
      </c>
      <c r="H3040" s="4">
        <v>26</v>
      </c>
      <c r="I3040" s="5">
        <f t="shared" si="142"/>
        <v>26</v>
      </c>
      <c r="J3040" s="5">
        <f t="shared" si="141"/>
        <v>52</v>
      </c>
      <c r="K3040" s="5">
        <f t="shared" si="143"/>
        <v>4.333333333333333</v>
      </c>
      <c r="L3040" s="4" t="s">
        <v>735</v>
      </c>
    </row>
    <row r="3041" spans="1:12" ht="30" hidden="1" x14ac:dyDescent="0.25">
      <c r="A3041" s="4" t="s">
        <v>659</v>
      </c>
      <c r="B3041" s="4" t="s">
        <v>677</v>
      </c>
      <c r="C3041" s="4" t="s">
        <v>91</v>
      </c>
      <c r="D3041" s="4" t="s">
        <v>469</v>
      </c>
      <c r="E3041" s="4">
        <v>0</v>
      </c>
      <c r="F3041" s="7" t="s">
        <v>11</v>
      </c>
      <c r="G3041" s="4" t="s">
        <v>12</v>
      </c>
      <c r="H3041" s="4">
        <v>9</v>
      </c>
      <c r="I3041" s="5">
        <f t="shared" si="142"/>
        <v>9</v>
      </c>
      <c r="J3041" s="5">
        <f t="shared" si="141"/>
        <v>18</v>
      </c>
      <c r="K3041" s="5">
        <f t="shared" si="143"/>
        <v>1.5</v>
      </c>
      <c r="L3041" s="4" t="s">
        <v>735</v>
      </c>
    </row>
    <row r="3042" spans="1:12" ht="30" hidden="1" x14ac:dyDescent="0.25">
      <c r="A3042" s="4" t="s">
        <v>659</v>
      </c>
      <c r="B3042" s="4" t="s">
        <v>677</v>
      </c>
      <c r="C3042" s="4" t="s">
        <v>91</v>
      </c>
      <c r="D3042" s="4" t="s">
        <v>53</v>
      </c>
      <c r="E3042" s="4">
        <v>0</v>
      </c>
      <c r="F3042" s="7" t="s">
        <v>11</v>
      </c>
      <c r="G3042" s="4" t="s">
        <v>12</v>
      </c>
      <c r="H3042" s="4">
        <v>1</v>
      </c>
      <c r="I3042" s="5">
        <f t="shared" si="142"/>
        <v>1</v>
      </c>
      <c r="J3042" s="5">
        <f t="shared" si="141"/>
        <v>2</v>
      </c>
      <c r="K3042" s="5">
        <f t="shared" si="143"/>
        <v>0.16666666666666666</v>
      </c>
      <c r="L3042" s="4" t="s">
        <v>735</v>
      </c>
    </row>
    <row r="3043" spans="1:12" ht="30" hidden="1" x14ac:dyDescent="0.25">
      <c r="A3043" s="4" t="s">
        <v>659</v>
      </c>
      <c r="B3043" s="4" t="s">
        <v>677</v>
      </c>
      <c r="C3043" s="4" t="s">
        <v>91</v>
      </c>
      <c r="D3043" s="4" t="s">
        <v>88</v>
      </c>
      <c r="E3043" s="4">
        <v>0</v>
      </c>
      <c r="F3043" s="7" t="s">
        <v>11</v>
      </c>
      <c r="G3043" s="4" t="s">
        <v>12</v>
      </c>
      <c r="H3043" s="4">
        <v>1</v>
      </c>
      <c r="I3043" s="5">
        <f t="shared" si="142"/>
        <v>1</v>
      </c>
      <c r="J3043" s="5">
        <f t="shared" si="141"/>
        <v>2</v>
      </c>
      <c r="K3043" s="5">
        <f t="shared" si="143"/>
        <v>0.16666666666666666</v>
      </c>
      <c r="L3043" s="4" t="s">
        <v>735</v>
      </c>
    </row>
    <row r="3044" spans="1:12" ht="30" hidden="1" x14ac:dyDescent="0.25">
      <c r="A3044" s="4" t="s">
        <v>659</v>
      </c>
      <c r="B3044" s="4" t="s">
        <v>677</v>
      </c>
      <c r="C3044" s="4" t="s">
        <v>91</v>
      </c>
      <c r="D3044" s="4" t="s">
        <v>39</v>
      </c>
      <c r="E3044" s="4">
        <v>0</v>
      </c>
      <c r="F3044" s="7" t="s">
        <v>11</v>
      </c>
      <c r="G3044" s="4" t="s">
        <v>12</v>
      </c>
      <c r="H3044" s="4">
        <v>14</v>
      </c>
      <c r="I3044" s="5">
        <f t="shared" si="142"/>
        <v>14</v>
      </c>
      <c r="J3044" s="5">
        <f t="shared" si="141"/>
        <v>28</v>
      </c>
      <c r="K3044" s="5">
        <f t="shared" si="143"/>
        <v>2.3333333333333335</v>
      </c>
      <c r="L3044" s="4" t="s">
        <v>735</v>
      </c>
    </row>
    <row r="3045" spans="1:12" ht="30" hidden="1" x14ac:dyDescent="0.25">
      <c r="A3045" s="4" t="s">
        <v>659</v>
      </c>
      <c r="B3045" s="4" t="s">
        <v>677</v>
      </c>
      <c r="C3045" s="4" t="s">
        <v>91</v>
      </c>
      <c r="D3045" s="4" t="s">
        <v>91</v>
      </c>
      <c r="E3045" s="4">
        <v>0</v>
      </c>
      <c r="F3045" s="7" t="s">
        <v>11</v>
      </c>
      <c r="G3045" s="4" t="s">
        <v>12</v>
      </c>
      <c r="H3045" s="4">
        <v>265</v>
      </c>
      <c r="I3045" s="5">
        <f t="shared" si="142"/>
        <v>265</v>
      </c>
      <c r="J3045" s="5">
        <f t="shared" si="141"/>
        <v>530</v>
      </c>
      <c r="K3045" s="5">
        <f t="shared" si="143"/>
        <v>44.166666666666664</v>
      </c>
      <c r="L3045" s="4" t="s">
        <v>735</v>
      </c>
    </row>
    <row r="3046" spans="1:12" ht="30" hidden="1" x14ac:dyDescent="0.25">
      <c r="A3046" s="4" t="s">
        <v>659</v>
      </c>
      <c r="B3046" s="4" t="s">
        <v>677</v>
      </c>
      <c r="C3046" s="4" t="s">
        <v>91</v>
      </c>
      <c r="D3046" s="4" t="s">
        <v>18</v>
      </c>
      <c r="E3046" s="4">
        <v>0</v>
      </c>
      <c r="F3046" s="7" t="s">
        <v>11</v>
      </c>
      <c r="G3046" s="4" t="s">
        <v>12</v>
      </c>
      <c r="H3046" s="4">
        <v>1</v>
      </c>
      <c r="I3046" s="5">
        <f t="shared" si="142"/>
        <v>1</v>
      </c>
      <c r="J3046" s="5">
        <f t="shared" si="141"/>
        <v>2</v>
      </c>
      <c r="K3046" s="5">
        <f t="shared" si="143"/>
        <v>0.16666666666666666</v>
      </c>
      <c r="L3046" s="4" t="s">
        <v>735</v>
      </c>
    </row>
    <row r="3047" spans="1:12" ht="30" hidden="1" x14ac:dyDescent="0.25">
      <c r="A3047" s="4" t="s">
        <v>683</v>
      </c>
      <c r="B3047" s="4" t="s">
        <v>684</v>
      </c>
      <c r="C3047" s="4" t="s">
        <v>685</v>
      </c>
      <c r="D3047" s="4" t="s">
        <v>685</v>
      </c>
      <c r="E3047" s="4">
        <v>0</v>
      </c>
      <c r="F3047" s="7" t="s">
        <v>11</v>
      </c>
      <c r="G3047" s="4" t="s">
        <v>12</v>
      </c>
      <c r="H3047" s="4">
        <v>167</v>
      </c>
      <c r="I3047" s="5">
        <f t="shared" si="142"/>
        <v>167</v>
      </c>
      <c r="J3047" s="5">
        <f t="shared" si="141"/>
        <v>334</v>
      </c>
      <c r="K3047" s="5">
        <f t="shared" si="143"/>
        <v>27.833333333333332</v>
      </c>
      <c r="L3047" s="4" t="s">
        <v>735</v>
      </c>
    </row>
    <row r="3048" spans="1:12" ht="30" hidden="1" x14ac:dyDescent="0.25">
      <c r="A3048" s="4" t="s">
        <v>683</v>
      </c>
      <c r="B3048" s="4" t="s">
        <v>684</v>
      </c>
      <c r="C3048" s="4" t="s">
        <v>685</v>
      </c>
      <c r="D3048" s="4" t="s">
        <v>469</v>
      </c>
      <c r="E3048" s="4">
        <v>0</v>
      </c>
      <c r="F3048" s="7" t="s">
        <v>11</v>
      </c>
      <c r="G3048" s="4" t="s">
        <v>12</v>
      </c>
      <c r="H3048" s="4">
        <v>28</v>
      </c>
      <c r="I3048" s="5">
        <f t="shared" si="142"/>
        <v>28</v>
      </c>
      <c r="J3048" s="5">
        <f t="shared" si="141"/>
        <v>56</v>
      </c>
      <c r="K3048" s="5">
        <f t="shared" si="143"/>
        <v>4.666666666666667</v>
      </c>
      <c r="L3048" s="4" t="s">
        <v>735</v>
      </c>
    </row>
    <row r="3049" spans="1:12" ht="30" hidden="1" x14ac:dyDescent="0.25">
      <c r="A3049" s="4" t="s">
        <v>683</v>
      </c>
      <c r="B3049" s="4" t="s">
        <v>684</v>
      </c>
      <c r="C3049" s="4" t="s">
        <v>685</v>
      </c>
      <c r="D3049" s="4" t="s">
        <v>393</v>
      </c>
      <c r="E3049" s="4">
        <v>0</v>
      </c>
      <c r="F3049" s="7" t="s">
        <v>11</v>
      </c>
      <c r="G3049" s="4" t="s">
        <v>12</v>
      </c>
      <c r="H3049" s="4">
        <v>30</v>
      </c>
      <c r="I3049" s="5">
        <f t="shared" si="142"/>
        <v>30</v>
      </c>
      <c r="J3049" s="5">
        <f t="shared" si="141"/>
        <v>60</v>
      </c>
      <c r="K3049" s="5">
        <f t="shared" si="143"/>
        <v>5</v>
      </c>
      <c r="L3049" s="4" t="s">
        <v>735</v>
      </c>
    </row>
    <row r="3050" spans="1:12" ht="30" hidden="1" x14ac:dyDescent="0.25">
      <c r="A3050" s="4" t="s">
        <v>683</v>
      </c>
      <c r="B3050" s="4" t="s">
        <v>684</v>
      </c>
      <c r="C3050" s="4" t="s">
        <v>685</v>
      </c>
      <c r="D3050" s="4" t="s">
        <v>371</v>
      </c>
      <c r="E3050" s="4">
        <v>0</v>
      </c>
      <c r="F3050" s="7" t="s">
        <v>11</v>
      </c>
      <c r="G3050" s="4" t="s">
        <v>12</v>
      </c>
      <c r="H3050" s="4">
        <v>11</v>
      </c>
      <c r="I3050" s="5">
        <f t="shared" si="142"/>
        <v>11</v>
      </c>
      <c r="J3050" s="5">
        <f t="shared" si="141"/>
        <v>22</v>
      </c>
      <c r="K3050" s="5">
        <f t="shared" si="143"/>
        <v>1.8333333333333333</v>
      </c>
      <c r="L3050" s="4" t="s">
        <v>735</v>
      </c>
    </row>
    <row r="3051" spans="1:12" ht="30" hidden="1" x14ac:dyDescent="0.25">
      <c r="A3051" s="4" t="s">
        <v>683</v>
      </c>
      <c r="B3051" s="4" t="s">
        <v>684</v>
      </c>
      <c r="C3051" s="4" t="s">
        <v>685</v>
      </c>
      <c r="D3051" s="4" t="s">
        <v>18</v>
      </c>
      <c r="E3051" s="4">
        <v>0</v>
      </c>
      <c r="F3051" s="7" t="s">
        <v>11</v>
      </c>
      <c r="G3051" s="4" t="s">
        <v>12</v>
      </c>
      <c r="H3051" s="4">
        <v>2</v>
      </c>
      <c r="I3051" s="5">
        <f t="shared" si="142"/>
        <v>2</v>
      </c>
      <c r="J3051" s="5">
        <f t="shared" si="141"/>
        <v>4</v>
      </c>
      <c r="K3051" s="5">
        <f t="shared" si="143"/>
        <v>0.33333333333333331</v>
      </c>
      <c r="L3051" s="4" t="s">
        <v>735</v>
      </c>
    </row>
    <row r="3052" spans="1:12" ht="30" hidden="1" x14ac:dyDescent="0.25">
      <c r="A3052" s="4" t="s">
        <v>683</v>
      </c>
      <c r="B3052" s="4" t="s">
        <v>684</v>
      </c>
      <c r="C3052" s="4" t="s">
        <v>686</v>
      </c>
      <c r="D3052" s="4" t="s">
        <v>685</v>
      </c>
      <c r="E3052" s="4">
        <v>58</v>
      </c>
      <c r="F3052" s="7">
        <v>50</v>
      </c>
      <c r="G3052" s="4" t="s">
        <v>105</v>
      </c>
      <c r="H3052" s="4">
        <v>4</v>
      </c>
      <c r="I3052" s="5">
        <f t="shared" si="142"/>
        <v>4</v>
      </c>
      <c r="J3052" s="5">
        <f t="shared" si="141"/>
        <v>8</v>
      </c>
      <c r="K3052" s="5">
        <f t="shared" si="143"/>
        <v>0.66666666666666663</v>
      </c>
      <c r="L3052" s="4" t="s">
        <v>735</v>
      </c>
    </row>
    <row r="3053" spans="1:12" ht="30" hidden="1" x14ac:dyDescent="0.25">
      <c r="A3053" s="4" t="s">
        <v>683</v>
      </c>
      <c r="B3053" s="4" t="s">
        <v>684</v>
      </c>
      <c r="C3053" s="4" t="s">
        <v>686</v>
      </c>
      <c r="D3053" s="4" t="s">
        <v>469</v>
      </c>
      <c r="E3053" s="4">
        <v>58</v>
      </c>
      <c r="F3053" s="7">
        <v>50</v>
      </c>
      <c r="G3053" s="4" t="s">
        <v>105</v>
      </c>
      <c r="H3053" s="4">
        <v>1</v>
      </c>
      <c r="I3053" s="5">
        <f t="shared" si="142"/>
        <v>1</v>
      </c>
      <c r="J3053" s="5">
        <f t="shared" si="141"/>
        <v>2</v>
      </c>
      <c r="K3053" s="5">
        <f t="shared" si="143"/>
        <v>0.16666666666666666</v>
      </c>
      <c r="L3053" s="4" t="s">
        <v>735</v>
      </c>
    </row>
    <row r="3054" spans="1:12" ht="30" hidden="1" x14ac:dyDescent="0.25">
      <c r="A3054" s="4" t="s">
        <v>683</v>
      </c>
      <c r="B3054" s="4" t="s">
        <v>684</v>
      </c>
      <c r="C3054" s="4" t="s">
        <v>686</v>
      </c>
      <c r="D3054" s="4" t="s">
        <v>393</v>
      </c>
      <c r="E3054" s="4">
        <v>58</v>
      </c>
      <c r="F3054" s="7">
        <v>50</v>
      </c>
      <c r="G3054" s="4" t="s">
        <v>105</v>
      </c>
      <c r="H3054" s="4">
        <v>16</v>
      </c>
      <c r="I3054" s="5">
        <f t="shared" si="142"/>
        <v>16</v>
      </c>
      <c r="J3054" s="5">
        <f t="shared" si="141"/>
        <v>32</v>
      </c>
      <c r="K3054" s="5">
        <f t="shared" si="143"/>
        <v>2.6666666666666665</v>
      </c>
      <c r="L3054" s="4" t="s">
        <v>735</v>
      </c>
    </row>
    <row r="3055" spans="1:12" ht="30" hidden="1" x14ac:dyDescent="0.25">
      <c r="A3055" s="4" t="s">
        <v>683</v>
      </c>
      <c r="B3055" s="4" t="s">
        <v>684</v>
      </c>
      <c r="C3055" s="4" t="s">
        <v>687</v>
      </c>
      <c r="D3055" s="4" t="s">
        <v>393</v>
      </c>
      <c r="E3055" s="4">
        <v>45</v>
      </c>
      <c r="F3055" s="7" t="s">
        <v>11</v>
      </c>
      <c r="G3055" s="4" t="s">
        <v>12</v>
      </c>
      <c r="H3055" s="4">
        <v>1</v>
      </c>
      <c r="I3055" s="5">
        <f t="shared" si="142"/>
        <v>1</v>
      </c>
      <c r="J3055" s="5">
        <f t="shared" si="141"/>
        <v>2</v>
      </c>
      <c r="K3055" s="5">
        <f t="shared" si="143"/>
        <v>0.16666666666666666</v>
      </c>
      <c r="L3055" s="4" t="s">
        <v>735</v>
      </c>
    </row>
    <row r="3056" spans="1:12" ht="30" hidden="1" x14ac:dyDescent="0.25">
      <c r="A3056" s="4" t="s">
        <v>683</v>
      </c>
      <c r="B3056" s="4" t="s">
        <v>684</v>
      </c>
      <c r="C3056" s="4" t="s">
        <v>688</v>
      </c>
      <c r="D3056" s="4" t="s">
        <v>685</v>
      </c>
      <c r="E3056" s="4">
        <v>46</v>
      </c>
      <c r="F3056" s="7" t="s">
        <v>11</v>
      </c>
      <c r="G3056" s="4" t="s">
        <v>12</v>
      </c>
      <c r="H3056" s="4">
        <v>3</v>
      </c>
      <c r="I3056" s="5">
        <f t="shared" si="142"/>
        <v>3</v>
      </c>
      <c r="J3056" s="5">
        <f t="shared" si="141"/>
        <v>6</v>
      </c>
      <c r="K3056" s="5">
        <f t="shared" si="143"/>
        <v>0.5</v>
      </c>
      <c r="L3056" s="4" t="s">
        <v>735</v>
      </c>
    </row>
    <row r="3057" spans="1:12" ht="30" hidden="1" x14ac:dyDescent="0.25">
      <c r="A3057" s="4" t="s">
        <v>683</v>
      </c>
      <c r="B3057" s="4" t="s">
        <v>684</v>
      </c>
      <c r="C3057" s="4" t="s">
        <v>688</v>
      </c>
      <c r="D3057" s="4" t="s">
        <v>469</v>
      </c>
      <c r="E3057" s="4">
        <v>46</v>
      </c>
      <c r="F3057" s="7" t="s">
        <v>11</v>
      </c>
      <c r="G3057" s="4" t="s">
        <v>12</v>
      </c>
      <c r="H3057" s="4">
        <v>6</v>
      </c>
      <c r="I3057" s="5">
        <f t="shared" si="142"/>
        <v>6</v>
      </c>
      <c r="J3057" s="5">
        <f t="shared" si="141"/>
        <v>12</v>
      </c>
      <c r="K3057" s="5">
        <f t="shared" si="143"/>
        <v>1</v>
      </c>
      <c r="L3057" s="4" t="s">
        <v>735</v>
      </c>
    </row>
    <row r="3058" spans="1:12" ht="30" hidden="1" x14ac:dyDescent="0.25">
      <c r="A3058" s="4" t="s">
        <v>683</v>
      </c>
      <c r="B3058" s="4" t="s">
        <v>684</v>
      </c>
      <c r="C3058" s="4" t="s">
        <v>688</v>
      </c>
      <c r="D3058" s="4" t="s">
        <v>393</v>
      </c>
      <c r="E3058" s="4">
        <v>46</v>
      </c>
      <c r="F3058" s="7" t="s">
        <v>11</v>
      </c>
      <c r="G3058" s="4" t="s">
        <v>12</v>
      </c>
      <c r="H3058" s="4">
        <v>1</v>
      </c>
      <c r="I3058" s="5">
        <f t="shared" si="142"/>
        <v>1</v>
      </c>
      <c r="J3058" s="5">
        <f t="shared" si="141"/>
        <v>2</v>
      </c>
      <c r="K3058" s="5">
        <f t="shared" si="143"/>
        <v>0.16666666666666666</v>
      </c>
      <c r="L3058" s="4" t="s">
        <v>735</v>
      </c>
    </row>
    <row r="3059" spans="1:12" ht="30" hidden="1" x14ac:dyDescent="0.25">
      <c r="A3059" s="4" t="s">
        <v>683</v>
      </c>
      <c r="B3059" s="4" t="s">
        <v>684</v>
      </c>
      <c r="C3059" s="4" t="s">
        <v>689</v>
      </c>
      <c r="D3059" s="4" t="s">
        <v>685</v>
      </c>
      <c r="E3059" s="4">
        <v>29</v>
      </c>
      <c r="F3059" s="7" t="s">
        <v>11</v>
      </c>
      <c r="G3059" s="4" t="s">
        <v>12</v>
      </c>
      <c r="H3059" s="4">
        <v>13</v>
      </c>
      <c r="I3059" s="5">
        <f t="shared" si="142"/>
        <v>13</v>
      </c>
      <c r="J3059" s="5">
        <f t="shared" si="141"/>
        <v>26</v>
      </c>
      <c r="K3059" s="5">
        <f t="shared" si="143"/>
        <v>2.1666666666666665</v>
      </c>
      <c r="L3059" s="4" t="s">
        <v>735</v>
      </c>
    </row>
    <row r="3060" spans="1:12" ht="30" hidden="1" x14ac:dyDescent="0.25">
      <c r="A3060" s="4" t="s">
        <v>683</v>
      </c>
      <c r="B3060" s="4" t="s">
        <v>684</v>
      </c>
      <c r="C3060" s="4" t="s">
        <v>689</v>
      </c>
      <c r="D3060" s="4" t="s">
        <v>469</v>
      </c>
      <c r="E3060" s="4">
        <v>29</v>
      </c>
      <c r="F3060" s="7" t="s">
        <v>11</v>
      </c>
      <c r="G3060" s="4" t="s">
        <v>12</v>
      </c>
      <c r="H3060" s="4">
        <v>10</v>
      </c>
      <c r="I3060" s="5">
        <f t="shared" si="142"/>
        <v>10</v>
      </c>
      <c r="J3060" s="5">
        <f t="shared" si="141"/>
        <v>20</v>
      </c>
      <c r="K3060" s="5">
        <f t="shared" si="143"/>
        <v>1.6666666666666667</v>
      </c>
      <c r="L3060" s="4" t="s">
        <v>735</v>
      </c>
    </row>
    <row r="3061" spans="1:12" ht="30" hidden="1" x14ac:dyDescent="0.25">
      <c r="A3061" s="4" t="s">
        <v>683</v>
      </c>
      <c r="B3061" s="4" t="s">
        <v>684</v>
      </c>
      <c r="C3061" s="4" t="s">
        <v>689</v>
      </c>
      <c r="D3061" s="4" t="s">
        <v>393</v>
      </c>
      <c r="E3061" s="4">
        <v>29</v>
      </c>
      <c r="F3061" s="7" t="s">
        <v>11</v>
      </c>
      <c r="G3061" s="4" t="s">
        <v>12</v>
      </c>
      <c r="H3061" s="4">
        <v>8</v>
      </c>
      <c r="I3061" s="5">
        <f t="shared" si="142"/>
        <v>8</v>
      </c>
      <c r="J3061" s="5">
        <f t="shared" si="141"/>
        <v>16</v>
      </c>
      <c r="K3061" s="5">
        <f t="shared" si="143"/>
        <v>1.3333333333333333</v>
      </c>
      <c r="L3061" s="4" t="s">
        <v>735</v>
      </c>
    </row>
    <row r="3062" spans="1:12" ht="30" hidden="1" x14ac:dyDescent="0.25">
      <c r="A3062" s="4" t="s">
        <v>683</v>
      </c>
      <c r="B3062" s="4" t="s">
        <v>684</v>
      </c>
      <c r="C3062" s="4" t="s">
        <v>689</v>
      </c>
      <c r="D3062" s="4" t="s">
        <v>371</v>
      </c>
      <c r="E3062" s="4">
        <v>29</v>
      </c>
      <c r="F3062" s="7" t="s">
        <v>11</v>
      </c>
      <c r="G3062" s="4" t="s">
        <v>12</v>
      </c>
      <c r="H3062" s="4">
        <v>1</v>
      </c>
      <c r="I3062" s="5">
        <f t="shared" si="142"/>
        <v>1</v>
      </c>
      <c r="J3062" s="5">
        <f t="shared" si="141"/>
        <v>2</v>
      </c>
      <c r="K3062" s="5">
        <f t="shared" si="143"/>
        <v>0.16666666666666666</v>
      </c>
      <c r="L3062" s="4" t="s">
        <v>735</v>
      </c>
    </row>
    <row r="3063" spans="1:12" ht="30" hidden="1" x14ac:dyDescent="0.25">
      <c r="A3063" s="4" t="s">
        <v>683</v>
      </c>
      <c r="B3063" s="4" t="s">
        <v>684</v>
      </c>
      <c r="C3063" s="4" t="s">
        <v>690</v>
      </c>
      <c r="D3063" s="4" t="s">
        <v>685</v>
      </c>
      <c r="E3063" s="4">
        <v>80</v>
      </c>
      <c r="F3063" s="7">
        <v>50</v>
      </c>
      <c r="G3063" s="4" t="s">
        <v>105</v>
      </c>
      <c r="H3063" s="4">
        <v>2</v>
      </c>
      <c r="I3063" s="5">
        <f t="shared" si="142"/>
        <v>2</v>
      </c>
      <c r="J3063" s="5">
        <f t="shared" si="141"/>
        <v>4</v>
      </c>
      <c r="K3063" s="5">
        <f t="shared" si="143"/>
        <v>0.33333333333333331</v>
      </c>
      <c r="L3063" s="4" t="s">
        <v>735</v>
      </c>
    </row>
    <row r="3064" spans="1:12" ht="30" hidden="1" x14ac:dyDescent="0.25">
      <c r="A3064" s="4" t="s">
        <v>683</v>
      </c>
      <c r="B3064" s="4" t="s">
        <v>684</v>
      </c>
      <c r="C3064" s="4" t="s">
        <v>690</v>
      </c>
      <c r="D3064" s="4" t="s">
        <v>469</v>
      </c>
      <c r="E3064" s="4">
        <v>80</v>
      </c>
      <c r="F3064" s="7">
        <v>50</v>
      </c>
      <c r="G3064" s="4" t="s">
        <v>105</v>
      </c>
      <c r="H3064" s="4">
        <v>1</v>
      </c>
      <c r="I3064" s="5">
        <f t="shared" si="142"/>
        <v>1</v>
      </c>
      <c r="J3064" s="5">
        <f t="shared" ref="J3064:J3127" si="144">I3064*100%+I3064</f>
        <v>2</v>
      </c>
      <c r="K3064" s="5">
        <f t="shared" si="143"/>
        <v>0.16666666666666666</v>
      </c>
      <c r="L3064" s="4" t="s">
        <v>735</v>
      </c>
    </row>
    <row r="3065" spans="1:12" ht="30" hidden="1" x14ac:dyDescent="0.25">
      <c r="A3065" s="4" t="s">
        <v>683</v>
      </c>
      <c r="B3065" s="4" t="s">
        <v>684</v>
      </c>
      <c r="C3065" s="4" t="s">
        <v>691</v>
      </c>
      <c r="D3065" s="4" t="s">
        <v>685</v>
      </c>
      <c r="E3065" s="4">
        <v>60</v>
      </c>
      <c r="F3065" s="7">
        <v>50</v>
      </c>
      <c r="G3065" s="4" t="s">
        <v>105</v>
      </c>
      <c r="H3065" s="4">
        <v>2</v>
      </c>
      <c r="I3065" s="5">
        <f t="shared" ref="I3065:I3128" si="145">H3065</f>
        <v>2</v>
      </c>
      <c r="J3065" s="5">
        <f t="shared" si="144"/>
        <v>4</v>
      </c>
      <c r="K3065" s="5">
        <f t="shared" si="143"/>
        <v>0.33333333333333331</v>
      </c>
      <c r="L3065" s="4" t="s">
        <v>735</v>
      </c>
    </row>
    <row r="3066" spans="1:12" ht="30" hidden="1" x14ac:dyDescent="0.25">
      <c r="A3066" s="4" t="s">
        <v>683</v>
      </c>
      <c r="B3066" s="4" t="s">
        <v>684</v>
      </c>
      <c r="C3066" s="4" t="s">
        <v>691</v>
      </c>
      <c r="D3066" s="4" t="s">
        <v>393</v>
      </c>
      <c r="E3066" s="4">
        <v>60</v>
      </c>
      <c r="F3066" s="7">
        <v>50</v>
      </c>
      <c r="G3066" s="4" t="s">
        <v>105</v>
      </c>
      <c r="H3066" s="4">
        <v>1</v>
      </c>
      <c r="I3066" s="5">
        <f t="shared" si="145"/>
        <v>1</v>
      </c>
      <c r="J3066" s="5">
        <f t="shared" si="144"/>
        <v>2</v>
      </c>
      <c r="K3066" s="5">
        <f t="shared" si="143"/>
        <v>0.16666666666666666</v>
      </c>
      <c r="L3066" s="4" t="s">
        <v>735</v>
      </c>
    </row>
    <row r="3067" spans="1:12" ht="30" hidden="1" x14ac:dyDescent="0.25">
      <c r="A3067" s="4" t="s">
        <v>683</v>
      </c>
      <c r="B3067" s="4" t="s">
        <v>684</v>
      </c>
      <c r="C3067" s="4" t="s">
        <v>692</v>
      </c>
      <c r="D3067" s="4" t="s">
        <v>469</v>
      </c>
      <c r="E3067" s="4">
        <v>41</v>
      </c>
      <c r="F3067" s="7" t="s">
        <v>11</v>
      </c>
      <c r="G3067" s="4" t="s">
        <v>12</v>
      </c>
      <c r="H3067" s="4">
        <v>1</v>
      </c>
      <c r="I3067" s="5">
        <f t="shared" si="145"/>
        <v>1</v>
      </c>
      <c r="J3067" s="5">
        <f t="shared" si="144"/>
        <v>2</v>
      </c>
      <c r="K3067" s="5">
        <f t="shared" si="143"/>
        <v>0.16666666666666666</v>
      </c>
      <c r="L3067" s="4" t="s">
        <v>735</v>
      </c>
    </row>
    <row r="3068" spans="1:12" ht="30" hidden="1" x14ac:dyDescent="0.25">
      <c r="A3068" s="4" t="s">
        <v>683</v>
      </c>
      <c r="B3068" s="4" t="s">
        <v>684</v>
      </c>
      <c r="C3068" s="4" t="s">
        <v>692</v>
      </c>
      <c r="D3068" s="4" t="s">
        <v>393</v>
      </c>
      <c r="E3068" s="4">
        <v>41</v>
      </c>
      <c r="F3068" s="7" t="s">
        <v>11</v>
      </c>
      <c r="G3068" s="4" t="s">
        <v>12</v>
      </c>
      <c r="H3068" s="4">
        <v>3</v>
      </c>
      <c r="I3068" s="5">
        <f t="shared" si="145"/>
        <v>3</v>
      </c>
      <c r="J3068" s="5">
        <f t="shared" si="144"/>
        <v>6</v>
      </c>
      <c r="K3068" s="5">
        <f t="shared" si="143"/>
        <v>0.5</v>
      </c>
      <c r="L3068" s="4" t="s">
        <v>735</v>
      </c>
    </row>
    <row r="3069" spans="1:12" ht="30" hidden="1" x14ac:dyDescent="0.25">
      <c r="A3069" s="4" t="s">
        <v>683</v>
      </c>
      <c r="B3069" s="4" t="s">
        <v>684</v>
      </c>
      <c r="C3069" s="4" t="s">
        <v>693</v>
      </c>
      <c r="D3069" s="4" t="s">
        <v>685</v>
      </c>
      <c r="E3069" s="4">
        <v>32</v>
      </c>
      <c r="F3069" s="7" t="s">
        <v>11</v>
      </c>
      <c r="G3069" s="4" t="s">
        <v>12</v>
      </c>
      <c r="H3069" s="4">
        <v>7</v>
      </c>
      <c r="I3069" s="5">
        <f t="shared" si="145"/>
        <v>7</v>
      </c>
      <c r="J3069" s="5">
        <f t="shared" si="144"/>
        <v>14</v>
      </c>
      <c r="K3069" s="5">
        <f t="shared" si="143"/>
        <v>1.1666666666666667</v>
      </c>
      <c r="L3069" s="4" t="s">
        <v>735</v>
      </c>
    </row>
    <row r="3070" spans="1:12" ht="30" hidden="1" x14ac:dyDescent="0.25">
      <c r="A3070" s="4" t="s">
        <v>683</v>
      </c>
      <c r="B3070" s="4" t="s">
        <v>684</v>
      </c>
      <c r="C3070" s="4" t="s">
        <v>693</v>
      </c>
      <c r="D3070" s="4" t="s">
        <v>469</v>
      </c>
      <c r="E3070" s="4">
        <v>32</v>
      </c>
      <c r="F3070" s="7" t="s">
        <v>11</v>
      </c>
      <c r="G3070" s="4" t="s">
        <v>12</v>
      </c>
      <c r="H3070" s="4">
        <v>1</v>
      </c>
      <c r="I3070" s="5">
        <f t="shared" si="145"/>
        <v>1</v>
      </c>
      <c r="J3070" s="5">
        <f t="shared" si="144"/>
        <v>2</v>
      </c>
      <c r="K3070" s="5">
        <f t="shared" si="143"/>
        <v>0.16666666666666666</v>
      </c>
      <c r="L3070" s="4" t="s">
        <v>735</v>
      </c>
    </row>
    <row r="3071" spans="1:12" ht="30" hidden="1" x14ac:dyDescent="0.25">
      <c r="A3071" s="4" t="s">
        <v>683</v>
      </c>
      <c r="B3071" s="4" t="s">
        <v>684</v>
      </c>
      <c r="C3071" s="4" t="s">
        <v>693</v>
      </c>
      <c r="D3071" s="4" t="s">
        <v>393</v>
      </c>
      <c r="E3071" s="4">
        <v>32</v>
      </c>
      <c r="F3071" s="7" t="s">
        <v>11</v>
      </c>
      <c r="G3071" s="4" t="s">
        <v>12</v>
      </c>
      <c r="H3071" s="4">
        <v>4</v>
      </c>
      <c r="I3071" s="5">
        <f t="shared" si="145"/>
        <v>4</v>
      </c>
      <c r="J3071" s="5">
        <f t="shared" si="144"/>
        <v>8</v>
      </c>
      <c r="K3071" s="5">
        <f t="shared" si="143"/>
        <v>0.66666666666666663</v>
      </c>
      <c r="L3071" s="4" t="s">
        <v>735</v>
      </c>
    </row>
    <row r="3072" spans="1:12" ht="30" hidden="1" x14ac:dyDescent="0.25">
      <c r="A3072" s="4" t="s">
        <v>683</v>
      </c>
      <c r="B3072" s="4" t="s">
        <v>684</v>
      </c>
      <c r="C3072" s="4" t="s">
        <v>693</v>
      </c>
      <c r="D3072" s="4" t="s">
        <v>371</v>
      </c>
      <c r="E3072" s="4">
        <v>32</v>
      </c>
      <c r="F3072" s="7" t="s">
        <v>11</v>
      </c>
      <c r="G3072" s="4" t="s">
        <v>12</v>
      </c>
      <c r="H3072" s="4">
        <v>1</v>
      </c>
      <c r="I3072" s="5">
        <f t="shared" si="145"/>
        <v>1</v>
      </c>
      <c r="J3072" s="5">
        <f t="shared" si="144"/>
        <v>2</v>
      </c>
      <c r="K3072" s="5">
        <f t="shared" si="143"/>
        <v>0.16666666666666666</v>
      </c>
      <c r="L3072" s="4" t="s">
        <v>735</v>
      </c>
    </row>
    <row r="3073" spans="1:12" ht="30" hidden="1" x14ac:dyDescent="0.25">
      <c r="A3073" s="4" t="s">
        <v>683</v>
      </c>
      <c r="B3073" s="4" t="s">
        <v>684</v>
      </c>
      <c r="C3073" s="4" t="s">
        <v>694</v>
      </c>
      <c r="D3073" s="4" t="s">
        <v>685</v>
      </c>
      <c r="E3073" s="4">
        <v>46</v>
      </c>
      <c r="F3073" s="7" t="s">
        <v>11</v>
      </c>
      <c r="G3073" s="4" t="s">
        <v>12</v>
      </c>
      <c r="H3073" s="4">
        <v>10</v>
      </c>
      <c r="I3073" s="5">
        <f t="shared" si="145"/>
        <v>10</v>
      </c>
      <c r="J3073" s="5">
        <f t="shared" si="144"/>
        <v>20</v>
      </c>
      <c r="K3073" s="5">
        <f t="shared" si="143"/>
        <v>1.6666666666666667</v>
      </c>
      <c r="L3073" s="4" t="s">
        <v>735</v>
      </c>
    </row>
    <row r="3074" spans="1:12" ht="30" hidden="1" x14ac:dyDescent="0.25">
      <c r="A3074" s="4" t="s">
        <v>683</v>
      </c>
      <c r="B3074" s="4" t="s">
        <v>684</v>
      </c>
      <c r="C3074" s="4" t="s">
        <v>694</v>
      </c>
      <c r="D3074" s="4" t="s">
        <v>469</v>
      </c>
      <c r="E3074" s="4">
        <v>46</v>
      </c>
      <c r="F3074" s="7" t="s">
        <v>11</v>
      </c>
      <c r="G3074" s="4" t="s">
        <v>12</v>
      </c>
      <c r="H3074" s="4">
        <v>12</v>
      </c>
      <c r="I3074" s="5">
        <f t="shared" si="145"/>
        <v>12</v>
      </c>
      <c r="J3074" s="5">
        <f t="shared" si="144"/>
        <v>24</v>
      </c>
      <c r="K3074" s="5">
        <f t="shared" si="143"/>
        <v>2</v>
      </c>
      <c r="L3074" s="4" t="s">
        <v>735</v>
      </c>
    </row>
    <row r="3075" spans="1:12" ht="30" hidden="1" x14ac:dyDescent="0.25">
      <c r="A3075" s="4" t="s">
        <v>683</v>
      </c>
      <c r="B3075" s="4" t="s">
        <v>684</v>
      </c>
      <c r="C3075" s="4" t="s">
        <v>694</v>
      </c>
      <c r="D3075" s="4" t="s">
        <v>393</v>
      </c>
      <c r="E3075" s="4">
        <v>46</v>
      </c>
      <c r="F3075" s="7" t="s">
        <v>11</v>
      </c>
      <c r="G3075" s="4" t="s">
        <v>12</v>
      </c>
      <c r="H3075" s="4">
        <v>6</v>
      </c>
      <c r="I3075" s="5">
        <f t="shared" si="145"/>
        <v>6</v>
      </c>
      <c r="J3075" s="5">
        <f t="shared" si="144"/>
        <v>12</v>
      </c>
      <c r="K3075" s="5">
        <f t="shared" si="143"/>
        <v>1</v>
      </c>
      <c r="L3075" s="4" t="s">
        <v>735</v>
      </c>
    </row>
    <row r="3076" spans="1:12" ht="30" hidden="1" x14ac:dyDescent="0.25">
      <c r="A3076" s="4" t="s">
        <v>683</v>
      </c>
      <c r="B3076" s="4" t="s">
        <v>695</v>
      </c>
      <c r="C3076" s="4" t="s">
        <v>696</v>
      </c>
      <c r="D3076" s="4" t="s">
        <v>685</v>
      </c>
      <c r="E3076" s="4">
        <v>109</v>
      </c>
      <c r="F3076" s="7">
        <v>50</v>
      </c>
      <c r="G3076" s="4" t="s">
        <v>105</v>
      </c>
      <c r="H3076" s="4">
        <v>55</v>
      </c>
      <c r="I3076" s="5">
        <f t="shared" si="145"/>
        <v>55</v>
      </c>
      <c r="J3076" s="5">
        <f t="shared" si="144"/>
        <v>110</v>
      </c>
      <c r="K3076" s="5">
        <f t="shared" si="143"/>
        <v>9.1666666666666661</v>
      </c>
      <c r="L3076" s="4" t="s">
        <v>735</v>
      </c>
    </row>
    <row r="3077" spans="1:12" ht="30" hidden="1" x14ac:dyDescent="0.25">
      <c r="A3077" s="4" t="s">
        <v>683</v>
      </c>
      <c r="B3077" s="4" t="s">
        <v>695</v>
      </c>
      <c r="C3077" s="4" t="s">
        <v>696</v>
      </c>
      <c r="D3077" s="4" t="s">
        <v>469</v>
      </c>
      <c r="E3077" s="4">
        <v>109</v>
      </c>
      <c r="F3077" s="7">
        <v>50</v>
      </c>
      <c r="G3077" s="4" t="s">
        <v>105</v>
      </c>
      <c r="H3077" s="4">
        <v>27</v>
      </c>
      <c r="I3077" s="5">
        <f t="shared" si="145"/>
        <v>27</v>
      </c>
      <c r="J3077" s="5">
        <f t="shared" si="144"/>
        <v>54</v>
      </c>
      <c r="K3077" s="5">
        <f t="shared" si="143"/>
        <v>4.5</v>
      </c>
      <c r="L3077" s="4" t="s">
        <v>735</v>
      </c>
    </row>
    <row r="3078" spans="1:12" ht="30" hidden="1" x14ac:dyDescent="0.25">
      <c r="A3078" s="4" t="s">
        <v>683</v>
      </c>
      <c r="B3078" s="4" t="s">
        <v>695</v>
      </c>
      <c r="C3078" s="4" t="s">
        <v>696</v>
      </c>
      <c r="D3078" s="4" t="s">
        <v>393</v>
      </c>
      <c r="E3078" s="4">
        <v>109</v>
      </c>
      <c r="F3078" s="7">
        <v>50</v>
      </c>
      <c r="G3078" s="4" t="s">
        <v>105</v>
      </c>
      <c r="H3078" s="4">
        <v>18</v>
      </c>
      <c r="I3078" s="5">
        <f t="shared" si="145"/>
        <v>18</v>
      </c>
      <c r="J3078" s="5">
        <f t="shared" si="144"/>
        <v>36</v>
      </c>
      <c r="K3078" s="5">
        <f t="shared" si="143"/>
        <v>3</v>
      </c>
      <c r="L3078" s="4" t="s">
        <v>735</v>
      </c>
    </row>
    <row r="3079" spans="1:12" ht="30" hidden="1" x14ac:dyDescent="0.25">
      <c r="A3079" s="4" t="s">
        <v>683</v>
      </c>
      <c r="B3079" s="4" t="s">
        <v>695</v>
      </c>
      <c r="C3079" s="4" t="s">
        <v>696</v>
      </c>
      <c r="D3079" s="4" t="s">
        <v>371</v>
      </c>
      <c r="E3079" s="4">
        <v>109</v>
      </c>
      <c r="F3079" s="7">
        <v>50</v>
      </c>
      <c r="G3079" s="4" t="s">
        <v>105</v>
      </c>
      <c r="H3079" s="4">
        <v>7</v>
      </c>
      <c r="I3079" s="5">
        <f t="shared" si="145"/>
        <v>7</v>
      </c>
      <c r="J3079" s="5">
        <f t="shared" si="144"/>
        <v>14</v>
      </c>
      <c r="K3079" s="5">
        <f t="shared" si="143"/>
        <v>1.1666666666666667</v>
      </c>
      <c r="L3079" s="4" t="s">
        <v>735</v>
      </c>
    </row>
    <row r="3080" spans="1:12" ht="30" hidden="1" x14ac:dyDescent="0.25">
      <c r="A3080" s="4" t="s">
        <v>683</v>
      </c>
      <c r="B3080" s="4" t="s">
        <v>695</v>
      </c>
      <c r="C3080" s="4" t="s">
        <v>697</v>
      </c>
      <c r="D3080" s="4" t="s">
        <v>685</v>
      </c>
      <c r="E3080" s="4">
        <v>126</v>
      </c>
      <c r="F3080" s="7">
        <v>50</v>
      </c>
      <c r="G3080" s="4" t="s">
        <v>105</v>
      </c>
      <c r="H3080" s="4">
        <v>7</v>
      </c>
      <c r="I3080" s="5">
        <f t="shared" si="145"/>
        <v>7</v>
      </c>
      <c r="J3080" s="5">
        <f t="shared" si="144"/>
        <v>14</v>
      </c>
      <c r="K3080" s="5">
        <f t="shared" si="143"/>
        <v>1.1666666666666667</v>
      </c>
      <c r="L3080" s="4" t="s">
        <v>735</v>
      </c>
    </row>
    <row r="3081" spans="1:12" ht="30" hidden="1" x14ac:dyDescent="0.25">
      <c r="A3081" s="4" t="s">
        <v>683</v>
      </c>
      <c r="B3081" s="4" t="s">
        <v>695</v>
      </c>
      <c r="C3081" s="4" t="s">
        <v>697</v>
      </c>
      <c r="D3081" s="4" t="s">
        <v>469</v>
      </c>
      <c r="E3081" s="4">
        <v>126</v>
      </c>
      <c r="F3081" s="7">
        <v>50</v>
      </c>
      <c r="G3081" s="4" t="s">
        <v>105</v>
      </c>
      <c r="H3081" s="4">
        <v>14</v>
      </c>
      <c r="I3081" s="5">
        <f t="shared" si="145"/>
        <v>14</v>
      </c>
      <c r="J3081" s="5">
        <f t="shared" si="144"/>
        <v>28</v>
      </c>
      <c r="K3081" s="5">
        <f t="shared" ref="K3081:K3144" si="146">J3081/12</f>
        <v>2.3333333333333335</v>
      </c>
      <c r="L3081" s="4" t="s">
        <v>735</v>
      </c>
    </row>
    <row r="3082" spans="1:12" ht="30" hidden="1" x14ac:dyDescent="0.25">
      <c r="A3082" s="4" t="s">
        <v>683</v>
      </c>
      <c r="B3082" s="4" t="s">
        <v>695</v>
      </c>
      <c r="C3082" s="4" t="s">
        <v>697</v>
      </c>
      <c r="D3082" s="4" t="s">
        <v>393</v>
      </c>
      <c r="E3082" s="4">
        <v>126</v>
      </c>
      <c r="F3082" s="7">
        <v>50</v>
      </c>
      <c r="G3082" s="4" t="s">
        <v>105</v>
      </c>
      <c r="H3082" s="4">
        <v>9</v>
      </c>
      <c r="I3082" s="5">
        <f t="shared" si="145"/>
        <v>9</v>
      </c>
      <c r="J3082" s="5">
        <f t="shared" si="144"/>
        <v>18</v>
      </c>
      <c r="K3082" s="5">
        <f t="shared" si="146"/>
        <v>1.5</v>
      </c>
      <c r="L3082" s="4" t="s">
        <v>735</v>
      </c>
    </row>
    <row r="3083" spans="1:12" ht="30" hidden="1" x14ac:dyDescent="0.25">
      <c r="A3083" s="4" t="s">
        <v>683</v>
      </c>
      <c r="B3083" s="4" t="s">
        <v>695</v>
      </c>
      <c r="C3083" s="4" t="s">
        <v>698</v>
      </c>
      <c r="D3083" s="4" t="s">
        <v>685</v>
      </c>
      <c r="E3083" s="4">
        <v>28</v>
      </c>
      <c r="F3083" s="7" t="s">
        <v>11</v>
      </c>
      <c r="G3083" s="4" t="s">
        <v>12</v>
      </c>
      <c r="H3083" s="4">
        <v>9</v>
      </c>
      <c r="I3083" s="5">
        <f t="shared" si="145"/>
        <v>9</v>
      </c>
      <c r="J3083" s="5">
        <f t="shared" si="144"/>
        <v>18</v>
      </c>
      <c r="K3083" s="5">
        <f t="shared" si="146"/>
        <v>1.5</v>
      </c>
      <c r="L3083" s="4" t="s">
        <v>735</v>
      </c>
    </row>
    <row r="3084" spans="1:12" ht="30" hidden="1" x14ac:dyDescent="0.25">
      <c r="A3084" s="4" t="s">
        <v>683</v>
      </c>
      <c r="B3084" s="4" t="s">
        <v>695</v>
      </c>
      <c r="C3084" s="4" t="s">
        <v>698</v>
      </c>
      <c r="D3084" s="4" t="s">
        <v>469</v>
      </c>
      <c r="E3084" s="4">
        <v>28</v>
      </c>
      <c r="F3084" s="7" t="s">
        <v>11</v>
      </c>
      <c r="G3084" s="4" t="s">
        <v>12</v>
      </c>
      <c r="H3084" s="4">
        <v>10</v>
      </c>
      <c r="I3084" s="5">
        <f t="shared" si="145"/>
        <v>10</v>
      </c>
      <c r="J3084" s="5">
        <f t="shared" si="144"/>
        <v>20</v>
      </c>
      <c r="K3084" s="5">
        <f t="shared" si="146"/>
        <v>1.6666666666666667</v>
      </c>
      <c r="L3084" s="4" t="s">
        <v>735</v>
      </c>
    </row>
    <row r="3085" spans="1:12" ht="30" hidden="1" x14ac:dyDescent="0.25">
      <c r="A3085" s="4" t="s">
        <v>683</v>
      </c>
      <c r="B3085" s="4" t="s">
        <v>695</v>
      </c>
      <c r="C3085" s="4" t="s">
        <v>698</v>
      </c>
      <c r="D3085" s="4" t="s">
        <v>393</v>
      </c>
      <c r="E3085" s="4">
        <v>28</v>
      </c>
      <c r="F3085" s="7" t="s">
        <v>11</v>
      </c>
      <c r="G3085" s="4" t="s">
        <v>12</v>
      </c>
      <c r="H3085" s="4">
        <v>1</v>
      </c>
      <c r="I3085" s="5">
        <f t="shared" si="145"/>
        <v>1</v>
      </c>
      <c r="J3085" s="5">
        <f t="shared" si="144"/>
        <v>2</v>
      </c>
      <c r="K3085" s="5">
        <f t="shared" si="146"/>
        <v>0.16666666666666666</v>
      </c>
      <c r="L3085" s="4" t="s">
        <v>735</v>
      </c>
    </row>
    <row r="3086" spans="1:12" ht="30" hidden="1" x14ac:dyDescent="0.25">
      <c r="A3086" s="4" t="s">
        <v>683</v>
      </c>
      <c r="B3086" s="4" t="s">
        <v>695</v>
      </c>
      <c r="C3086" s="4" t="s">
        <v>698</v>
      </c>
      <c r="D3086" s="4" t="s">
        <v>88</v>
      </c>
      <c r="E3086" s="4">
        <v>28</v>
      </c>
      <c r="F3086" s="7" t="s">
        <v>11</v>
      </c>
      <c r="G3086" s="4" t="s">
        <v>12</v>
      </c>
      <c r="H3086" s="4">
        <v>1</v>
      </c>
      <c r="I3086" s="5">
        <f t="shared" si="145"/>
        <v>1</v>
      </c>
      <c r="J3086" s="5">
        <f t="shared" si="144"/>
        <v>2</v>
      </c>
      <c r="K3086" s="5">
        <f t="shared" si="146"/>
        <v>0.16666666666666666</v>
      </c>
      <c r="L3086" s="4" t="s">
        <v>735</v>
      </c>
    </row>
    <row r="3087" spans="1:12" ht="30" hidden="1" x14ac:dyDescent="0.25">
      <c r="A3087" s="4" t="s">
        <v>683</v>
      </c>
      <c r="B3087" s="4" t="s">
        <v>695</v>
      </c>
      <c r="C3087" s="4" t="s">
        <v>280</v>
      </c>
      <c r="D3087" s="4" t="s">
        <v>685</v>
      </c>
      <c r="E3087" s="4">
        <v>101</v>
      </c>
      <c r="F3087" s="7">
        <v>50</v>
      </c>
      <c r="G3087" s="4" t="s">
        <v>105</v>
      </c>
      <c r="H3087" s="4">
        <v>11</v>
      </c>
      <c r="I3087" s="5">
        <f t="shared" si="145"/>
        <v>11</v>
      </c>
      <c r="J3087" s="5">
        <f t="shared" si="144"/>
        <v>22</v>
      </c>
      <c r="K3087" s="5">
        <f t="shared" si="146"/>
        <v>1.8333333333333333</v>
      </c>
      <c r="L3087" s="4" t="s">
        <v>735</v>
      </c>
    </row>
    <row r="3088" spans="1:12" ht="30" hidden="1" x14ac:dyDescent="0.25">
      <c r="A3088" s="4" t="s">
        <v>683</v>
      </c>
      <c r="B3088" s="4" t="s">
        <v>695</v>
      </c>
      <c r="C3088" s="4" t="s">
        <v>280</v>
      </c>
      <c r="D3088" s="4" t="s">
        <v>469</v>
      </c>
      <c r="E3088" s="4">
        <v>101</v>
      </c>
      <c r="F3088" s="7">
        <v>50</v>
      </c>
      <c r="G3088" s="4" t="s">
        <v>105</v>
      </c>
      <c r="H3088" s="4">
        <v>13</v>
      </c>
      <c r="I3088" s="5">
        <f t="shared" si="145"/>
        <v>13</v>
      </c>
      <c r="J3088" s="5">
        <f t="shared" si="144"/>
        <v>26</v>
      </c>
      <c r="K3088" s="5">
        <f t="shared" si="146"/>
        <v>2.1666666666666665</v>
      </c>
      <c r="L3088" s="4" t="s">
        <v>735</v>
      </c>
    </row>
    <row r="3089" spans="1:12" ht="30" hidden="1" x14ac:dyDescent="0.25">
      <c r="A3089" s="4" t="s">
        <v>683</v>
      </c>
      <c r="B3089" s="4" t="s">
        <v>695</v>
      </c>
      <c r="C3089" s="4" t="s">
        <v>280</v>
      </c>
      <c r="D3089" s="4" t="s">
        <v>393</v>
      </c>
      <c r="E3089" s="4">
        <v>101</v>
      </c>
      <c r="F3089" s="7">
        <v>50</v>
      </c>
      <c r="G3089" s="4" t="s">
        <v>105</v>
      </c>
      <c r="H3089" s="4">
        <v>17</v>
      </c>
      <c r="I3089" s="5">
        <f t="shared" si="145"/>
        <v>17</v>
      </c>
      <c r="J3089" s="5">
        <f t="shared" si="144"/>
        <v>34</v>
      </c>
      <c r="K3089" s="5">
        <f t="shared" si="146"/>
        <v>2.8333333333333335</v>
      </c>
      <c r="L3089" s="4" t="s">
        <v>735</v>
      </c>
    </row>
    <row r="3090" spans="1:12" ht="30" hidden="1" x14ac:dyDescent="0.25">
      <c r="A3090" s="4" t="s">
        <v>683</v>
      </c>
      <c r="B3090" s="4" t="s">
        <v>695</v>
      </c>
      <c r="C3090" s="4" t="s">
        <v>699</v>
      </c>
      <c r="D3090" s="4" t="s">
        <v>685</v>
      </c>
      <c r="E3090" s="4">
        <v>129</v>
      </c>
      <c r="F3090" s="7">
        <v>50</v>
      </c>
      <c r="G3090" s="4" t="s">
        <v>105</v>
      </c>
      <c r="H3090" s="4">
        <v>3</v>
      </c>
      <c r="I3090" s="5">
        <f t="shared" si="145"/>
        <v>3</v>
      </c>
      <c r="J3090" s="5">
        <f t="shared" si="144"/>
        <v>6</v>
      </c>
      <c r="K3090" s="5">
        <f t="shared" si="146"/>
        <v>0.5</v>
      </c>
      <c r="L3090" s="4" t="s">
        <v>735</v>
      </c>
    </row>
    <row r="3091" spans="1:12" ht="30" hidden="1" x14ac:dyDescent="0.25">
      <c r="A3091" s="4" t="s">
        <v>683</v>
      </c>
      <c r="B3091" s="4" t="s">
        <v>695</v>
      </c>
      <c r="C3091" s="4" t="s">
        <v>699</v>
      </c>
      <c r="D3091" s="4" t="s">
        <v>469</v>
      </c>
      <c r="E3091" s="4">
        <v>129</v>
      </c>
      <c r="F3091" s="7">
        <v>50</v>
      </c>
      <c r="G3091" s="4" t="s">
        <v>105</v>
      </c>
      <c r="H3091" s="4">
        <v>3</v>
      </c>
      <c r="I3091" s="5">
        <f t="shared" si="145"/>
        <v>3</v>
      </c>
      <c r="J3091" s="5">
        <f t="shared" si="144"/>
        <v>6</v>
      </c>
      <c r="K3091" s="5">
        <f t="shared" si="146"/>
        <v>0.5</v>
      </c>
      <c r="L3091" s="4" t="s">
        <v>735</v>
      </c>
    </row>
    <row r="3092" spans="1:12" ht="30" hidden="1" x14ac:dyDescent="0.25">
      <c r="A3092" s="4" t="s">
        <v>683</v>
      </c>
      <c r="B3092" s="4" t="s">
        <v>695</v>
      </c>
      <c r="C3092" s="4" t="s">
        <v>700</v>
      </c>
      <c r="D3092" s="4" t="s">
        <v>685</v>
      </c>
      <c r="E3092" s="4">
        <v>74</v>
      </c>
      <c r="F3092" s="7">
        <v>50</v>
      </c>
      <c r="G3092" s="4" t="s">
        <v>105</v>
      </c>
      <c r="H3092" s="4">
        <v>4</v>
      </c>
      <c r="I3092" s="5">
        <f t="shared" si="145"/>
        <v>4</v>
      </c>
      <c r="J3092" s="5">
        <f t="shared" si="144"/>
        <v>8</v>
      </c>
      <c r="K3092" s="5">
        <f t="shared" si="146"/>
        <v>0.66666666666666663</v>
      </c>
      <c r="L3092" s="4" t="s">
        <v>735</v>
      </c>
    </row>
    <row r="3093" spans="1:12" ht="30" hidden="1" x14ac:dyDescent="0.25">
      <c r="A3093" s="4" t="s">
        <v>683</v>
      </c>
      <c r="B3093" s="4" t="s">
        <v>695</v>
      </c>
      <c r="C3093" s="4" t="s">
        <v>700</v>
      </c>
      <c r="D3093" s="4" t="s">
        <v>469</v>
      </c>
      <c r="E3093" s="4">
        <v>74</v>
      </c>
      <c r="F3093" s="7">
        <v>50</v>
      </c>
      <c r="G3093" s="4" t="s">
        <v>105</v>
      </c>
      <c r="H3093" s="4">
        <v>2</v>
      </c>
      <c r="I3093" s="5">
        <f t="shared" si="145"/>
        <v>2</v>
      </c>
      <c r="J3093" s="5">
        <f t="shared" si="144"/>
        <v>4</v>
      </c>
      <c r="K3093" s="5">
        <f t="shared" si="146"/>
        <v>0.33333333333333331</v>
      </c>
      <c r="L3093" s="4" t="s">
        <v>735</v>
      </c>
    </row>
    <row r="3094" spans="1:12" ht="30" hidden="1" x14ac:dyDescent="0.25">
      <c r="A3094" s="4" t="s">
        <v>683</v>
      </c>
      <c r="B3094" s="4" t="s">
        <v>695</v>
      </c>
      <c r="C3094" s="4" t="s">
        <v>700</v>
      </c>
      <c r="D3094" s="4" t="s">
        <v>393</v>
      </c>
      <c r="E3094" s="4">
        <v>74</v>
      </c>
      <c r="F3094" s="7">
        <v>50</v>
      </c>
      <c r="G3094" s="4" t="s">
        <v>105</v>
      </c>
      <c r="H3094" s="4">
        <v>3</v>
      </c>
      <c r="I3094" s="5">
        <f t="shared" si="145"/>
        <v>3</v>
      </c>
      <c r="J3094" s="5">
        <f t="shared" si="144"/>
        <v>6</v>
      </c>
      <c r="K3094" s="5">
        <f t="shared" si="146"/>
        <v>0.5</v>
      </c>
      <c r="L3094" s="4" t="s">
        <v>735</v>
      </c>
    </row>
    <row r="3095" spans="1:12" ht="30" hidden="1" x14ac:dyDescent="0.25">
      <c r="A3095" s="4" t="s">
        <v>683</v>
      </c>
      <c r="B3095" s="4" t="s">
        <v>695</v>
      </c>
      <c r="C3095" s="4" t="s">
        <v>701</v>
      </c>
      <c r="D3095" s="4" t="s">
        <v>685</v>
      </c>
      <c r="E3095" s="4">
        <v>82</v>
      </c>
      <c r="F3095" s="7">
        <v>50</v>
      </c>
      <c r="G3095" s="4" t="s">
        <v>105</v>
      </c>
      <c r="H3095" s="4">
        <v>10</v>
      </c>
      <c r="I3095" s="5">
        <f t="shared" si="145"/>
        <v>10</v>
      </c>
      <c r="J3095" s="5">
        <f t="shared" si="144"/>
        <v>20</v>
      </c>
      <c r="K3095" s="5">
        <f t="shared" si="146"/>
        <v>1.6666666666666667</v>
      </c>
      <c r="L3095" s="4" t="s">
        <v>735</v>
      </c>
    </row>
    <row r="3096" spans="1:12" ht="30" hidden="1" x14ac:dyDescent="0.25">
      <c r="A3096" s="4" t="s">
        <v>683</v>
      </c>
      <c r="B3096" s="4" t="s">
        <v>695</v>
      </c>
      <c r="C3096" s="4" t="s">
        <v>701</v>
      </c>
      <c r="D3096" s="4" t="s">
        <v>469</v>
      </c>
      <c r="E3096" s="4">
        <v>82</v>
      </c>
      <c r="F3096" s="7">
        <v>50</v>
      </c>
      <c r="G3096" s="4" t="s">
        <v>105</v>
      </c>
      <c r="H3096" s="4">
        <v>16</v>
      </c>
      <c r="I3096" s="5">
        <f t="shared" si="145"/>
        <v>16</v>
      </c>
      <c r="J3096" s="5">
        <f t="shared" si="144"/>
        <v>32</v>
      </c>
      <c r="K3096" s="5">
        <f t="shared" si="146"/>
        <v>2.6666666666666665</v>
      </c>
      <c r="L3096" s="4" t="s">
        <v>735</v>
      </c>
    </row>
    <row r="3097" spans="1:12" ht="30" hidden="1" x14ac:dyDescent="0.25">
      <c r="A3097" s="4" t="s">
        <v>683</v>
      </c>
      <c r="B3097" s="4" t="s">
        <v>695</v>
      </c>
      <c r="C3097" s="4" t="s">
        <v>701</v>
      </c>
      <c r="D3097" s="4" t="s">
        <v>393</v>
      </c>
      <c r="E3097" s="4">
        <v>82</v>
      </c>
      <c r="F3097" s="7">
        <v>50</v>
      </c>
      <c r="G3097" s="4" t="s">
        <v>105</v>
      </c>
      <c r="H3097" s="4">
        <v>13</v>
      </c>
      <c r="I3097" s="5">
        <f t="shared" si="145"/>
        <v>13</v>
      </c>
      <c r="J3097" s="5">
        <f t="shared" si="144"/>
        <v>26</v>
      </c>
      <c r="K3097" s="5">
        <f t="shared" si="146"/>
        <v>2.1666666666666665</v>
      </c>
      <c r="L3097" s="4" t="s">
        <v>735</v>
      </c>
    </row>
    <row r="3098" spans="1:12" ht="30" hidden="1" x14ac:dyDescent="0.25">
      <c r="A3098" s="4" t="s">
        <v>683</v>
      </c>
      <c r="B3098" s="4" t="s">
        <v>695</v>
      </c>
      <c r="C3098" s="4" t="s">
        <v>701</v>
      </c>
      <c r="D3098" s="4" t="s">
        <v>371</v>
      </c>
      <c r="E3098" s="4">
        <v>82</v>
      </c>
      <c r="F3098" s="7">
        <v>50</v>
      </c>
      <c r="G3098" s="4" t="s">
        <v>105</v>
      </c>
      <c r="H3098" s="4">
        <v>4</v>
      </c>
      <c r="I3098" s="5">
        <f t="shared" si="145"/>
        <v>4</v>
      </c>
      <c r="J3098" s="5">
        <f t="shared" si="144"/>
        <v>8</v>
      </c>
      <c r="K3098" s="5">
        <f t="shared" si="146"/>
        <v>0.66666666666666663</v>
      </c>
      <c r="L3098" s="4" t="s">
        <v>735</v>
      </c>
    </row>
    <row r="3099" spans="1:12" ht="30" hidden="1" x14ac:dyDescent="0.25">
      <c r="A3099" s="4" t="s">
        <v>683</v>
      </c>
      <c r="B3099" s="4" t="s">
        <v>695</v>
      </c>
      <c r="C3099" s="4" t="s">
        <v>701</v>
      </c>
      <c r="D3099" s="4" t="s">
        <v>18</v>
      </c>
      <c r="E3099" s="4">
        <v>82</v>
      </c>
      <c r="F3099" s="7">
        <v>50</v>
      </c>
      <c r="G3099" s="4" t="s">
        <v>105</v>
      </c>
      <c r="H3099" s="4">
        <v>1</v>
      </c>
      <c r="I3099" s="5">
        <f t="shared" si="145"/>
        <v>1</v>
      </c>
      <c r="J3099" s="5">
        <f t="shared" si="144"/>
        <v>2</v>
      </c>
      <c r="K3099" s="5">
        <f t="shared" si="146"/>
        <v>0.16666666666666666</v>
      </c>
      <c r="L3099" s="4" t="s">
        <v>735</v>
      </c>
    </row>
    <row r="3100" spans="1:12" ht="30" hidden="1" x14ac:dyDescent="0.25">
      <c r="A3100" s="4" t="s">
        <v>683</v>
      </c>
      <c r="B3100" s="4" t="s">
        <v>695</v>
      </c>
      <c r="C3100" s="4" t="s">
        <v>702</v>
      </c>
      <c r="D3100" s="4" t="s">
        <v>685</v>
      </c>
      <c r="E3100" s="4">
        <v>98</v>
      </c>
      <c r="F3100" s="7">
        <v>50</v>
      </c>
      <c r="G3100" s="4" t="s">
        <v>105</v>
      </c>
      <c r="H3100" s="4">
        <v>6</v>
      </c>
      <c r="I3100" s="5">
        <f t="shared" si="145"/>
        <v>6</v>
      </c>
      <c r="J3100" s="5">
        <f t="shared" si="144"/>
        <v>12</v>
      </c>
      <c r="K3100" s="5">
        <f t="shared" si="146"/>
        <v>1</v>
      </c>
      <c r="L3100" s="4" t="s">
        <v>735</v>
      </c>
    </row>
    <row r="3101" spans="1:12" ht="30" hidden="1" x14ac:dyDescent="0.25">
      <c r="A3101" s="4" t="s">
        <v>683</v>
      </c>
      <c r="B3101" s="4" t="s">
        <v>695</v>
      </c>
      <c r="C3101" s="4" t="s">
        <v>702</v>
      </c>
      <c r="D3101" s="4" t="s">
        <v>469</v>
      </c>
      <c r="E3101" s="4">
        <v>98</v>
      </c>
      <c r="F3101" s="7">
        <v>50</v>
      </c>
      <c r="G3101" s="4" t="s">
        <v>105</v>
      </c>
      <c r="H3101" s="4">
        <v>7</v>
      </c>
      <c r="I3101" s="5">
        <f t="shared" si="145"/>
        <v>7</v>
      </c>
      <c r="J3101" s="5">
        <f t="shared" si="144"/>
        <v>14</v>
      </c>
      <c r="K3101" s="5">
        <f t="shared" si="146"/>
        <v>1.1666666666666667</v>
      </c>
      <c r="L3101" s="4" t="s">
        <v>735</v>
      </c>
    </row>
    <row r="3102" spans="1:12" ht="30" hidden="1" x14ac:dyDescent="0.25">
      <c r="A3102" s="4" t="s">
        <v>683</v>
      </c>
      <c r="B3102" s="4" t="s">
        <v>695</v>
      </c>
      <c r="C3102" s="4" t="s">
        <v>702</v>
      </c>
      <c r="D3102" s="4" t="s">
        <v>393</v>
      </c>
      <c r="E3102" s="4">
        <v>98</v>
      </c>
      <c r="F3102" s="7">
        <v>50</v>
      </c>
      <c r="G3102" s="4" t="s">
        <v>105</v>
      </c>
      <c r="H3102" s="4">
        <v>1</v>
      </c>
      <c r="I3102" s="5">
        <f t="shared" si="145"/>
        <v>1</v>
      </c>
      <c r="J3102" s="5">
        <f t="shared" si="144"/>
        <v>2</v>
      </c>
      <c r="K3102" s="5">
        <f t="shared" si="146"/>
        <v>0.16666666666666666</v>
      </c>
      <c r="L3102" s="4" t="s">
        <v>735</v>
      </c>
    </row>
    <row r="3103" spans="1:12" ht="30" hidden="1" x14ac:dyDescent="0.25">
      <c r="A3103" s="4" t="s">
        <v>683</v>
      </c>
      <c r="B3103" s="4" t="s">
        <v>695</v>
      </c>
      <c r="C3103" s="4" t="s">
        <v>703</v>
      </c>
      <c r="D3103" s="4" t="s">
        <v>685</v>
      </c>
      <c r="E3103" s="4">
        <v>140</v>
      </c>
      <c r="F3103" s="7">
        <v>50</v>
      </c>
      <c r="G3103" s="4" t="s">
        <v>105</v>
      </c>
      <c r="H3103" s="4">
        <v>4</v>
      </c>
      <c r="I3103" s="5">
        <f t="shared" si="145"/>
        <v>4</v>
      </c>
      <c r="J3103" s="5">
        <f t="shared" si="144"/>
        <v>8</v>
      </c>
      <c r="K3103" s="5">
        <f t="shared" si="146"/>
        <v>0.66666666666666663</v>
      </c>
      <c r="L3103" s="4" t="s">
        <v>735</v>
      </c>
    </row>
    <row r="3104" spans="1:12" ht="30" hidden="1" x14ac:dyDescent="0.25">
      <c r="A3104" s="4" t="s">
        <v>683</v>
      </c>
      <c r="B3104" s="4" t="s">
        <v>695</v>
      </c>
      <c r="C3104" s="4" t="s">
        <v>703</v>
      </c>
      <c r="D3104" s="4" t="s">
        <v>469</v>
      </c>
      <c r="E3104" s="4">
        <v>140</v>
      </c>
      <c r="F3104" s="7">
        <v>50</v>
      </c>
      <c r="G3104" s="4" t="s">
        <v>105</v>
      </c>
      <c r="H3104" s="4">
        <v>6</v>
      </c>
      <c r="I3104" s="5">
        <f t="shared" si="145"/>
        <v>6</v>
      </c>
      <c r="J3104" s="5">
        <f t="shared" si="144"/>
        <v>12</v>
      </c>
      <c r="K3104" s="5">
        <f t="shared" si="146"/>
        <v>1</v>
      </c>
      <c r="L3104" s="4" t="s">
        <v>735</v>
      </c>
    </row>
    <row r="3105" spans="1:12" ht="30" hidden="1" x14ac:dyDescent="0.25">
      <c r="A3105" s="4" t="s">
        <v>683</v>
      </c>
      <c r="B3105" s="4" t="s">
        <v>695</v>
      </c>
      <c r="C3105" s="4" t="s">
        <v>703</v>
      </c>
      <c r="D3105" s="4" t="s">
        <v>393</v>
      </c>
      <c r="E3105" s="4">
        <v>140</v>
      </c>
      <c r="F3105" s="7">
        <v>50</v>
      </c>
      <c r="G3105" s="4" t="s">
        <v>105</v>
      </c>
      <c r="H3105" s="4">
        <v>1</v>
      </c>
      <c r="I3105" s="5">
        <f t="shared" si="145"/>
        <v>1</v>
      </c>
      <c r="J3105" s="5">
        <f t="shared" si="144"/>
        <v>2</v>
      </c>
      <c r="K3105" s="5">
        <f t="shared" si="146"/>
        <v>0.16666666666666666</v>
      </c>
      <c r="L3105" s="4" t="s">
        <v>735</v>
      </c>
    </row>
    <row r="3106" spans="1:12" ht="30" hidden="1" x14ac:dyDescent="0.25">
      <c r="A3106" s="4" t="s">
        <v>683</v>
      </c>
      <c r="B3106" s="4" t="s">
        <v>695</v>
      </c>
      <c r="C3106" s="4" t="s">
        <v>704</v>
      </c>
      <c r="D3106" s="4" t="s">
        <v>685</v>
      </c>
      <c r="E3106" s="4">
        <v>84</v>
      </c>
      <c r="F3106" s="7">
        <v>50</v>
      </c>
      <c r="G3106" s="4" t="s">
        <v>105</v>
      </c>
      <c r="H3106" s="4">
        <v>11</v>
      </c>
      <c r="I3106" s="5">
        <f t="shared" si="145"/>
        <v>11</v>
      </c>
      <c r="J3106" s="5">
        <f t="shared" si="144"/>
        <v>22</v>
      </c>
      <c r="K3106" s="5">
        <f t="shared" si="146"/>
        <v>1.8333333333333333</v>
      </c>
      <c r="L3106" s="4" t="s">
        <v>735</v>
      </c>
    </row>
    <row r="3107" spans="1:12" ht="30" hidden="1" x14ac:dyDescent="0.25">
      <c r="A3107" s="4" t="s">
        <v>683</v>
      </c>
      <c r="B3107" s="4" t="s">
        <v>695</v>
      </c>
      <c r="C3107" s="4" t="s">
        <v>704</v>
      </c>
      <c r="D3107" s="4" t="s">
        <v>469</v>
      </c>
      <c r="E3107" s="4">
        <v>84</v>
      </c>
      <c r="F3107" s="7">
        <v>50</v>
      </c>
      <c r="G3107" s="4" t="s">
        <v>105</v>
      </c>
      <c r="H3107" s="4">
        <v>8</v>
      </c>
      <c r="I3107" s="5">
        <f t="shared" si="145"/>
        <v>8</v>
      </c>
      <c r="J3107" s="5">
        <f t="shared" si="144"/>
        <v>16</v>
      </c>
      <c r="K3107" s="5">
        <f t="shared" si="146"/>
        <v>1.3333333333333333</v>
      </c>
      <c r="L3107" s="4" t="s">
        <v>735</v>
      </c>
    </row>
    <row r="3108" spans="1:12" ht="30" hidden="1" x14ac:dyDescent="0.25">
      <c r="A3108" s="4" t="s">
        <v>683</v>
      </c>
      <c r="B3108" s="4" t="s">
        <v>695</v>
      </c>
      <c r="C3108" s="4" t="s">
        <v>704</v>
      </c>
      <c r="D3108" s="4" t="s">
        <v>393</v>
      </c>
      <c r="E3108" s="4">
        <v>84</v>
      </c>
      <c r="F3108" s="7">
        <v>50</v>
      </c>
      <c r="G3108" s="4" t="s">
        <v>105</v>
      </c>
      <c r="H3108" s="4">
        <v>21</v>
      </c>
      <c r="I3108" s="5">
        <f t="shared" si="145"/>
        <v>21</v>
      </c>
      <c r="J3108" s="5">
        <f t="shared" si="144"/>
        <v>42</v>
      </c>
      <c r="K3108" s="5">
        <f t="shared" si="146"/>
        <v>3.5</v>
      </c>
      <c r="L3108" s="4" t="s">
        <v>735</v>
      </c>
    </row>
    <row r="3109" spans="1:12" ht="30" hidden="1" x14ac:dyDescent="0.25">
      <c r="A3109" s="4" t="s">
        <v>683</v>
      </c>
      <c r="B3109" s="4" t="s">
        <v>695</v>
      </c>
      <c r="C3109" s="4" t="s">
        <v>704</v>
      </c>
      <c r="D3109" s="4" t="s">
        <v>371</v>
      </c>
      <c r="E3109" s="4">
        <v>84</v>
      </c>
      <c r="F3109" s="7">
        <v>50</v>
      </c>
      <c r="G3109" s="4" t="s">
        <v>105</v>
      </c>
      <c r="H3109" s="4">
        <v>4</v>
      </c>
      <c r="I3109" s="5">
        <f t="shared" si="145"/>
        <v>4</v>
      </c>
      <c r="J3109" s="5">
        <f t="shared" si="144"/>
        <v>8</v>
      </c>
      <c r="K3109" s="5">
        <f t="shared" si="146"/>
        <v>0.66666666666666663</v>
      </c>
      <c r="L3109" s="4" t="s">
        <v>735</v>
      </c>
    </row>
    <row r="3110" spans="1:12" ht="30" hidden="1" x14ac:dyDescent="0.25">
      <c r="A3110" s="4" t="s">
        <v>683</v>
      </c>
      <c r="B3110" s="4" t="s">
        <v>695</v>
      </c>
      <c r="C3110" s="4" t="s">
        <v>705</v>
      </c>
      <c r="D3110" s="4" t="s">
        <v>685</v>
      </c>
      <c r="E3110" s="4">
        <v>102.9</v>
      </c>
      <c r="F3110" s="7">
        <v>50</v>
      </c>
      <c r="G3110" s="4" t="s">
        <v>105</v>
      </c>
      <c r="H3110" s="4">
        <v>8</v>
      </c>
      <c r="I3110" s="5">
        <f t="shared" si="145"/>
        <v>8</v>
      </c>
      <c r="J3110" s="5">
        <f t="shared" si="144"/>
        <v>16</v>
      </c>
      <c r="K3110" s="5">
        <f t="shared" si="146"/>
        <v>1.3333333333333333</v>
      </c>
      <c r="L3110" s="4" t="s">
        <v>735</v>
      </c>
    </row>
    <row r="3111" spans="1:12" ht="30" hidden="1" x14ac:dyDescent="0.25">
      <c r="A3111" s="4" t="s">
        <v>683</v>
      </c>
      <c r="B3111" s="4" t="s">
        <v>695</v>
      </c>
      <c r="C3111" s="4" t="s">
        <v>705</v>
      </c>
      <c r="D3111" s="4" t="s">
        <v>469</v>
      </c>
      <c r="E3111" s="4">
        <v>102.9</v>
      </c>
      <c r="F3111" s="7">
        <v>50</v>
      </c>
      <c r="G3111" s="4" t="s">
        <v>105</v>
      </c>
      <c r="H3111" s="4">
        <v>3</v>
      </c>
      <c r="I3111" s="5">
        <f t="shared" si="145"/>
        <v>3</v>
      </c>
      <c r="J3111" s="5">
        <f t="shared" si="144"/>
        <v>6</v>
      </c>
      <c r="K3111" s="5">
        <f t="shared" si="146"/>
        <v>0.5</v>
      </c>
      <c r="L3111" s="4" t="s">
        <v>735</v>
      </c>
    </row>
    <row r="3112" spans="1:12" ht="30" hidden="1" x14ac:dyDescent="0.25">
      <c r="A3112" s="4" t="s">
        <v>683</v>
      </c>
      <c r="B3112" s="4" t="s">
        <v>695</v>
      </c>
      <c r="C3112" s="4" t="s">
        <v>705</v>
      </c>
      <c r="D3112" s="4" t="s">
        <v>393</v>
      </c>
      <c r="E3112" s="4">
        <v>102.9</v>
      </c>
      <c r="F3112" s="7">
        <v>50</v>
      </c>
      <c r="G3112" s="4" t="s">
        <v>105</v>
      </c>
      <c r="H3112" s="4">
        <v>4</v>
      </c>
      <c r="I3112" s="5">
        <f t="shared" si="145"/>
        <v>4</v>
      </c>
      <c r="J3112" s="5">
        <f t="shared" si="144"/>
        <v>8</v>
      </c>
      <c r="K3112" s="5">
        <f t="shared" si="146"/>
        <v>0.66666666666666663</v>
      </c>
      <c r="L3112" s="4" t="s">
        <v>735</v>
      </c>
    </row>
    <row r="3113" spans="1:12" ht="30" hidden="1" x14ac:dyDescent="0.25">
      <c r="A3113" s="4" t="s">
        <v>683</v>
      </c>
      <c r="B3113" s="4" t="s">
        <v>695</v>
      </c>
      <c r="C3113" s="4" t="s">
        <v>706</v>
      </c>
      <c r="D3113" s="4" t="s">
        <v>685</v>
      </c>
      <c r="E3113" s="4">
        <v>86</v>
      </c>
      <c r="F3113" s="7">
        <v>50</v>
      </c>
      <c r="G3113" s="4" t="s">
        <v>105</v>
      </c>
      <c r="H3113" s="4">
        <v>2</v>
      </c>
      <c r="I3113" s="5">
        <f t="shared" si="145"/>
        <v>2</v>
      </c>
      <c r="J3113" s="5">
        <f t="shared" si="144"/>
        <v>4</v>
      </c>
      <c r="K3113" s="5">
        <f t="shared" si="146"/>
        <v>0.33333333333333331</v>
      </c>
      <c r="L3113" s="4" t="s">
        <v>735</v>
      </c>
    </row>
    <row r="3114" spans="1:12" ht="30" hidden="1" x14ac:dyDescent="0.25">
      <c r="A3114" s="4" t="s">
        <v>683</v>
      </c>
      <c r="B3114" s="4" t="s">
        <v>695</v>
      </c>
      <c r="C3114" s="4" t="s">
        <v>706</v>
      </c>
      <c r="D3114" s="4" t="s">
        <v>469</v>
      </c>
      <c r="E3114" s="4">
        <v>86</v>
      </c>
      <c r="F3114" s="7">
        <v>50</v>
      </c>
      <c r="G3114" s="4" t="s">
        <v>105</v>
      </c>
      <c r="H3114" s="4">
        <v>3</v>
      </c>
      <c r="I3114" s="5">
        <f t="shared" si="145"/>
        <v>3</v>
      </c>
      <c r="J3114" s="5">
        <f t="shared" si="144"/>
        <v>6</v>
      </c>
      <c r="K3114" s="5">
        <f t="shared" si="146"/>
        <v>0.5</v>
      </c>
      <c r="L3114" s="4" t="s">
        <v>735</v>
      </c>
    </row>
    <row r="3115" spans="1:12" ht="30" hidden="1" x14ac:dyDescent="0.25">
      <c r="A3115" s="4" t="s">
        <v>683</v>
      </c>
      <c r="B3115" s="4" t="s">
        <v>707</v>
      </c>
      <c r="C3115" s="4" t="s">
        <v>708</v>
      </c>
      <c r="D3115" s="4" t="s">
        <v>685</v>
      </c>
      <c r="E3115" s="4">
        <v>65</v>
      </c>
      <c r="F3115" s="7">
        <v>50</v>
      </c>
      <c r="G3115" s="4" t="s">
        <v>105</v>
      </c>
      <c r="H3115" s="4">
        <v>5</v>
      </c>
      <c r="I3115" s="5">
        <f t="shared" si="145"/>
        <v>5</v>
      </c>
      <c r="J3115" s="5">
        <f t="shared" si="144"/>
        <v>10</v>
      </c>
      <c r="K3115" s="5">
        <f t="shared" si="146"/>
        <v>0.83333333333333337</v>
      </c>
      <c r="L3115" s="4" t="s">
        <v>735</v>
      </c>
    </row>
    <row r="3116" spans="1:12" ht="30" hidden="1" x14ac:dyDescent="0.25">
      <c r="A3116" s="4" t="s">
        <v>683</v>
      </c>
      <c r="B3116" s="4" t="s">
        <v>707</v>
      </c>
      <c r="C3116" s="4" t="s">
        <v>708</v>
      </c>
      <c r="D3116" s="4" t="s">
        <v>469</v>
      </c>
      <c r="E3116" s="4">
        <v>65</v>
      </c>
      <c r="F3116" s="7">
        <v>50</v>
      </c>
      <c r="G3116" s="4" t="s">
        <v>105</v>
      </c>
      <c r="H3116" s="4">
        <v>6</v>
      </c>
      <c r="I3116" s="5">
        <f t="shared" si="145"/>
        <v>6</v>
      </c>
      <c r="J3116" s="5">
        <f t="shared" si="144"/>
        <v>12</v>
      </c>
      <c r="K3116" s="5">
        <f t="shared" si="146"/>
        <v>1</v>
      </c>
      <c r="L3116" s="4" t="s">
        <v>735</v>
      </c>
    </row>
    <row r="3117" spans="1:12" ht="30" hidden="1" x14ac:dyDescent="0.25">
      <c r="A3117" s="4" t="s">
        <v>683</v>
      </c>
      <c r="B3117" s="4" t="s">
        <v>707</v>
      </c>
      <c r="C3117" s="4" t="s">
        <v>709</v>
      </c>
      <c r="D3117" s="4" t="s">
        <v>685</v>
      </c>
      <c r="E3117" s="4">
        <v>66</v>
      </c>
      <c r="F3117" s="7">
        <v>50</v>
      </c>
      <c r="G3117" s="4" t="s">
        <v>105</v>
      </c>
      <c r="H3117" s="4">
        <v>3</v>
      </c>
      <c r="I3117" s="5">
        <f t="shared" si="145"/>
        <v>3</v>
      </c>
      <c r="J3117" s="5">
        <f t="shared" si="144"/>
        <v>6</v>
      </c>
      <c r="K3117" s="5">
        <f t="shared" si="146"/>
        <v>0.5</v>
      </c>
      <c r="L3117" s="4" t="s">
        <v>735</v>
      </c>
    </row>
    <row r="3118" spans="1:12" ht="30" hidden="1" x14ac:dyDescent="0.25">
      <c r="A3118" s="4" t="s">
        <v>683</v>
      </c>
      <c r="B3118" s="4" t="s">
        <v>707</v>
      </c>
      <c r="C3118" s="4" t="s">
        <v>709</v>
      </c>
      <c r="D3118" s="4" t="s">
        <v>469</v>
      </c>
      <c r="E3118" s="4">
        <v>66</v>
      </c>
      <c r="F3118" s="7">
        <v>50</v>
      </c>
      <c r="G3118" s="4" t="s">
        <v>105</v>
      </c>
      <c r="H3118" s="4">
        <v>2</v>
      </c>
      <c r="I3118" s="5">
        <f t="shared" si="145"/>
        <v>2</v>
      </c>
      <c r="J3118" s="5">
        <f t="shared" si="144"/>
        <v>4</v>
      </c>
      <c r="K3118" s="5">
        <f t="shared" si="146"/>
        <v>0.33333333333333331</v>
      </c>
      <c r="L3118" s="4" t="s">
        <v>735</v>
      </c>
    </row>
    <row r="3119" spans="1:12" ht="30" hidden="1" x14ac:dyDescent="0.25">
      <c r="A3119" s="4" t="s">
        <v>683</v>
      </c>
      <c r="B3119" s="4" t="s">
        <v>707</v>
      </c>
      <c r="C3119" s="4" t="s">
        <v>709</v>
      </c>
      <c r="D3119" s="4" t="s">
        <v>393</v>
      </c>
      <c r="E3119" s="4">
        <v>66</v>
      </c>
      <c r="F3119" s="7">
        <v>50</v>
      </c>
      <c r="G3119" s="4" t="s">
        <v>105</v>
      </c>
      <c r="H3119" s="4">
        <v>2</v>
      </c>
      <c r="I3119" s="5">
        <f t="shared" si="145"/>
        <v>2</v>
      </c>
      <c r="J3119" s="5">
        <f t="shared" si="144"/>
        <v>4</v>
      </c>
      <c r="K3119" s="5">
        <f t="shared" si="146"/>
        <v>0.33333333333333331</v>
      </c>
      <c r="L3119" s="4" t="s">
        <v>735</v>
      </c>
    </row>
    <row r="3120" spans="1:12" ht="30" hidden="1" x14ac:dyDescent="0.25">
      <c r="A3120" s="4" t="s">
        <v>683</v>
      </c>
      <c r="B3120" s="4" t="s">
        <v>707</v>
      </c>
      <c r="C3120" s="4" t="s">
        <v>709</v>
      </c>
      <c r="D3120" s="4" t="s">
        <v>88</v>
      </c>
      <c r="E3120" s="4">
        <v>66</v>
      </c>
      <c r="F3120" s="7">
        <v>50</v>
      </c>
      <c r="G3120" s="4" t="s">
        <v>105</v>
      </c>
      <c r="H3120" s="4">
        <v>2</v>
      </c>
      <c r="I3120" s="5">
        <f t="shared" si="145"/>
        <v>2</v>
      </c>
      <c r="J3120" s="5">
        <f t="shared" si="144"/>
        <v>4</v>
      </c>
      <c r="K3120" s="5">
        <f t="shared" si="146"/>
        <v>0.33333333333333331</v>
      </c>
      <c r="L3120" s="4" t="s">
        <v>735</v>
      </c>
    </row>
    <row r="3121" spans="1:12" ht="30" hidden="1" x14ac:dyDescent="0.25">
      <c r="A3121" s="4" t="s">
        <v>683</v>
      </c>
      <c r="B3121" s="4" t="s">
        <v>707</v>
      </c>
      <c r="C3121" s="4" t="s">
        <v>710</v>
      </c>
      <c r="D3121" s="4" t="s">
        <v>685</v>
      </c>
      <c r="E3121" s="4">
        <v>77</v>
      </c>
      <c r="F3121" s="7">
        <v>50</v>
      </c>
      <c r="G3121" s="4" t="s">
        <v>105</v>
      </c>
      <c r="H3121" s="4">
        <v>8</v>
      </c>
      <c r="I3121" s="5">
        <f t="shared" si="145"/>
        <v>8</v>
      </c>
      <c r="J3121" s="5">
        <f t="shared" si="144"/>
        <v>16</v>
      </c>
      <c r="K3121" s="5">
        <f t="shared" si="146"/>
        <v>1.3333333333333333</v>
      </c>
      <c r="L3121" s="4" t="s">
        <v>735</v>
      </c>
    </row>
    <row r="3122" spans="1:12" ht="30" hidden="1" x14ac:dyDescent="0.25">
      <c r="A3122" s="4" t="s">
        <v>683</v>
      </c>
      <c r="B3122" s="4" t="s">
        <v>707</v>
      </c>
      <c r="C3122" s="4" t="s">
        <v>710</v>
      </c>
      <c r="D3122" s="4" t="s">
        <v>393</v>
      </c>
      <c r="E3122" s="4">
        <v>77</v>
      </c>
      <c r="F3122" s="7">
        <v>50</v>
      </c>
      <c r="G3122" s="4" t="s">
        <v>105</v>
      </c>
      <c r="H3122" s="4">
        <v>2</v>
      </c>
      <c r="I3122" s="5">
        <f t="shared" si="145"/>
        <v>2</v>
      </c>
      <c r="J3122" s="5">
        <f t="shared" si="144"/>
        <v>4</v>
      </c>
      <c r="K3122" s="5">
        <f t="shared" si="146"/>
        <v>0.33333333333333331</v>
      </c>
      <c r="L3122" s="4" t="s">
        <v>735</v>
      </c>
    </row>
    <row r="3123" spans="1:12" ht="30" hidden="1" x14ac:dyDescent="0.25">
      <c r="A3123" s="4" t="s">
        <v>683</v>
      </c>
      <c r="B3123" s="4" t="s">
        <v>707</v>
      </c>
      <c r="C3123" s="4" t="s">
        <v>711</v>
      </c>
      <c r="D3123" s="4" t="s">
        <v>685</v>
      </c>
      <c r="E3123" s="4">
        <v>20</v>
      </c>
      <c r="F3123" s="7" t="s">
        <v>11</v>
      </c>
      <c r="G3123" s="4" t="s">
        <v>12</v>
      </c>
      <c r="H3123" s="4">
        <v>108</v>
      </c>
      <c r="I3123" s="5">
        <f t="shared" si="145"/>
        <v>108</v>
      </c>
      <c r="J3123" s="5">
        <f t="shared" si="144"/>
        <v>216</v>
      </c>
      <c r="K3123" s="5">
        <f t="shared" si="146"/>
        <v>18</v>
      </c>
      <c r="L3123" s="4" t="s">
        <v>735</v>
      </c>
    </row>
    <row r="3124" spans="1:12" ht="30" hidden="1" x14ac:dyDescent="0.25">
      <c r="A3124" s="4" t="s">
        <v>683</v>
      </c>
      <c r="B3124" s="4" t="s">
        <v>707</v>
      </c>
      <c r="C3124" s="4" t="s">
        <v>711</v>
      </c>
      <c r="D3124" s="4" t="s">
        <v>469</v>
      </c>
      <c r="E3124" s="4">
        <v>20</v>
      </c>
      <c r="F3124" s="7" t="s">
        <v>11</v>
      </c>
      <c r="G3124" s="4" t="s">
        <v>12</v>
      </c>
      <c r="H3124" s="4">
        <v>23</v>
      </c>
      <c r="I3124" s="5">
        <f t="shared" si="145"/>
        <v>23</v>
      </c>
      <c r="J3124" s="5">
        <f t="shared" si="144"/>
        <v>46</v>
      </c>
      <c r="K3124" s="5">
        <f t="shared" si="146"/>
        <v>3.8333333333333335</v>
      </c>
      <c r="L3124" s="4" t="s">
        <v>735</v>
      </c>
    </row>
    <row r="3125" spans="1:12" ht="30" hidden="1" x14ac:dyDescent="0.25">
      <c r="A3125" s="4" t="s">
        <v>683</v>
      </c>
      <c r="B3125" s="4" t="s">
        <v>707</v>
      </c>
      <c r="C3125" s="4" t="s">
        <v>711</v>
      </c>
      <c r="D3125" s="4" t="s">
        <v>393</v>
      </c>
      <c r="E3125" s="4">
        <v>20</v>
      </c>
      <c r="F3125" s="7" t="s">
        <v>11</v>
      </c>
      <c r="G3125" s="4" t="s">
        <v>12</v>
      </c>
      <c r="H3125" s="4">
        <v>21</v>
      </c>
      <c r="I3125" s="5">
        <f t="shared" si="145"/>
        <v>21</v>
      </c>
      <c r="J3125" s="5">
        <f t="shared" si="144"/>
        <v>42</v>
      </c>
      <c r="K3125" s="5">
        <f t="shared" si="146"/>
        <v>3.5</v>
      </c>
      <c r="L3125" s="4" t="s">
        <v>735</v>
      </c>
    </row>
    <row r="3126" spans="1:12" ht="30" hidden="1" x14ac:dyDescent="0.25">
      <c r="A3126" s="4" t="s">
        <v>683</v>
      </c>
      <c r="B3126" s="4" t="s">
        <v>707</v>
      </c>
      <c r="C3126" s="4" t="s">
        <v>711</v>
      </c>
      <c r="D3126" s="4" t="s">
        <v>88</v>
      </c>
      <c r="E3126" s="4">
        <v>20</v>
      </c>
      <c r="F3126" s="7" t="s">
        <v>11</v>
      </c>
      <c r="G3126" s="4" t="s">
        <v>12</v>
      </c>
      <c r="H3126" s="4">
        <v>2</v>
      </c>
      <c r="I3126" s="5">
        <f t="shared" si="145"/>
        <v>2</v>
      </c>
      <c r="J3126" s="5">
        <f t="shared" si="144"/>
        <v>4</v>
      </c>
      <c r="K3126" s="5">
        <f t="shared" si="146"/>
        <v>0.33333333333333331</v>
      </c>
      <c r="L3126" s="4" t="s">
        <v>735</v>
      </c>
    </row>
    <row r="3127" spans="1:12" ht="30" hidden="1" x14ac:dyDescent="0.25">
      <c r="A3127" s="4" t="s">
        <v>683</v>
      </c>
      <c r="B3127" s="4" t="s">
        <v>707</v>
      </c>
      <c r="C3127" s="4" t="s">
        <v>711</v>
      </c>
      <c r="D3127" s="4" t="s">
        <v>198</v>
      </c>
      <c r="E3127" s="4">
        <v>20</v>
      </c>
      <c r="F3127" s="7" t="s">
        <v>11</v>
      </c>
      <c r="G3127" s="4" t="s">
        <v>12</v>
      </c>
      <c r="H3127" s="4">
        <v>2</v>
      </c>
      <c r="I3127" s="5">
        <f t="shared" si="145"/>
        <v>2</v>
      </c>
      <c r="J3127" s="5">
        <f t="shared" si="144"/>
        <v>4</v>
      </c>
      <c r="K3127" s="5">
        <f t="shared" si="146"/>
        <v>0.33333333333333331</v>
      </c>
      <c r="L3127" s="4" t="s">
        <v>735</v>
      </c>
    </row>
    <row r="3128" spans="1:12" ht="30" hidden="1" x14ac:dyDescent="0.25">
      <c r="A3128" s="4" t="s">
        <v>683</v>
      </c>
      <c r="B3128" s="4" t="s">
        <v>707</v>
      </c>
      <c r="C3128" s="4" t="s">
        <v>711</v>
      </c>
      <c r="D3128" s="4" t="s">
        <v>39</v>
      </c>
      <c r="E3128" s="4">
        <v>20</v>
      </c>
      <c r="F3128" s="7" t="s">
        <v>11</v>
      </c>
      <c r="G3128" s="4" t="s">
        <v>12</v>
      </c>
      <c r="H3128" s="4">
        <v>1</v>
      </c>
      <c r="I3128" s="5">
        <f t="shared" si="145"/>
        <v>1</v>
      </c>
      <c r="J3128" s="5">
        <f t="shared" ref="J3128:J3162" si="147">I3128*100%+I3128</f>
        <v>2</v>
      </c>
      <c r="K3128" s="5">
        <f t="shared" si="146"/>
        <v>0.16666666666666666</v>
      </c>
      <c r="L3128" s="4" t="s">
        <v>735</v>
      </c>
    </row>
    <row r="3129" spans="1:12" ht="30" hidden="1" x14ac:dyDescent="0.25">
      <c r="A3129" s="4" t="s">
        <v>683</v>
      </c>
      <c r="B3129" s="4" t="s">
        <v>707</v>
      </c>
      <c r="C3129" s="4" t="s">
        <v>711</v>
      </c>
      <c r="D3129" s="4" t="s">
        <v>371</v>
      </c>
      <c r="E3129" s="4">
        <v>20</v>
      </c>
      <c r="F3129" s="7" t="s">
        <v>11</v>
      </c>
      <c r="G3129" s="4" t="s">
        <v>12</v>
      </c>
      <c r="H3129" s="4">
        <v>9</v>
      </c>
      <c r="I3129" s="5">
        <f t="shared" ref="I3129:I3162" si="148">H3129</f>
        <v>9</v>
      </c>
      <c r="J3129" s="5">
        <f t="shared" si="147"/>
        <v>18</v>
      </c>
      <c r="K3129" s="5">
        <f t="shared" si="146"/>
        <v>1.5</v>
      </c>
      <c r="L3129" s="4" t="s">
        <v>735</v>
      </c>
    </row>
    <row r="3130" spans="1:12" ht="30" hidden="1" x14ac:dyDescent="0.25">
      <c r="A3130" s="4" t="s">
        <v>683</v>
      </c>
      <c r="B3130" s="4" t="s">
        <v>707</v>
      </c>
      <c r="C3130" s="4" t="s">
        <v>712</v>
      </c>
      <c r="D3130" s="4" t="s">
        <v>685</v>
      </c>
      <c r="E3130" s="4">
        <v>41</v>
      </c>
      <c r="F3130" s="7" t="s">
        <v>11</v>
      </c>
      <c r="G3130" s="4" t="s">
        <v>12</v>
      </c>
      <c r="H3130" s="4">
        <v>3</v>
      </c>
      <c r="I3130" s="5">
        <f t="shared" si="148"/>
        <v>3</v>
      </c>
      <c r="J3130" s="5">
        <f t="shared" si="147"/>
        <v>6</v>
      </c>
      <c r="K3130" s="5">
        <f t="shared" si="146"/>
        <v>0.5</v>
      </c>
      <c r="L3130" s="4" t="s">
        <v>735</v>
      </c>
    </row>
    <row r="3131" spans="1:12" ht="30" hidden="1" x14ac:dyDescent="0.25">
      <c r="A3131" s="4" t="s">
        <v>683</v>
      </c>
      <c r="B3131" s="4" t="s">
        <v>707</v>
      </c>
      <c r="C3131" s="4" t="s">
        <v>712</v>
      </c>
      <c r="D3131" s="4" t="s">
        <v>469</v>
      </c>
      <c r="E3131" s="4">
        <v>41</v>
      </c>
      <c r="F3131" s="7" t="s">
        <v>11</v>
      </c>
      <c r="G3131" s="4" t="s">
        <v>12</v>
      </c>
      <c r="H3131" s="4">
        <v>2</v>
      </c>
      <c r="I3131" s="5">
        <f t="shared" si="148"/>
        <v>2</v>
      </c>
      <c r="J3131" s="5">
        <f t="shared" si="147"/>
        <v>4</v>
      </c>
      <c r="K3131" s="5">
        <f t="shared" si="146"/>
        <v>0.33333333333333331</v>
      </c>
      <c r="L3131" s="4" t="s">
        <v>735</v>
      </c>
    </row>
    <row r="3132" spans="1:12" ht="30" hidden="1" x14ac:dyDescent="0.25">
      <c r="A3132" s="4" t="s">
        <v>683</v>
      </c>
      <c r="B3132" s="4" t="s">
        <v>707</v>
      </c>
      <c r="C3132" s="4" t="s">
        <v>712</v>
      </c>
      <c r="D3132" s="4" t="s">
        <v>393</v>
      </c>
      <c r="E3132" s="4">
        <v>41</v>
      </c>
      <c r="F3132" s="7" t="s">
        <v>11</v>
      </c>
      <c r="G3132" s="4" t="s">
        <v>12</v>
      </c>
      <c r="H3132" s="4">
        <v>2</v>
      </c>
      <c r="I3132" s="5">
        <f t="shared" si="148"/>
        <v>2</v>
      </c>
      <c r="J3132" s="5">
        <f t="shared" si="147"/>
        <v>4</v>
      </c>
      <c r="K3132" s="5">
        <f t="shared" si="146"/>
        <v>0.33333333333333331</v>
      </c>
      <c r="L3132" s="4" t="s">
        <v>735</v>
      </c>
    </row>
    <row r="3133" spans="1:12" ht="30" hidden="1" x14ac:dyDescent="0.25">
      <c r="A3133" s="4" t="s">
        <v>683</v>
      </c>
      <c r="B3133" s="4" t="s">
        <v>707</v>
      </c>
      <c r="C3133" s="4" t="s">
        <v>712</v>
      </c>
      <c r="D3133" s="4" t="s">
        <v>88</v>
      </c>
      <c r="E3133" s="4">
        <v>41</v>
      </c>
      <c r="F3133" s="7" t="s">
        <v>11</v>
      </c>
      <c r="G3133" s="4" t="s">
        <v>12</v>
      </c>
      <c r="H3133" s="4">
        <v>1</v>
      </c>
      <c r="I3133" s="5">
        <f t="shared" si="148"/>
        <v>1</v>
      </c>
      <c r="J3133" s="5">
        <f t="shared" si="147"/>
        <v>2</v>
      </c>
      <c r="K3133" s="5">
        <f t="shared" si="146"/>
        <v>0.16666666666666666</v>
      </c>
      <c r="L3133" s="4" t="s">
        <v>735</v>
      </c>
    </row>
    <row r="3134" spans="1:12" ht="30" hidden="1" x14ac:dyDescent="0.25">
      <c r="A3134" s="4" t="s">
        <v>683</v>
      </c>
      <c r="B3134" s="4" t="s">
        <v>707</v>
      </c>
      <c r="C3134" s="4" t="s">
        <v>713</v>
      </c>
      <c r="D3134" s="4" t="s">
        <v>685</v>
      </c>
      <c r="E3134" s="4">
        <v>41</v>
      </c>
      <c r="F3134" s="7" t="s">
        <v>11</v>
      </c>
      <c r="G3134" s="4" t="s">
        <v>12</v>
      </c>
      <c r="H3134" s="4">
        <v>2</v>
      </c>
      <c r="I3134" s="5">
        <f t="shared" si="148"/>
        <v>2</v>
      </c>
      <c r="J3134" s="5">
        <f t="shared" si="147"/>
        <v>4</v>
      </c>
      <c r="K3134" s="5">
        <f t="shared" si="146"/>
        <v>0.33333333333333331</v>
      </c>
      <c r="L3134" s="4" t="s">
        <v>735</v>
      </c>
    </row>
    <row r="3135" spans="1:12" ht="30" hidden="1" x14ac:dyDescent="0.25">
      <c r="A3135" s="4" t="s">
        <v>683</v>
      </c>
      <c r="B3135" s="4" t="s">
        <v>707</v>
      </c>
      <c r="C3135" s="4" t="s">
        <v>713</v>
      </c>
      <c r="D3135" s="4" t="s">
        <v>469</v>
      </c>
      <c r="E3135" s="4">
        <v>41</v>
      </c>
      <c r="F3135" s="7" t="s">
        <v>11</v>
      </c>
      <c r="G3135" s="4" t="s">
        <v>12</v>
      </c>
      <c r="H3135" s="4">
        <v>1</v>
      </c>
      <c r="I3135" s="5">
        <f t="shared" si="148"/>
        <v>1</v>
      </c>
      <c r="J3135" s="5">
        <f t="shared" si="147"/>
        <v>2</v>
      </c>
      <c r="K3135" s="5">
        <f t="shared" si="146"/>
        <v>0.16666666666666666</v>
      </c>
      <c r="L3135" s="4" t="s">
        <v>735</v>
      </c>
    </row>
    <row r="3136" spans="1:12" ht="30" hidden="1" x14ac:dyDescent="0.25">
      <c r="A3136" s="4" t="s">
        <v>683</v>
      </c>
      <c r="B3136" s="4" t="s">
        <v>707</v>
      </c>
      <c r="C3136" s="4" t="s">
        <v>714</v>
      </c>
      <c r="D3136" s="4" t="s">
        <v>685</v>
      </c>
      <c r="E3136" s="4">
        <v>52</v>
      </c>
      <c r="F3136" s="7">
        <v>50</v>
      </c>
      <c r="G3136" s="4" t="s">
        <v>105</v>
      </c>
      <c r="H3136" s="4">
        <v>14</v>
      </c>
      <c r="I3136" s="5">
        <f t="shared" si="148"/>
        <v>14</v>
      </c>
      <c r="J3136" s="5">
        <f t="shared" si="147"/>
        <v>28</v>
      </c>
      <c r="K3136" s="5">
        <f t="shared" si="146"/>
        <v>2.3333333333333335</v>
      </c>
      <c r="L3136" s="4" t="s">
        <v>735</v>
      </c>
    </row>
    <row r="3137" spans="1:12" ht="30" hidden="1" x14ac:dyDescent="0.25">
      <c r="A3137" s="4" t="s">
        <v>683</v>
      </c>
      <c r="B3137" s="4" t="s">
        <v>707</v>
      </c>
      <c r="C3137" s="4" t="s">
        <v>714</v>
      </c>
      <c r="D3137" s="4" t="s">
        <v>469</v>
      </c>
      <c r="E3137" s="4">
        <v>52</v>
      </c>
      <c r="F3137" s="7">
        <v>50</v>
      </c>
      <c r="G3137" s="4" t="s">
        <v>105</v>
      </c>
      <c r="H3137" s="4">
        <v>6</v>
      </c>
      <c r="I3137" s="5">
        <f t="shared" si="148"/>
        <v>6</v>
      </c>
      <c r="J3137" s="5">
        <f t="shared" si="147"/>
        <v>12</v>
      </c>
      <c r="K3137" s="5">
        <f t="shared" si="146"/>
        <v>1</v>
      </c>
      <c r="L3137" s="4" t="s">
        <v>735</v>
      </c>
    </row>
    <row r="3138" spans="1:12" ht="30" hidden="1" x14ac:dyDescent="0.25">
      <c r="A3138" s="4" t="s">
        <v>683</v>
      </c>
      <c r="B3138" s="4" t="s">
        <v>707</v>
      </c>
      <c r="C3138" s="4" t="s">
        <v>714</v>
      </c>
      <c r="D3138" s="4" t="s">
        <v>393</v>
      </c>
      <c r="E3138" s="4">
        <v>52</v>
      </c>
      <c r="F3138" s="7">
        <v>50</v>
      </c>
      <c r="G3138" s="4" t="s">
        <v>105</v>
      </c>
      <c r="H3138" s="4">
        <v>1</v>
      </c>
      <c r="I3138" s="5">
        <f t="shared" si="148"/>
        <v>1</v>
      </c>
      <c r="J3138" s="5">
        <f t="shared" si="147"/>
        <v>2</v>
      </c>
      <c r="K3138" s="5">
        <f t="shared" si="146"/>
        <v>0.16666666666666666</v>
      </c>
      <c r="L3138" s="4" t="s">
        <v>735</v>
      </c>
    </row>
    <row r="3139" spans="1:12" ht="30" hidden="1" x14ac:dyDescent="0.25">
      <c r="A3139" s="4" t="s">
        <v>683</v>
      </c>
      <c r="B3139" s="4" t="s">
        <v>707</v>
      </c>
      <c r="C3139" s="4" t="s">
        <v>714</v>
      </c>
      <c r="D3139" s="4" t="s">
        <v>371</v>
      </c>
      <c r="E3139" s="4">
        <v>52</v>
      </c>
      <c r="F3139" s="7">
        <v>50</v>
      </c>
      <c r="G3139" s="4" t="s">
        <v>105</v>
      </c>
      <c r="H3139" s="4">
        <v>1</v>
      </c>
      <c r="I3139" s="5">
        <f t="shared" si="148"/>
        <v>1</v>
      </c>
      <c r="J3139" s="5">
        <f t="shared" si="147"/>
        <v>2</v>
      </c>
      <c r="K3139" s="5">
        <f t="shared" si="146"/>
        <v>0.16666666666666666</v>
      </c>
      <c r="L3139" s="4" t="s">
        <v>735</v>
      </c>
    </row>
    <row r="3140" spans="1:12" ht="30" hidden="1" x14ac:dyDescent="0.25">
      <c r="A3140" s="4" t="s">
        <v>683</v>
      </c>
      <c r="B3140" s="4" t="s">
        <v>707</v>
      </c>
      <c r="C3140" s="4" t="s">
        <v>715</v>
      </c>
      <c r="D3140" s="4" t="s">
        <v>685</v>
      </c>
      <c r="E3140" s="4">
        <v>43</v>
      </c>
      <c r="F3140" s="7" t="s">
        <v>11</v>
      </c>
      <c r="G3140" s="4" t="s">
        <v>12</v>
      </c>
      <c r="H3140" s="4">
        <v>3</v>
      </c>
      <c r="I3140" s="5">
        <f t="shared" si="148"/>
        <v>3</v>
      </c>
      <c r="J3140" s="5">
        <f t="shared" si="147"/>
        <v>6</v>
      </c>
      <c r="K3140" s="5">
        <f t="shared" si="146"/>
        <v>0.5</v>
      </c>
      <c r="L3140" s="4" t="s">
        <v>735</v>
      </c>
    </row>
    <row r="3141" spans="1:12" ht="30" hidden="1" x14ac:dyDescent="0.25">
      <c r="A3141" s="4" t="s">
        <v>683</v>
      </c>
      <c r="B3141" s="4" t="s">
        <v>707</v>
      </c>
      <c r="C3141" s="4" t="s">
        <v>715</v>
      </c>
      <c r="D3141" s="4" t="s">
        <v>469</v>
      </c>
      <c r="E3141" s="4">
        <v>43</v>
      </c>
      <c r="F3141" s="7" t="s">
        <v>11</v>
      </c>
      <c r="G3141" s="4" t="s">
        <v>12</v>
      </c>
      <c r="H3141" s="4">
        <v>1</v>
      </c>
      <c r="I3141" s="5">
        <f t="shared" si="148"/>
        <v>1</v>
      </c>
      <c r="J3141" s="5">
        <f t="shared" si="147"/>
        <v>2</v>
      </c>
      <c r="K3141" s="5">
        <f t="shared" si="146"/>
        <v>0.16666666666666666</v>
      </c>
      <c r="L3141" s="4" t="s">
        <v>735</v>
      </c>
    </row>
    <row r="3142" spans="1:12" ht="30" hidden="1" x14ac:dyDescent="0.25">
      <c r="A3142" s="4" t="s">
        <v>683</v>
      </c>
      <c r="B3142" s="4" t="s">
        <v>707</v>
      </c>
      <c r="C3142" s="4" t="s">
        <v>715</v>
      </c>
      <c r="D3142" s="4" t="s">
        <v>371</v>
      </c>
      <c r="E3142" s="4">
        <v>43</v>
      </c>
      <c r="F3142" s="7" t="s">
        <v>11</v>
      </c>
      <c r="G3142" s="4" t="s">
        <v>12</v>
      </c>
      <c r="H3142" s="4">
        <v>2</v>
      </c>
      <c r="I3142" s="5">
        <f t="shared" si="148"/>
        <v>2</v>
      </c>
      <c r="J3142" s="5">
        <f t="shared" si="147"/>
        <v>4</v>
      </c>
      <c r="K3142" s="5">
        <f t="shared" si="146"/>
        <v>0.33333333333333331</v>
      </c>
      <c r="L3142" s="4" t="s">
        <v>735</v>
      </c>
    </row>
    <row r="3143" spans="1:12" ht="30" hidden="1" x14ac:dyDescent="0.25">
      <c r="A3143" s="4" t="s">
        <v>683</v>
      </c>
      <c r="B3143" s="4" t="s">
        <v>707</v>
      </c>
      <c r="C3143" s="4" t="s">
        <v>716</v>
      </c>
      <c r="D3143" s="4" t="s">
        <v>685</v>
      </c>
      <c r="E3143" s="4">
        <v>25</v>
      </c>
      <c r="F3143" s="7" t="s">
        <v>11</v>
      </c>
      <c r="G3143" s="4" t="s">
        <v>12</v>
      </c>
      <c r="H3143" s="4">
        <v>5</v>
      </c>
      <c r="I3143" s="5">
        <f t="shared" si="148"/>
        <v>5</v>
      </c>
      <c r="J3143" s="5">
        <f t="shared" si="147"/>
        <v>10</v>
      </c>
      <c r="K3143" s="5">
        <f t="shared" si="146"/>
        <v>0.83333333333333337</v>
      </c>
      <c r="L3143" s="4" t="s">
        <v>735</v>
      </c>
    </row>
    <row r="3144" spans="1:12" ht="30" hidden="1" x14ac:dyDescent="0.25">
      <c r="A3144" s="4" t="s">
        <v>683</v>
      </c>
      <c r="B3144" s="4" t="s">
        <v>707</v>
      </c>
      <c r="C3144" s="4" t="s">
        <v>716</v>
      </c>
      <c r="D3144" s="4" t="s">
        <v>469</v>
      </c>
      <c r="E3144" s="4">
        <v>25</v>
      </c>
      <c r="F3144" s="7" t="s">
        <v>11</v>
      </c>
      <c r="G3144" s="4" t="s">
        <v>12</v>
      </c>
      <c r="H3144" s="4">
        <v>2</v>
      </c>
      <c r="I3144" s="5">
        <f t="shared" si="148"/>
        <v>2</v>
      </c>
      <c r="J3144" s="5">
        <f t="shared" si="147"/>
        <v>4</v>
      </c>
      <c r="K3144" s="5">
        <f t="shared" si="146"/>
        <v>0.33333333333333331</v>
      </c>
      <c r="L3144" s="4" t="s">
        <v>735</v>
      </c>
    </row>
    <row r="3145" spans="1:12" ht="30" hidden="1" x14ac:dyDescent="0.25">
      <c r="A3145" s="4" t="s">
        <v>683</v>
      </c>
      <c r="B3145" s="4" t="s">
        <v>707</v>
      </c>
      <c r="C3145" s="4" t="s">
        <v>716</v>
      </c>
      <c r="D3145" s="4" t="s">
        <v>393</v>
      </c>
      <c r="E3145" s="4">
        <v>25</v>
      </c>
      <c r="F3145" s="7" t="s">
        <v>11</v>
      </c>
      <c r="G3145" s="4" t="s">
        <v>12</v>
      </c>
      <c r="H3145" s="4">
        <v>3</v>
      </c>
      <c r="I3145" s="5">
        <f t="shared" si="148"/>
        <v>3</v>
      </c>
      <c r="J3145" s="5">
        <f t="shared" si="147"/>
        <v>6</v>
      </c>
      <c r="K3145" s="5">
        <f t="shared" ref="K3145:K3162" si="149">J3145/12</f>
        <v>0.5</v>
      </c>
      <c r="L3145" s="4" t="s">
        <v>735</v>
      </c>
    </row>
    <row r="3146" spans="1:12" ht="30" hidden="1" x14ac:dyDescent="0.25">
      <c r="A3146" s="4" t="s">
        <v>683</v>
      </c>
      <c r="B3146" s="4" t="s">
        <v>707</v>
      </c>
      <c r="C3146" s="4" t="s">
        <v>717</v>
      </c>
      <c r="D3146" s="4" t="s">
        <v>685</v>
      </c>
      <c r="E3146" s="4">
        <v>43</v>
      </c>
      <c r="F3146" s="7" t="s">
        <v>11</v>
      </c>
      <c r="G3146" s="4" t="s">
        <v>12</v>
      </c>
      <c r="H3146" s="4">
        <v>4</v>
      </c>
      <c r="I3146" s="5">
        <f t="shared" si="148"/>
        <v>4</v>
      </c>
      <c r="J3146" s="5">
        <f t="shared" si="147"/>
        <v>8</v>
      </c>
      <c r="K3146" s="5">
        <f t="shared" si="149"/>
        <v>0.66666666666666663</v>
      </c>
      <c r="L3146" s="4" t="s">
        <v>735</v>
      </c>
    </row>
    <row r="3147" spans="1:12" ht="30" hidden="1" x14ac:dyDescent="0.25">
      <c r="A3147" s="4" t="s">
        <v>683</v>
      </c>
      <c r="B3147" s="4" t="s">
        <v>707</v>
      </c>
      <c r="C3147" s="4" t="s">
        <v>718</v>
      </c>
      <c r="D3147" s="4" t="s">
        <v>685</v>
      </c>
      <c r="E3147" s="4">
        <v>35</v>
      </c>
      <c r="F3147" s="7" t="s">
        <v>11</v>
      </c>
      <c r="G3147" s="4" t="s">
        <v>12</v>
      </c>
      <c r="H3147" s="4">
        <v>5</v>
      </c>
      <c r="I3147" s="5">
        <f t="shared" si="148"/>
        <v>5</v>
      </c>
      <c r="J3147" s="5">
        <f t="shared" si="147"/>
        <v>10</v>
      </c>
      <c r="K3147" s="5">
        <f t="shared" si="149"/>
        <v>0.83333333333333337</v>
      </c>
      <c r="L3147" s="4" t="s">
        <v>735</v>
      </c>
    </row>
    <row r="3148" spans="1:12" ht="30" hidden="1" x14ac:dyDescent="0.25">
      <c r="A3148" s="4" t="s">
        <v>683</v>
      </c>
      <c r="B3148" s="4" t="s">
        <v>707</v>
      </c>
      <c r="C3148" s="4" t="s">
        <v>718</v>
      </c>
      <c r="D3148" s="4" t="s">
        <v>469</v>
      </c>
      <c r="E3148" s="4">
        <v>35</v>
      </c>
      <c r="F3148" s="7" t="s">
        <v>11</v>
      </c>
      <c r="G3148" s="4" t="s">
        <v>12</v>
      </c>
      <c r="H3148" s="4">
        <v>1</v>
      </c>
      <c r="I3148" s="5">
        <f t="shared" si="148"/>
        <v>1</v>
      </c>
      <c r="J3148" s="5">
        <f t="shared" si="147"/>
        <v>2</v>
      </c>
      <c r="K3148" s="5">
        <f t="shared" si="149"/>
        <v>0.16666666666666666</v>
      </c>
      <c r="L3148" s="4" t="s">
        <v>735</v>
      </c>
    </row>
    <row r="3149" spans="1:12" ht="30" hidden="1" x14ac:dyDescent="0.25">
      <c r="A3149" s="4" t="s">
        <v>683</v>
      </c>
      <c r="B3149" s="4" t="s">
        <v>707</v>
      </c>
      <c r="C3149" s="4" t="s">
        <v>718</v>
      </c>
      <c r="D3149" s="4" t="s">
        <v>393</v>
      </c>
      <c r="E3149" s="4">
        <v>35</v>
      </c>
      <c r="F3149" s="7" t="s">
        <v>11</v>
      </c>
      <c r="G3149" s="4" t="s">
        <v>12</v>
      </c>
      <c r="H3149" s="4">
        <v>2</v>
      </c>
      <c r="I3149" s="5">
        <f t="shared" si="148"/>
        <v>2</v>
      </c>
      <c r="J3149" s="5">
        <f t="shared" si="147"/>
        <v>4</v>
      </c>
      <c r="K3149" s="5">
        <f t="shared" si="149"/>
        <v>0.33333333333333331</v>
      </c>
      <c r="L3149" s="4" t="s">
        <v>735</v>
      </c>
    </row>
    <row r="3150" spans="1:12" ht="30" hidden="1" x14ac:dyDescent="0.25">
      <c r="A3150" s="4" t="s">
        <v>683</v>
      </c>
      <c r="B3150" s="4" t="s">
        <v>707</v>
      </c>
      <c r="C3150" s="4" t="s">
        <v>719</v>
      </c>
      <c r="D3150" s="4" t="s">
        <v>393</v>
      </c>
      <c r="E3150" s="4">
        <v>60</v>
      </c>
      <c r="F3150" s="7">
        <v>50</v>
      </c>
      <c r="G3150" s="4" t="s">
        <v>105</v>
      </c>
      <c r="H3150" s="4">
        <v>1</v>
      </c>
      <c r="I3150" s="5">
        <f t="shared" si="148"/>
        <v>1</v>
      </c>
      <c r="J3150" s="5">
        <f t="shared" si="147"/>
        <v>2</v>
      </c>
      <c r="K3150" s="5">
        <f t="shared" si="149"/>
        <v>0.16666666666666666</v>
      </c>
      <c r="L3150" s="4" t="s">
        <v>735</v>
      </c>
    </row>
    <row r="3151" spans="1:12" ht="30" hidden="1" x14ac:dyDescent="0.25">
      <c r="A3151" s="4" t="s">
        <v>683</v>
      </c>
      <c r="B3151" s="4" t="s">
        <v>707</v>
      </c>
      <c r="C3151" s="4" t="s">
        <v>720</v>
      </c>
      <c r="D3151" s="4" t="s">
        <v>393</v>
      </c>
      <c r="E3151" s="4">
        <v>73</v>
      </c>
      <c r="F3151" s="7">
        <v>50</v>
      </c>
      <c r="G3151" s="4" t="s">
        <v>105</v>
      </c>
      <c r="H3151" s="4">
        <v>3</v>
      </c>
      <c r="I3151" s="5">
        <f t="shared" si="148"/>
        <v>3</v>
      </c>
      <c r="J3151" s="5">
        <f t="shared" si="147"/>
        <v>6</v>
      </c>
      <c r="K3151" s="5">
        <f t="shared" si="149"/>
        <v>0.5</v>
      </c>
      <c r="L3151" s="4" t="s">
        <v>735</v>
      </c>
    </row>
    <row r="3152" spans="1:12" ht="30" hidden="1" x14ac:dyDescent="0.25">
      <c r="A3152" s="4" t="s">
        <v>683</v>
      </c>
      <c r="B3152" s="4" t="s">
        <v>707</v>
      </c>
      <c r="C3152" s="4" t="s">
        <v>721</v>
      </c>
      <c r="D3152" s="4" t="s">
        <v>685</v>
      </c>
      <c r="E3152" s="4">
        <v>52</v>
      </c>
      <c r="F3152" s="7">
        <v>50</v>
      </c>
      <c r="G3152" s="4" t="s">
        <v>105</v>
      </c>
      <c r="H3152" s="4">
        <v>37</v>
      </c>
      <c r="I3152" s="5">
        <f t="shared" si="148"/>
        <v>37</v>
      </c>
      <c r="J3152" s="5">
        <f t="shared" si="147"/>
        <v>74</v>
      </c>
      <c r="K3152" s="5">
        <f t="shared" si="149"/>
        <v>6.166666666666667</v>
      </c>
      <c r="L3152" s="4" t="s">
        <v>735</v>
      </c>
    </row>
    <row r="3153" spans="1:12" ht="30" hidden="1" x14ac:dyDescent="0.25">
      <c r="A3153" s="4" t="s">
        <v>683</v>
      </c>
      <c r="B3153" s="4" t="s">
        <v>707</v>
      </c>
      <c r="C3153" s="4" t="s">
        <v>721</v>
      </c>
      <c r="D3153" s="4" t="s">
        <v>469</v>
      </c>
      <c r="E3153" s="4">
        <v>52</v>
      </c>
      <c r="F3153" s="7">
        <v>50</v>
      </c>
      <c r="G3153" s="4" t="s">
        <v>105</v>
      </c>
      <c r="H3153" s="4">
        <v>37</v>
      </c>
      <c r="I3153" s="5">
        <f t="shared" si="148"/>
        <v>37</v>
      </c>
      <c r="J3153" s="5">
        <f t="shared" si="147"/>
        <v>74</v>
      </c>
      <c r="K3153" s="5">
        <f t="shared" si="149"/>
        <v>6.166666666666667</v>
      </c>
      <c r="L3153" s="4" t="s">
        <v>735</v>
      </c>
    </row>
    <row r="3154" spans="1:12" ht="30" hidden="1" x14ac:dyDescent="0.25">
      <c r="A3154" s="4" t="s">
        <v>683</v>
      </c>
      <c r="B3154" s="4" t="s">
        <v>707</v>
      </c>
      <c r="C3154" s="4" t="s">
        <v>721</v>
      </c>
      <c r="D3154" s="4" t="s">
        <v>393</v>
      </c>
      <c r="E3154" s="4">
        <v>52</v>
      </c>
      <c r="F3154" s="7">
        <v>50</v>
      </c>
      <c r="G3154" s="4" t="s">
        <v>105</v>
      </c>
      <c r="H3154" s="4">
        <v>10</v>
      </c>
      <c r="I3154" s="5">
        <f t="shared" si="148"/>
        <v>10</v>
      </c>
      <c r="J3154" s="5">
        <f t="shared" si="147"/>
        <v>20</v>
      </c>
      <c r="K3154" s="5">
        <f t="shared" si="149"/>
        <v>1.6666666666666667</v>
      </c>
      <c r="L3154" s="4" t="s">
        <v>735</v>
      </c>
    </row>
    <row r="3155" spans="1:12" ht="30" hidden="1" x14ac:dyDescent="0.25">
      <c r="A3155" s="4" t="s">
        <v>683</v>
      </c>
      <c r="B3155" s="4" t="s">
        <v>707</v>
      </c>
      <c r="C3155" s="4" t="s">
        <v>721</v>
      </c>
      <c r="D3155" s="4" t="s">
        <v>88</v>
      </c>
      <c r="E3155" s="4">
        <v>52</v>
      </c>
      <c r="F3155" s="7">
        <v>50</v>
      </c>
      <c r="G3155" s="4" t="s">
        <v>105</v>
      </c>
      <c r="H3155" s="4">
        <v>3</v>
      </c>
      <c r="I3155" s="5">
        <f t="shared" si="148"/>
        <v>3</v>
      </c>
      <c r="J3155" s="5">
        <f t="shared" si="147"/>
        <v>6</v>
      </c>
      <c r="K3155" s="5">
        <f t="shared" si="149"/>
        <v>0.5</v>
      </c>
      <c r="L3155" s="4" t="s">
        <v>735</v>
      </c>
    </row>
    <row r="3156" spans="1:12" ht="30" hidden="1" x14ac:dyDescent="0.25">
      <c r="A3156" s="4" t="s">
        <v>683</v>
      </c>
      <c r="B3156" s="4" t="s">
        <v>707</v>
      </c>
      <c r="C3156" s="4" t="s">
        <v>721</v>
      </c>
      <c r="D3156" s="4" t="s">
        <v>371</v>
      </c>
      <c r="E3156" s="4">
        <v>52</v>
      </c>
      <c r="F3156" s="7">
        <v>50</v>
      </c>
      <c r="G3156" s="4" t="s">
        <v>105</v>
      </c>
      <c r="H3156" s="4">
        <v>1</v>
      </c>
      <c r="I3156" s="5">
        <f t="shared" si="148"/>
        <v>1</v>
      </c>
      <c r="J3156" s="5">
        <f t="shared" si="147"/>
        <v>2</v>
      </c>
      <c r="K3156" s="5">
        <f t="shared" si="149"/>
        <v>0.16666666666666666</v>
      </c>
      <c r="L3156" s="4" t="s">
        <v>735</v>
      </c>
    </row>
    <row r="3157" spans="1:12" ht="30" hidden="1" x14ac:dyDescent="0.25">
      <c r="A3157" s="4" t="s">
        <v>683</v>
      </c>
      <c r="B3157" s="4" t="s">
        <v>707</v>
      </c>
      <c r="C3157" s="4" t="s">
        <v>722</v>
      </c>
      <c r="D3157" s="4" t="s">
        <v>685</v>
      </c>
      <c r="E3157" s="4">
        <v>52</v>
      </c>
      <c r="F3157" s="7">
        <v>50</v>
      </c>
      <c r="G3157" s="4" t="s">
        <v>105</v>
      </c>
      <c r="H3157" s="4">
        <v>2</v>
      </c>
      <c r="I3157" s="5">
        <f t="shared" si="148"/>
        <v>2</v>
      </c>
      <c r="J3157" s="5">
        <f t="shared" si="147"/>
        <v>4</v>
      </c>
      <c r="K3157" s="5">
        <f t="shared" si="149"/>
        <v>0.33333333333333331</v>
      </c>
      <c r="L3157" s="4" t="s">
        <v>735</v>
      </c>
    </row>
    <row r="3158" spans="1:12" ht="30" hidden="1" x14ac:dyDescent="0.25">
      <c r="A3158" s="4" t="s">
        <v>683</v>
      </c>
      <c r="B3158" s="4" t="s">
        <v>707</v>
      </c>
      <c r="C3158" s="4" t="s">
        <v>722</v>
      </c>
      <c r="D3158" s="4" t="s">
        <v>469</v>
      </c>
      <c r="E3158" s="4">
        <v>52</v>
      </c>
      <c r="F3158" s="7">
        <v>50</v>
      </c>
      <c r="G3158" s="4" t="s">
        <v>105</v>
      </c>
      <c r="H3158" s="4">
        <v>4</v>
      </c>
      <c r="I3158" s="5">
        <f t="shared" si="148"/>
        <v>4</v>
      </c>
      <c r="J3158" s="5">
        <f t="shared" si="147"/>
        <v>8</v>
      </c>
      <c r="K3158" s="5">
        <f t="shared" si="149"/>
        <v>0.66666666666666663</v>
      </c>
      <c r="L3158" s="4" t="s">
        <v>735</v>
      </c>
    </row>
    <row r="3159" spans="1:12" ht="30" hidden="1" x14ac:dyDescent="0.25">
      <c r="A3159" s="4" t="s">
        <v>683</v>
      </c>
      <c r="B3159" s="4" t="s">
        <v>707</v>
      </c>
      <c r="C3159" s="4" t="s">
        <v>722</v>
      </c>
      <c r="D3159" s="4" t="s">
        <v>393</v>
      </c>
      <c r="E3159" s="4">
        <v>52</v>
      </c>
      <c r="F3159" s="7">
        <v>50</v>
      </c>
      <c r="G3159" s="4" t="s">
        <v>105</v>
      </c>
      <c r="H3159" s="4">
        <v>1</v>
      </c>
      <c r="I3159" s="5">
        <f t="shared" si="148"/>
        <v>1</v>
      </c>
      <c r="J3159" s="5">
        <f t="shared" si="147"/>
        <v>2</v>
      </c>
      <c r="K3159" s="5">
        <f t="shared" si="149"/>
        <v>0.16666666666666666</v>
      </c>
      <c r="L3159" s="4" t="s">
        <v>735</v>
      </c>
    </row>
    <row r="3160" spans="1:12" ht="30" hidden="1" x14ac:dyDescent="0.25">
      <c r="A3160" s="4" t="s">
        <v>683</v>
      </c>
      <c r="B3160" s="4" t="s">
        <v>707</v>
      </c>
      <c r="C3160" s="4" t="s">
        <v>723</v>
      </c>
      <c r="D3160" s="4" t="s">
        <v>685</v>
      </c>
      <c r="E3160" s="4">
        <v>53</v>
      </c>
      <c r="F3160" s="7">
        <v>50</v>
      </c>
      <c r="G3160" s="4" t="s">
        <v>105</v>
      </c>
      <c r="H3160" s="4">
        <v>6</v>
      </c>
      <c r="I3160" s="5">
        <f t="shared" si="148"/>
        <v>6</v>
      </c>
      <c r="J3160" s="5">
        <f t="shared" si="147"/>
        <v>12</v>
      </c>
      <c r="K3160" s="5">
        <f t="shared" si="149"/>
        <v>1</v>
      </c>
      <c r="L3160" s="4" t="s">
        <v>735</v>
      </c>
    </row>
    <row r="3161" spans="1:12" ht="30" hidden="1" x14ac:dyDescent="0.25">
      <c r="A3161" s="4" t="s">
        <v>683</v>
      </c>
      <c r="B3161" s="4" t="s">
        <v>707</v>
      </c>
      <c r="C3161" s="4" t="s">
        <v>723</v>
      </c>
      <c r="D3161" s="4" t="s">
        <v>469</v>
      </c>
      <c r="E3161" s="4">
        <v>53</v>
      </c>
      <c r="F3161" s="7">
        <v>50</v>
      </c>
      <c r="G3161" s="4" t="s">
        <v>105</v>
      </c>
      <c r="H3161" s="4">
        <v>2</v>
      </c>
      <c r="I3161" s="5">
        <f t="shared" si="148"/>
        <v>2</v>
      </c>
      <c r="J3161" s="5">
        <f t="shared" si="147"/>
        <v>4</v>
      </c>
      <c r="K3161" s="5">
        <f t="shared" si="149"/>
        <v>0.33333333333333331</v>
      </c>
      <c r="L3161" s="4" t="s">
        <v>735</v>
      </c>
    </row>
    <row r="3162" spans="1:12" ht="30" hidden="1" x14ac:dyDescent="0.25">
      <c r="A3162" s="4" t="s">
        <v>683</v>
      </c>
      <c r="B3162" s="4" t="s">
        <v>707</v>
      </c>
      <c r="C3162" s="4" t="s">
        <v>723</v>
      </c>
      <c r="D3162" s="4" t="s">
        <v>393</v>
      </c>
      <c r="E3162" s="4">
        <v>53</v>
      </c>
      <c r="F3162" s="7">
        <v>50</v>
      </c>
      <c r="G3162" s="4" t="s">
        <v>105</v>
      </c>
      <c r="H3162" s="4">
        <v>1</v>
      </c>
      <c r="I3162" s="5">
        <f t="shared" si="148"/>
        <v>1</v>
      </c>
      <c r="J3162" s="5">
        <f t="shared" si="147"/>
        <v>2</v>
      </c>
      <c r="K3162" s="5">
        <f t="shared" si="149"/>
        <v>0.16666666666666666</v>
      </c>
      <c r="L3162" s="4" t="s">
        <v>735</v>
      </c>
    </row>
  </sheetData>
  <autoFilter ref="A7:L3162" xr:uid="{74D3BA59-1C98-4E9E-82F3-1972BC3D4AC8}">
    <filterColumn colId="0">
      <filters>
        <filter val="RRAS 05"/>
      </filters>
    </filterColumn>
  </autoFilter>
  <conditionalFormatting sqref="E1:E1048576">
    <cfRule type="cellIs" dxfId="2" priority="1" operator="greaterThan">
      <formula>50</formula>
    </cfRule>
  </conditionalFormatting>
  <pageMargins left="0.511811024" right="0.511811024" top="0.78740157499999996" bottom="0.78740157499999996" header="0.31496062000000002" footer="0.31496062000000002"/>
  <pageSetup paperSize="9" orientation="portrait" horizontalDpi="200" verticalDpi="2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B4A5CD-7162-449A-BB66-4E4B3F336071}">
  <sheetPr>
    <tabColor rgb="FFFFFF00"/>
    <pageSetUpPr fitToPage="1"/>
  </sheetPr>
  <dimension ref="A1:S1062"/>
  <sheetViews>
    <sheetView zoomScale="90" zoomScaleNormal="90" zoomScaleSheetLayoutView="100" workbookViewId="0">
      <selection activeCell="F18" sqref="F18"/>
    </sheetView>
  </sheetViews>
  <sheetFormatPr defaultRowHeight="18.75" x14ac:dyDescent="0.25"/>
  <cols>
    <col min="1" max="1" width="25.7109375" customWidth="1"/>
    <col min="2" max="2" width="21" style="4" customWidth="1"/>
    <col min="3" max="3" width="13.140625" style="8" customWidth="1"/>
    <col min="4" max="4" width="12" style="16" customWidth="1"/>
    <col min="5" max="5" width="16.7109375" style="46" bestFit="1" customWidth="1"/>
    <col min="6" max="6" width="27.5703125" style="8" customWidth="1"/>
    <col min="7" max="7" width="19.5703125" style="46" customWidth="1"/>
    <col min="8" max="8" width="22" style="1" bestFit="1" customWidth="1"/>
    <col min="9" max="9" width="6" style="1" customWidth="1"/>
    <col min="10" max="10" width="12.42578125" style="92" customWidth="1"/>
    <col min="11" max="11" width="16.42578125" customWidth="1"/>
    <col min="12" max="12" width="19.140625" style="1" customWidth="1"/>
    <col min="13" max="13" width="18.5703125" style="1" customWidth="1"/>
    <col min="14" max="14" width="16.140625" style="1" customWidth="1"/>
    <col min="15" max="15" width="15.7109375" customWidth="1"/>
    <col min="16" max="16" width="13.140625" customWidth="1"/>
    <col min="28" max="28" width="9.140625" customWidth="1"/>
  </cols>
  <sheetData>
    <row r="1" spans="1:19" ht="36" customHeight="1" thickBot="1" x14ac:dyDescent="0.3">
      <c r="A1" s="305" t="s">
        <v>844</v>
      </c>
      <c r="B1" s="306"/>
      <c r="C1" s="306"/>
      <c r="D1" s="306"/>
      <c r="E1" s="306"/>
      <c r="F1" s="306"/>
      <c r="G1" s="306"/>
      <c r="H1" s="306"/>
      <c r="I1" s="306"/>
      <c r="J1" s="306"/>
      <c r="K1" s="306"/>
      <c r="L1" s="306"/>
      <c r="M1" s="306"/>
      <c r="N1" s="307"/>
    </row>
    <row r="2" spans="1:19" x14ac:dyDescent="0.25">
      <c r="B2"/>
      <c r="K2" s="1"/>
    </row>
    <row r="3" spans="1:19" s="100" customFormat="1" x14ac:dyDescent="0.3">
      <c r="A3" s="173"/>
      <c r="B3" s="96" t="s">
        <v>812</v>
      </c>
      <c r="C3" s="174"/>
      <c r="D3" s="92"/>
      <c r="E3" s="175"/>
      <c r="F3" s="174"/>
      <c r="G3" s="175"/>
      <c r="H3" s="101"/>
      <c r="I3" s="101"/>
      <c r="J3" s="92"/>
      <c r="K3" s="101"/>
      <c r="L3" s="101"/>
      <c r="M3" s="101"/>
      <c r="N3" s="101"/>
    </row>
    <row r="4" spans="1:19" x14ac:dyDescent="0.25">
      <c r="B4"/>
      <c r="K4" s="1"/>
    </row>
    <row r="5" spans="1:19" x14ac:dyDescent="0.25">
      <c r="A5" s="6" t="s">
        <v>7</v>
      </c>
      <c r="B5" t="s">
        <v>105</v>
      </c>
    </row>
    <row r="6" spans="1:19" ht="19.5" thickBot="1" x14ac:dyDescent="0.3">
      <c r="A6" s="6" t="s">
        <v>1</v>
      </c>
      <c r="B6" t="s">
        <v>736</v>
      </c>
    </row>
    <row r="7" spans="1:19" ht="27" thickBot="1" x14ac:dyDescent="0.45">
      <c r="F7" s="293" t="s">
        <v>0</v>
      </c>
      <c r="G7" s="294"/>
      <c r="H7" s="295"/>
      <c r="J7" s="314" t="s">
        <v>804</v>
      </c>
      <c r="K7" s="315"/>
      <c r="L7" s="315"/>
      <c r="M7" s="315"/>
      <c r="N7" s="316"/>
      <c r="O7" s="44"/>
      <c r="P7" s="44"/>
      <c r="Q7" s="44"/>
      <c r="R7" s="44"/>
      <c r="S7" s="44"/>
    </row>
    <row r="8" spans="1:19" ht="60.75" thickBot="1" x14ac:dyDescent="0.3">
      <c r="A8" s="6" t="s">
        <v>747</v>
      </c>
      <c r="B8" s="13" t="s">
        <v>3</v>
      </c>
      <c r="C8" s="17" t="s">
        <v>727</v>
      </c>
      <c r="D8" s="55" t="s">
        <v>793</v>
      </c>
      <c r="E8" s="215" t="s">
        <v>6</v>
      </c>
      <c r="F8" s="60" t="s">
        <v>796</v>
      </c>
      <c r="G8" s="61" t="s">
        <v>808</v>
      </c>
      <c r="H8" s="167" t="s">
        <v>821</v>
      </c>
      <c r="J8" s="296" t="s">
        <v>726</v>
      </c>
      <c r="K8" s="49"/>
      <c r="L8" s="47" t="s">
        <v>797</v>
      </c>
      <c r="M8" s="82" t="s">
        <v>798</v>
      </c>
      <c r="N8" s="85" t="s">
        <v>805</v>
      </c>
      <c r="P8" s="18"/>
      <c r="Q8" s="18"/>
      <c r="R8" s="18"/>
    </row>
    <row r="9" spans="1:19" ht="15" x14ac:dyDescent="0.25">
      <c r="A9" t="s">
        <v>60</v>
      </c>
      <c r="B9" t="s">
        <v>67</v>
      </c>
      <c r="C9" s="4" t="s">
        <v>735</v>
      </c>
      <c r="D9">
        <v>70</v>
      </c>
      <c r="E9" s="1">
        <v>50</v>
      </c>
      <c r="F9" s="58"/>
      <c r="G9" s="59">
        <f>H9/12</f>
        <v>0</v>
      </c>
      <c r="H9" s="168">
        <f>IF(C9="HD",F9*E9*12*12,IF(C9="RT",F9*E9*4*12,""))</f>
        <v>0</v>
      </c>
      <c r="J9" s="297"/>
      <c r="K9" s="79" t="s">
        <v>801</v>
      </c>
      <c r="L9" s="53">
        <f>M9/12</f>
        <v>0</v>
      </c>
      <c r="M9" s="91"/>
      <c r="N9" s="308">
        <f>SUMIF(C:C,"HD",F:F)</f>
        <v>0</v>
      </c>
      <c r="P9" s="42"/>
      <c r="Q9" s="1"/>
    </row>
    <row r="10" spans="1:19" ht="15" x14ac:dyDescent="0.25">
      <c r="A10" t="s">
        <v>684</v>
      </c>
      <c r="B10" t="s">
        <v>686</v>
      </c>
      <c r="C10" s="4" t="s">
        <v>726</v>
      </c>
      <c r="D10">
        <v>67</v>
      </c>
      <c r="E10" s="1">
        <v>25</v>
      </c>
      <c r="F10" s="57"/>
      <c r="G10" s="38">
        <f t="shared" ref="G10:G73" si="0">H10/12</f>
        <v>0</v>
      </c>
      <c r="H10" s="170">
        <f t="shared" ref="H10:H13" si="1">IF(C10="HD",F10*E10*12*12,IF(C10="RT",F10*E10*4*12,""))</f>
        <v>0</v>
      </c>
      <c r="J10" s="297"/>
      <c r="K10" s="51" t="s">
        <v>802</v>
      </c>
      <c r="L10" s="54">
        <f>SUMIF(C:C,"HD",G:G)</f>
        <v>0</v>
      </c>
      <c r="M10" s="83">
        <f>SUMIF(C:C,"HD",H:H)</f>
        <v>0</v>
      </c>
      <c r="N10" s="309"/>
      <c r="O10" s="15"/>
      <c r="P10" s="45"/>
      <c r="Q10" s="41"/>
      <c r="R10" s="43"/>
    </row>
    <row r="11" spans="1:19" ht="15.75" thickBot="1" x14ac:dyDescent="0.3">
      <c r="B11"/>
      <c r="C11" s="4" t="s">
        <v>735</v>
      </c>
      <c r="D11">
        <v>58</v>
      </c>
      <c r="E11" s="1">
        <v>50</v>
      </c>
      <c r="F11" s="57"/>
      <c r="G11" s="38">
        <f t="shared" si="0"/>
        <v>0</v>
      </c>
      <c r="H11" s="170">
        <f t="shared" si="1"/>
        <v>0</v>
      </c>
      <c r="J11" s="298"/>
      <c r="K11" s="52" t="s">
        <v>803</v>
      </c>
      <c r="L11" s="40">
        <f t="shared" ref="L11" si="2">L9-L10</f>
        <v>0</v>
      </c>
      <c r="M11" s="84">
        <f>M9-M10</f>
        <v>0</v>
      </c>
      <c r="N11" s="310"/>
      <c r="P11" s="42"/>
      <c r="Q11" s="1"/>
      <c r="R11" s="18"/>
    </row>
    <row r="12" spans="1:19" ht="28.5" customHeight="1" thickBot="1" x14ac:dyDescent="0.35">
      <c r="B12" t="s">
        <v>690</v>
      </c>
      <c r="C12" s="4" t="s">
        <v>726</v>
      </c>
      <c r="D12">
        <v>84</v>
      </c>
      <c r="E12" s="1">
        <v>25</v>
      </c>
      <c r="F12" s="57"/>
      <c r="G12" s="38">
        <f t="shared" si="0"/>
        <v>0</v>
      </c>
      <c r="H12" s="170">
        <f>IF(C12="HD",F12*E12*12*12,IF(C12="RT",F12*E12*4*12,""))</f>
        <v>0</v>
      </c>
      <c r="J12" s="93"/>
      <c r="L12" s="16"/>
      <c r="M12" s="46"/>
      <c r="N12" s="18"/>
      <c r="P12" s="1"/>
      <c r="Q12" s="1"/>
      <c r="R12" s="1"/>
    </row>
    <row r="13" spans="1:19" ht="60.75" thickBot="1" x14ac:dyDescent="0.3">
      <c r="B13"/>
      <c r="C13" s="4" t="s">
        <v>735</v>
      </c>
      <c r="D13">
        <v>80</v>
      </c>
      <c r="E13">
        <v>50</v>
      </c>
      <c r="F13" s="57"/>
      <c r="G13" s="38">
        <f t="shared" si="0"/>
        <v>0</v>
      </c>
      <c r="H13" s="170">
        <f t="shared" si="1"/>
        <v>0</v>
      </c>
      <c r="J13" s="299" t="s">
        <v>735</v>
      </c>
      <c r="K13" s="50"/>
      <c r="L13" s="48" t="s">
        <v>808</v>
      </c>
      <c r="M13" s="87" t="s">
        <v>807</v>
      </c>
      <c r="N13" s="88" t="s">
        <v>805</v>
      </c>
      <c r="O13" s="41"/>
      <c r="P13" s="41"/>
      <c r="Q13" s="41"/>
      <c r="R13" s="41"/>
    </row>
    <row r="14" spans="1:19" ht="15" x14ac:dyDescent="0.25">
      <c r="B14" t="s">
        <v>691</v>
      </c>
      <c r="C14" s="4" t="s">
        <v>726</v>
      </c>
      <c r="D14">
        <v>61</v>
      </c>
      <c r="E14" s="1">
        <v>25</v>
      </c>
      <c r="F14" s="57"/>
      <c r="G14" s="38">
        <f t="shared" si="0"/>
        <v>0</v>
      </c>
      <c r="H14" s="170">
        <f t="shared" ref="H14:H33" si="3">IF(C14="HD",F14*E14*12*12,IF(C14="RT",F14*E14*4*12,""))</f>
        <v>0</v>
      </c>
      <c r="J14" s="300"/>
      <c r="K14" s="79" t="s">
        <v>801</v>
      </c>
      <c r="L14" s="53">
        <f>M14/12</f>
        <v>0</v>
      </c>
      <c r="M14" s="91"/>
      <c r="N14" s="311">
        <f>SUMIF(C:C,"RT",F:F)</f>
        <v>0</v>
      </c>
      <c r="O14" s="41"/>
      <c r="P14" s="41"/>
      <c r="Q14" s="41"/>
      <c r="R14" s="41"/>
    </row>
    <row r="15" spans="1:19" ht="15" x14ac:dyDescent="0.25">
      <c r="B15"/>
      <c r="C15" s="4" t="s">
        <v>735</v>
      </c>
      <c r="D15">
        <v>60</v>
      </c>
      <c r="E15">
        <v>50</v>
      </c>
      <c r="F15" s="57"/>
      <c r="G15" s="38">
        <f t="shared" si="0"/>
        <v>0</v>
      </c>
      <c r="H15" s="170">
        <f t="shared" si="3"/>
        <v>0</v>
      </c>
      <c r="J15" s="300"/>
      <c r="K15" s="51" t="s">
        <v>802</v>
      </c>
      <c r="L15" s="54">
        <f>SUMIF(C:C,"RT",G:G)</f>
        <v>0</v>
      </c>
      <c r="M15" s="86">
        <f>SUMIF(C:C,"RT",H:H)</f>
        <v>0</v>
      </c>
      <c r="N15" s="312"/>
      <c r="O15" s="41"/>
      <c r="P15" s="41"/>
      <c r="Q15" s="41"/>
      <c r="R15" s="41"/>
    </row>
    <row r="16" spans="1:19" ht="15.75" thickBot="1" x14ac:dyDescent="0.3">
      <c r="A16" t="s">
        <v>695</v>
      </c>
      <c r="B16" t="s">
        <v>696</v>
      </c>
      <c r="C16" s="4" t="s">
        <v>735</v>
      </c>
      <c r="D16">
        <v>109</v>
      </c>
      <c r="E16" s="1">
        <v>50</v>
      </c>
      <c r="F16" s="57"/>
      <c r="G16" s="38">
        <f t="shared" si="0"/>
        <v>0</v>
      </c>
      <c r="H16" s="170">
        <f t="shared" si="3"/>
        <v>0</v>
      </c>
      <c r="J16" s="301"/>
      <c r="K16" s="52" t="s">
        <v>803</v>
      </c>
      <c r="L16" s="40">
        <f t="shared" ref="L16:M16" si="4">L14-L15</f>
        <v>0</v>
      </c>
      <c r="M16" s="84">
        <f t="shared" si="4"/>
        <v>0</v>
      </c>
      <c r="N16" s="313"/>
      <c r="O16" s="41"/>
      <c r="P16" s="41"/>
      <c r="Q16" s="41"/>
      <c r="R16" s="41"/>
    </row>
    <row r="17" spans="1:14" ht="19.5" thickBot="1" x14ac:dyDescent="0.35">
      <c r="B17" t="s">
        <v>697</v>
      </c>
      <c r="C17" s="4" t="s">
        <v>735</v>
      </c>
      <c r="D17">
        <v>126</v>
      </c>
      <c r="E17" s="1">
        <v>50</v>
      </c>
      <c r="F17" s="57"/>
      <c r="G17" s="38">
        <f t="shared" si="0"/>
        <v>0</v>
      </c>
      <c r="H17" s="170">
        <f t="shared" si="3"/>
        <v>0</v>
      </c>
      <c r="J17" s="93"/>
      <c r="L17" s="16"/>
      <c r="M17" s="46"/>
      <c r="N17" s="18"/>
    </row>
    <row r="18" spans="1:14" ht="60.75" thickBot="1" x14ac:dyDescent="0.3">
      <c r="B18" t="s">
        <v>280</v>
      </c>
      <c r="C18" s="4" t="s">
        <v>735</v>
      </c>
      <c r="D18">
        <v>101</v>
      </c>
      <c r="E18" s="1">
        <v>50</v>
      </c>
      <c r="F18" s="57"/>
      <c r="G18" s="38">
        <f t="shared" si="0"/>
        <v>0</v>
      </c>
      <c r="H18" s="170">
        <f t="shared" si="3"/>
        <v>0</v>
      </c>
      <c r="J18" s="302" t="s">
        <v>806</v>
      </c>
      <c r="K18" s="80"/>
      <c r="L18" s="81" t="s">
        <v>808</v>
      </c>
      <c r="M18" s="89" t="s">
        <v>798</v>
      </c>
      <c r="N18" s="36" t="s">
        <v>805</v>
      </c>
    </row>
    <row r="19" spans="1:14" ht="15" x14ac:dyDescent="0.25">
      <c r="B19" t="s">
        <v>699</v>
      </c>
      <c r="C19" s="4" t="s">
        <v>735</v>
      </c>
      <c r="D19">
        <v>129</v>
      </c>
      <c r="E19" s="1">
        <v>50</v>
      </c>
      <c r="F19" s="57"/>
      <c r="G19" s="38">
        <f t="shared" si="0"/>
        <v>0</v>
      </c>
      <c r="H19" s="170">
        <f t="shared" si="3"/>
        <v>0</v>
      </c>
      <c r="J19" s="303"/>
      <c r="K19" s="79" t="s">
        <v>801</v>
      </c>
      <c r="L19" s="53">
        <f>M19/12</f>
        <v>0</v>
      </c>
      <c r="M19" s="83">
        <f>M9+M14</f>
        <v>0</v>
      </c>
      <c r="N19" s="311">
        <f>N9+N14</f>
        <v>0</v>
      </c>
    </row>
    <row r="20" spans="1:14" ht="15" x14ac:dyDescent="0.25">
      <c r="B20" t="s">
        <v>700</v>
      </c>
      <c r="C20" s="4" t="s">
        <v>726</v>
      </c>
      <c r="D20">
        <v>55</v>
      </c>
      <c r="E20" s="1">
        <v>25</v>
      </c>
      <c r="F20" s="57"/>
      <c r="G20" s="38">
        <f t="shared" si="0"/>
        <v>0</v>
      </c>
      <c r="H20" s="170">
        <f t="shared" si="3"/>
        <v>0</v>
      </c>
      <c r="J20" s="303"/>
      <c r="K20" s="51" t="s">
        <v>802</v>
      </c>
      <c r="L20" s="54">
        <f t="shared" ref="L20" si="5">L10+L15</f>
        <v>0</v>
      </c>
      <c r="M20" s="83">
        <f>M10+M15</f>
        <v>0</v>
      </c>
      <c r="N20" s="312"/>
    </row>
    <row r="21" spans="1:14" ht="15.75" thickBot="1" x14ac:dyDescent="0.3">
      <c r="B21"/>
      <c r="C21" s="4" t="s">
        <v>735</v>
      </c>
      <c r="D21">
        <v>74</v>
      </c>
      <c r="E21" s="1">
        <v>50</v>
      </c>
      <c r="F21" s="57"/>
      <c r="G21" s="38">
        <f t="shared" si="0"/>
        <v>0</v>
      </c>
      <c r="H21" s="170">
        <f t="shared" si="3"/>
        <v>0</v>
      </c>
      <c r="J21" s="304"/>
      <c r="K21" s="52" t="s">
        <v>803</v>
      </c>
      <c r="L21" s="40">
        <f t="shared" ref="L21:M21" si="6">L19-L20</f>
        <v>0</v>
      </c>
      <c r="M21" s="84">
        <f t="shared" si="6"/>
        <v>0</v>
      </c>
      <c r="N21" s="313"/>
    </row>
    <row r="22" spans="1:14" x14ac:dyDescent="0.25">
      <c r="B22" t="s">
        <v>701</v>
      </c>
      <c r="C22" s="4" t="s">
        <v>735</v>
      </c>
      <c r="D22">
        <v>82</v>
      </c>
      <c r="E22" s="1">
        <v>50</v>
      </c>
      <c r="F22" s="57"/>
      <c r="G22" s="38">
        <f t="shared" si="0"/>
        <v>0</v>
      </c>
      <c r="H22" s="170">
        <f t="shared" si="3"/>
        <v>0</v>
      </c>
    </row>
    <row r="23" spans="1:14" ht="18.75" customHeight="1" x14ac:dyDescent="0.25">
      <c r="B23" t="s">
        <v>702</v>
      </c>
      <c r="C23" s="4" t="s">
        <v>735</v>
      </c>
      <c r="D23">
        <v>98</v>
      </c>
      <c r="E23" s="1">
        <v>50</v>
      </c>
      <c r="F23" s="57"/>
      <c r="G23" s="38">
        <f t="shared" si="0"/>
        <v>0</v>
      </c>
      <c r="H23" s="170">
        <f t="shared" si="3"/>
        <v>0</v>
      </c>
      <c r="J23" s="138"/>
      <c r="K23" s="138"/>
      <c r="L23" s="138"/>
      <c r="M23" s="138"/>
      <c r="N23" s="138"/>
    </row>
    <row r="24" spans="1:14" ht="25.5" customHeight="1" x14ac:dyDescent="0.25">
      <c r="B24" t="s">
        <v>703</v>
      </c>
      <c r="C24" s="4" t="s">
        <v>735</v>
      </c>
      <c r="D24">
        <v>140</v>
      </c>
      <c r="E24" s="1">
        <v>50</v>
      </c>
      <c r="F24" s="57"/>
      <c r="G24" s="38">
        <f t="shared" si="0"/>
        <v>0</v>
      </c>
      <c r="H24" s="170">
        <f t="shared" si="3"/>
        <v>0</v>
      </c>
      <c r="J24" s="138"/>
      <c r="K24" s="138"/>
      <c r="L24" s="138"/>
      <c r="M24" s="138"/>
      <c r="N24" s="138"/>
    </row>
    <row r="25" spans="1:14" ht="15" customHeight="1" x14ac:dyDescent="0.25">
      <c r="B25" t="s">
        <v>704</v>
      </c>
      <c r="C25" s="4" t="s">
        <v>735</v>
      </c>
      <c r="D25">
        <v>84</v>
      </c>
      <c r="E25" s="1">
        <v>50</v>
      </c>
      <c r="F25" s="57"/>
      <c r="G25" s="38">
        <f t="shared" si="0"/>
        <v>0</v>
      </c>
      <c r="H25" s="170">
        <f t="shared" si="3"/>
        <v>0</v>
      </c>
      <c r="J25" s="138"/>
      <c r="K25" s="138"/>
      <c r="L25" s="138"/>
      <c r="M25" s="138"/>
      <c r="N25" s="138"/>
    </row>
    <row r="26" spans="1:14" ht="15" customHeight="1" x14ac:dyDescent="0.25">
      <c r="B26" t="s">
        <v>705</v>
      </c>
      <c r="C26" s="4" t="s">
        <v>726</v>
      </c>
      <c r="D26">
        <v>63</v>
      </c>
      <c r="E26" s="1">
        <v>25</v>
      </c>
      <c r="F26" s="57"/>
      <c r="G26" s="38">
        <f t="shared" si="0"/>
        <v>0</v>
      </c>
      <c r="H26" s="170">
        <f t="shared" si="3"/>
        <v>0</v>
      </c>
      <c r="J26" s="138"/>
      <c r="K26" s="138"/>
      <c r="L26" s="138"/>
      <c r="M26" s="138"/>
      <c r="N26" s="138"/>
    </row>
    <row r="27" spans="1:14" ht="15" customHeight="1" x14ac:dyDescent="0.25">
      <c r="B27"/>
      <c r="C27" s="4" t="s">
        <v>735</v>
      </c>
      <c r="D27">
        <v>102.9</v>
      </c>
      <c r="E27" s="1">
        <v>50</v>
      </c>
      <c r="F27" s="57"/>
      <c r="G27" s="38">
        <f t="shared" si="0"/>
        <v>0</v>
      </c>
      <c r="H27" s="170">
        <f t="shared" si="3"/>
        <v>0</v>
      </c>
      <c r="J27" s="138"/>
      <c r="K27" s="138"/>
      <c r="L27" s="138"/>
      <c r="M27" s="138"/>
      <c r="N27" s="138"/>
    </row>
    <row r="28" spans="1:14" ht="15" customHeight="1" x14ac:dyDescent="0.25">
      <c r="B28" t="s">
        <v>706</v>
      </c>
      <c r="C28" s="4" t="s">
        <v>735</v>
      </c>
      <c r="D28">
        <v>86</v>
      </c>
      <c r="E28" s="1">
        <v>50</v>
      </c>
      <c r="F28" s="57"/>
      <c r="G28" s="38">
        <f t="shared" si="0"/>
        <v>0</v>
      </c>
      <c r="H28" s="170">
        <f t="shared" si="3"/>
        <v>0</v>
      </c>
      <c r="J28" s="138"/>
      <c r="K28" s="138"/>
      <c r="L28" s="138"/>
      <c r="M28" s="138"/>
      <c r="N28" s="138"/>
    </row>
    <row r="29" spans="1:14" ht="18.75" customHeight="1" x14ac:dyDescent="0.25">
      <c r="A29" t="s">
        <v>707</v>
      </c>
      <c r="B29" t="s">
        <v>708</v>
      </c>
      <c r="C29" s="4" t="s">
        <v>726</v>
      </c>
      <c r="D29">
        <v>65</v>
      </c>
      <c r="E29" s="1">
        <v>25</v>
      </c>
      <c r="F29" s="57"/>
      <c r="G29" s="38">
        <f t="shared" si="0"/>
        <v>0</v>
      </c>
      <c r="H29" s="170">
        <f t="shared" si="3"/>
        <v>0</v>
      </c>
      <c r="J29" s="138"/>
      <c r="K29" s="138"/>
      <c r="L29" s="138"/>
      <c r="M29" s="138"/>
      <c r="N29" s="138"/>
    </row>
    <row r="30" spans="1:14" x14ac:dyDescent="0.25">
      <c r="B30"/>
      <c r="C30" s="4" t="s">
        <v>735</v>
      </c>
      <c r="D30">
        <v>65</v>
      </c>
      <c r="E30" s="1">
        <v>50</v>
      </c>
      <c r="F30" s="57"/>
      <c r="G30" s="38">
        <f t="shared" si="0"/>
        <v>0</v>
      </c>
      <c r="H30" s="170">
        <f t="shared" si="3"/>
        <v>0</v>
      </c>
    </row>
    <row r="31" spans="1:14" x14ac:dyDescent="0.25">
      <c r="B31" t="s">
        <v>709</v>
      </c>
      <c r="C31" s="4" t="s">
        <v>726</v>
      </c>
      <c r="D31">
        <v>66</v>
      </c>
      <c r="E31" s="1">
        <v>25</v>
      </c>
      <c r="F31" s="57"/>
      <c r="G31" s="38">
        <f t="shared" si="0"/>
        <v>0</v>
      </c>
      <c r="H31" s="170">
        <f t="shared" si="3"/>
        <v>0</v>
      </c>
    </row>
    <row r="32" spans="1:14" x14ac:dyDescent="0.25">
      <c r="B32"/>
      <c r="C32" s="4" t="s">
        <v>735</v>
      </c>
      <c r="D32">
        <v>66</v>
      </c>
      <c r="E32" s="1">
        <v>50</v>
      </c>
      <c r="F32" s="57"/>
      <c r="G32" s="38">
        <f t="shared" si="0"/>
        <v>0</v>
      </c>
      <c r="H32" s="170">
        <f t="shared" si="3"/>
        <v>0</v>
      </c>
    </row>
    <row r="33" spans="1:8" x14ac:dyDescent="0.25">
      <c r="B33" t="s">
        <v>710</v>
      </c>
      <c r="C33" s="4" t="s">
        <v>726</v>
      </c>
      <c r="D33">
        <v>77</v>
      </c>
      <c r="E33" s="1">
        <v>25</v>
      </c>
      <c r="F33" s="57"/>
      <c r="G33" s="38">
        <f t="shared" si="0"/>
        <v>0</v>
      </c>
      <c r="H33" s="170">
        <f t="shared" si="3"/>
        <v>0</v>
      </c>
    </row>
    <row r="34" spans="1:8" x14ac:dyDescent="0.25">
      <c r="B34"/>
      <c r="C34" s="4" t="s">
        <v>735</v>
      </c>
      <c r="D34">
        <v>77</v>
      </c>
      <c r="E34" s="1">
        <v>50</v>
      </c>
      <c r="F34" s="57"/>
      <c r="G34" s="38">
        <f t="shared" si="0"/>
        <v>0</v>
      </c>
      <c r="H34" s="170">
        <f t="shared" ref="H34:H97" si="7">IF(C34="HD",F34*E34*12*12,IF(C34="RT",F34*E34*4*12,""))</f>
        <v>0</v>
      </c>
    </row>
    <row r="35" spans="1:8" x14ac:dyDescent="0.25">
      <c r="B35" t="s">
        <v>714</v>
      </c>
      <c r="C35" s="4" t="s">
        <v>726</v>
      </c>
      <c r="D35">
        <v>50</v>
      </c>
      <c r="E35">
        <v>25</v>
      </c>
      <c r="F35" s="57"/>
      <c r="G35" s="38">
        <f t="shared" si="0"/>
        <v>0</v>
      </c>
      <c r="H35" s="170">
        <f t="shared" si="7"/>
        <v>0</v>
      </c>
    </row>
    <row r="36" spans="1:8" x14ac:dyDescent="0.25">
      <c r="B36"/>
      <c r="C36" s="4" t="s">
        <v>735</v>
      </c>
      <c r="D36">
        <v>52</v>
      </c>
      <c r="E36" s="1">
        <v>50</v>
      </c>
      <c r="F36" s="57"/>
      <c r="G36" s="38">
        <f t="shared" si="0"/>
        <v>0</v>
      </c>
      <c r="H36" s="170">
        <f t="shared" si="7"/>
        <v>0</v>
      </c>
    </row>
    <row r="37" spans="1:8" x14ac:dyDescent="0.25">
      <c r="B37" t="s">
        <v>719</v>
      </c>
      <c r="C37" s="4" t="s">
        <v>726</v>
      </c>
      <c r="D37">
        <v>61</v>
      </c>
      <c r="E37" s="1">
        <v>25</v>
      </c>
      <c r="F37" s="57"/>
      <c r="G37" s="38">
        <f t="shared" si="0"/>
        <v>0</v>
      </c>
      <c r="H37" s="170">
        <f t="shared" si="7"/>
        <v>0</v>
      </c>
    </row>
    <row r="38" spans="1:8" x14ac:dyDescent="0.25">
      <c r="B38"/>
      <c r="C38" s="4" t="s">
        <v>735</v>
      </c>
      <c r="D38">
        <v>60</v>
      </c>
      <c r="E38">
        <v>50</v>
      </c>
      <c r="F38" s="57"/>
      <c r="G38" s="38">
        <f t="shared" si="0"/>
        <v>0</v>
      </c>
      <c r="H38" s="170">
        <f t="shared" si="7"/>
        <v>0</v>
      </c>
    </row>
    <row r="39" spans="1:8" x14ac:dyDescent="0.25">
      <c r="B39" t="s">
        <v>720</v>
      </c>
      <c r="C39" s="4" t="s">
        <v>726</v>
      </c>
      <c r="D39">
        <v>73</v>
      </c>
      <c r="E39" s="1">
        <v>25</v>
      </c>
      <c r="F39" s="57"/>
      <c r="G39" s="38">
        <f t="shared" si="0"/>
        <v>0</v>
      </c>
      <c r="H39" s="170">
        <f t="shared" si="7"/>
        <v>0</v>
      </c>
    </row>
    <row r="40" spans="1:8" x14ac:dyDescent="0.25">
      <c r="B40"/>
      <c r="C40" s="4" t="s">
        <v>735</v>
      </c>
      <c r="D40">
        <v>73</v>
      </c>
      <c r="E40" s="1">
        <v>50</v>
      </c>
      <c r="F40" s="57"/>
      <c r="G40" s="38">
        <f t="shared" si="0"/>
        <v>0</v>
      </c>
      <c r="H40" s="170">
        <f t="shared" si="7"/>
        <v>0</v>
      </c>
    </row>
    <row r="41" spans="1:8" x14ac:dyDescent="0.25">
      <c r="B41" t="s">
        <v>721</v>
      </c>
      <c r="C41" s="4" t="s">
        <v>726</v>
      </c>
      <c r="D41">
        <v>50</v>
      </c>
      <c r="E41">
        <v>25</v>
      </c>
      <c r="F41" s="57"/>
      <c r="G41" s="38">
        <f t="shared" si="0"/>
        <v>0</v>
      </c>
      <c r="H41" s="170">
        <f t="shared" si="7"/>
        <v>0</v>
      </c>
    </row>
    <row r="42" spans="1:8" x14ac:dyDescent="0.25">
      <c r="B42"/>
      <c r="C42" s="4" t="s">
        <v>735</v>
      </c>
      <c r="D42">
        <v>52</v>
      </c>
      <c r="E42" s="1">
        <v>50</v>
      </c>
      <c r="F42" s="57"/>
      <c r="G42" s="38">
        <f t="shared" si="0"/>
        <v>0</v>
      </c>
      <c r="H42" s="170">
        <f t="shared" si="7"/>
        <v>0</v>
      </c>
    </row>
    <row r="43" spans="1:8" x14ac:dyDescent="0.25">
      <c r="B43" t="s">
        <v>722</v>
      </c>
      <c r="C43" s="4" t="s">
        <v>726</v>
      </c>
      <c r="D43">
        <v>51</v>
      </c>
      <c r="E43" s="1">
        <v>25</v>
      </c>
      <c r="F43" s="57"/>
      <c r="G43" s="38">
        <f t="shared" si="0"/>
        <v>0</v>
      </c>
      <c r="H43" s="170">
        <f t="shared" si="7"/>
        <v>0</v>
      </c>
    </row>
    <row r="44" spans="1:8" x14ac:dyDescent="0.25">
      <c r="B44"/>
      <c r="C44" s="4" t="s">
        <v>735</v>
      </c>
      <c r="D44">
        <v>52</v>
      </c>
      <c r="E44" s="1">
        <v>50</v>
      </c>
      <c r="F44" s="57"/>
      <c r="G44" s="38">
        <f t="shared" si="0"/>
        <v>0</v>
      </c>
      <c r="H44" s="170">
        <f t="shared" si="7"/>
        <v>0</v>
      </c>
    </row>
    <row r="45" spans="1:8" x14ac:dyDescent="0.25">
      <c r="B45" t="s">
        <v>723</v>
      </c>
      <c r="C45" s="4" t="s">
        <v>726</v>
      </c>
      <c r="D45">
        <v>53</v>
      </c>
      <c r="E45" s="1">
        <v>25</v>
      </c>
      <c r="F45" s="57"/>
      <c r="G45" s="38">
        <f t="shared" si="0"/>
        <v>0</v>
      </c>
      <c r="H45" s="170">
        <f t="shared" si="7"/>
        <v>0</v>
      </c>
    </row>
    <row r="46" spans="1:8" x14ac:dyDescent="0.25">
      <c r="B46"/>
      <c r="C46" s="4" t="s">
        <v>735</v>
      </c>
      <c r="D46">
        <v>53</v>
      </c>
      <c r="E46" s="1">
        <v>50</v>
      </c>
      <c r="F46" s="57"/>
      <c r="G46" s="38">
        <f t="shared" si="0"/>
        <v>0</v>
      </c>
      <c r="H46" s="170">
        <f t="shared" si="7"/>
        <v>0</v>
      </c>
    </row>
    <row r="47" spans="1:8" x14ac:dyDescent="0.25">
      <c r="A47" t="s">
        <v>660</v>
      </c>
      <c r="B47" t="s">
        <v>665</v>
      </c>
      <c r="C47" s="4" t="s">
        <v>735</v>
      </c>
      <c r="D47">
        <v>61</v>
      </c>
      <c r="E47" s="1">
        <v>50</v>
      </c>
      <c r="F47" s="57"/>
      <c r="G47" s="38">
        <f t="shared" si="0"/>
        <v>0</v>
      </c>
      <c r="H47" s="170">
        <f t="shared" si="7"/>
        <v>0</v>
      </c>
    </row>
    <row r="48" spans="1:8" x14ac:dyDescent="0.25">
      <c r="A48" t="s">
        <v>668</v>
      </c>
      <c r="B48" t="s">
        <v>669</v>
      </c>
      <c r="C48" s="4" t="s">
        <v>735</v>
      </c>
      <c r="D48">
        <v>113</v>
      </c>
      <c r="E48" s="1">
        <v>50</v>
      </c>
      <c r="F48" s="57"/>
      <c r="G48" s="38">
        <f t="shared" si="0"/>
        <v>0</v>
      </c>
      <c r="H48" s="170">
        <f t="shared" si="7"/>
        <v>0</v>
      </c>
    </row>
    <row r="49" spans="1:8" x14ac:dyDescent="0.25">
      <c r="B49" t="s">
        <v>734</v>
      </c>
      <c r="C49" s="4" t="s">
        <v>735</v>
      </c>
      <c r="D49">
        <v>84</v>
      </c>
      <c r="E49" s="1">
        <v>50</v>
      </c>
      <c r="F49" s="57"/>
      <c r="G49" s="38">
        <f t="shared" si="0"/>
        <v>0</v>
      </c>
      <c r="H49" s="170">
        <f t="shared" si="7"/>
        <v>0</v>
      </c>
    </row>
    <row r="50" spans="1:8" x14ac:dyDescent="0.25">
      <c r="B50" t="s">
        <v>670</v>
      </c>
      <c r="C50" s="4" t="s">
        <v>726</v>
      </c>
      <c r="D50">
        <v>75</v>
      </c>
      <c r="E50" s="1">
        <v>25</v>
      </c>
      <c r="F50" s="57"/>
      <c r="G50" s="38">
        <f t="shared" si="0"/>
        <v>0</v>
      </c>
      <c r="H50" s="170">
        <f t="shared" si="7"/>
        <v>0</v>
      </c>
    </row>
    <row r="51" spans="1:8" x14ac:dyDescent="0.25">
      <c r="B51" t="s">
        <v>671</v>
      </c>
      <c r="C51" s="4" t="s">
        <v>726</v>
      </c>
      <c r="D51">
        <v>65</v>
      </c>
      <c r="E51" s="1">
        <v>25</v>
      </c>
      <c r="F51" s="57"/>
      <c r="G51" s="38">
        <f t="shared" si="0"/>
        <v>0</v>
      </c>
      <c r="H51" s="170">
        <f t="shared" si="7"/>
        <v>0</v>
      </c>
    </row>
    <row r="52" spans="1:8" x14ac:dyDescent="0.25">
      <c r="B52"/>
      <c r="C52" s="4" t="s">
        <v>735</v>
      </c>
      <c r="D52">
        <v>73</v>
      </c>
      <c r="E52" s="1">
        <v>50</v>
      </c>
      <c r="F52" s="57"/>
      <c r="G52" s="38">
        <f t="shared" si="0"/>
        <v>0</v>
      </c>
      <c r="H52" s="170">
        <f t="shared" si="7"/>
        <v>0</v>
      </c>
    </row>
    <row r="53" spans="1:8" x14ac:dyDescent="0.25">
      <c r="B53" t="s">
        <v>672</v>
      </c>
      <c r="C53" s="4" t="s">
        <v>735</v>
      </c>
      <c r="D53">
        <v>82</v>
      </c>
      <c r="E53" s="1">
        <v>50</v>
      </c>
      <c r="F53" s="57"/>
      <c r="G53" s="38">
        <f t="shared" si="0"/>
        <v>0</v>
      </c>
      <c r="H53" s="170">
        <f t="shared" si="7"/>
        <v>0</v>
      </c>
    </row>
    <row r="54" spans="1:8" x14ac:dyDescent="0.25">
      <c r="B54" t="s">
        <v>674</v>
      </c>
      <c r="C54" s="4" t="s">
        <v>726</v>
      </c>
      <c r="D54">
        <v>78</v>
      </c>
      <c r="E54" s="1">
        <v>25</v>
      </c>
      <c r="F54" s="57"/>
      <c r="G54" s="38">
        <f t="shared" si="0"/>
        <v>0</v>
      </c>
      <c r="H54" s="170">
        <f t="shared" si="7"/>
        <v>0</v>
      </c>
    </row>
    <row r="55" spans="1:8" x14ac:dyDescent="0.25">
      <c r="B55"/>
      <c r="C55" s="4" t="s">
        <v>735</v>
      </c>
      <c r="D55">
        <v>54</v>
      </c>
      <c r="E55" s="1">
        <v>50</v>
      </c>
      <c r="F55" s="57"/>
      <c r="G55" s="38">
        <f t="shared" si="0"/>
        <v>0</v>
      </c>
      <c r="H55" s="170">
        <f t="shared" si="7"/>
        <v>0</v>
      </c>
    </row>
    <row r="56" spans="1:8" x14ac:dyDescent="0.25">
      <c r="B56" t="s">
        <v>675</v>
      </c>
      <c r="C56" s="4" t="s">
        <v>735</v>
      </c>
      <c r="D56">
        <v>61</v>
      </c>
      <c r="E56" s="1">
        <v>50</v>
      </c>
      <c r="F56" s="57"/>
      <c r="G56" s="38">
        <f t="shared" si="0"/>
        <v>0</v>
      </c>
      <c r="H56" s="170">
        <f t="shared" si="7"/>
        <v>0</v>
      </c>
    </row>
    <row r="57" spans="1:8" x14ac:dyDescent="0.25">
      <c r="B57" t="s">
        <v>676</v>
      </c>
      <c r="C57" s="4" t="s">
        <v>726</v>
      </c>
      <c r="D57">
        <v>64</v>
      </c>
      <c r="E57" s="1">
        <v>25</v>
      </c>
      <c r="F57" s="57"/>
      <c r="G57" s="38">
        <f t="shared" si="0"/>
        <v>0</v>
      </c>
      <c r="H57" s="170">
        <f t="shared" si="7"/>
        <v>0</v>
      </c>
    </row>
    <row r="58" spans="1:8" x14ac:dyDescent="0.25">
      <c r="B58"/>
      <c r="C58" s="4" t="s">
        <v>735</v>
      </c>
      <c r="D58">
        <v>64</v>
      </c>
      <c r="E58" s="1">
        <v>50</v>
      </c>
      <c r="F58" s="57"/>
      <c r="G58" s="38">
        <f t="shared" si="0"/>
        <v>0</v>
      </c>
      <c r="H58" s="170">
        <f t="shared" si="7"/>
        <v>0</v>
      </c>
    </row>
    <row r="59" spans="1:8" x14ac:dyDescent="0.25">
      <c r="A59" t="s">
        <v>677</v>
      </c>
      <c r="B59" t="s">
        <v>679</v>
      </c>
      <c r="C59" s="4" t="s">
        <v>726</v>
      </c>
      <c r="D59">
        <v>57</v>
      </c>
      <c r="E59" s="1">
        <v>25</v>
      </c>
      <c r="F59" s="57"/>
      <c r="G59" s="38">
        <f t="shared" si="0"/>
        <v>0</v>
      </c>
      <c r="H59" s="170">
        <f t="shared" si="7"/>
        <v>0</v>
      </c>
    </row>
    <row r="60" spans="1:8" x14ac:dyDescent="0.25">
      <c r="B60"/>
      <c r="C60" s="4" t="s">
        <v>735</v>
      </c>
      <c r="D60">
        <v>60</v>
      </c>
      <c r="E60" s="1">
        <v>50</v>
      </c>
      <c r="F60" s="57"/>
      <c r="G60" s="38">
        <f t="shared" si="0"/>
        <v>0</v>
      </c>
      <c r="H60" s="170">
        <f t="shared" si="7"/>
        <v>0</v>
      </c>
    </row>
    <row r="61" spans="1:8" x14ac:dyDescent="0.25">
      <c r="B61" t="s">
        <v>681</v>
      </c>
      <c r="C61" s="4" t="s">
        <v>726</v>
      </c>
      <c r="D61">
        <v>54</v>
      </c>
      <c r="E61" s="1">
        <v>25</v>
      </c>
      <c r="F61" s="57"/>
      <c r="G61" s="38">
        <f t="shared" si="0"/>
        <v>0</v>
      </c>
      <c r="H61" s="170">
        <f t="shared" si="7"/>
        <v>0</v>
      </c>
    </row>
    <row r="62" spans="1:8" x14ac:dyDescent="0.25">
      <c r="B62"/>
      <c r="C62" s="4" t="s">
        <v>735</v>
      </c>
      <c r="D62">
        <v>54</v>
      </c>
      <c r="E62" s="1">
        <v>50</v>
      </c>
      <c r="F62" s="57"/>
      <c r="G62" s="38">
        <f t="shared" si="0"/>
        <v>0</v>
      </c>
      <c r="H62" s="170">
        <f t="shared" si="7"/>
        <v>0</v>
      </c>
    </row>
    <row r="63" spans="1:8" x14ac:dyDescent="0.25">
      <c r="A63" t="s">
        <v>95</v>
      </c>
      <c r="B63" t="s">
        <v>96</v>
      </c>
      <c r="C63" s="8" t="s">
        <v>735</v>
      </c>
      <c r="D63" s="14">
        <v>62</v>
      </c>
      <c r="E63" s="172">
        <v>50</v>
      </c>
      <c r="F63" s="57"/>
      <c r="G63" s="38">
        <f t="shared" si="0"/>
        <v>0</v>
      </c>
      <c r="H63" s="170">
        <f t="shared" si="7"/>
        <v>0</v>
      </c>
    </row>
    <row r="64" spans="1:8" x14ac:dyDescent="0.25">
      <c r="B64" t="s">
        <v>97</v>
      </c>
      <c r="C64" s="4" t="s">
        <v>735</v>
      </c>
      <c r="D64" s="14">
        <v>56</v>
      </c>
      <c r="E64" s="172">
        <v>50</v>
      </c>
      <c r="F64" s="57"/>
      <c r="G64" s="38">
        <f t="shared" si="0"/>
        <v>0</v>
      </c>
      <c r="H64" s="170">
        <f t="shared" si="7"/>
        <v>0</v>
      </c>
    </row>
    <row r="65" spans="1:8" x14ac:dyDescent="0.25">
      <c r="B65" t="s">
        <v>101</v>
      </c>
      <c r="C65" s="4" t="s">
        <v>735</v>
      </c>
      <c r="D65" s="14">
        <v>85</v>
      </c>
      <c r="E65" s="172">
        <v>50</v>
      </c>
      <c r="F65" s="57"/>
      <c r="G65" s="38">
        <f t="shared" si="0"/>
        <v>0</v>
      </c>
      <c r="H65" s="170">
        <f t="shared" si="7"/>
        <v>0</v>
      </c>
    </row>
    <row r="66" spans="1:8" x14ac:dyDescent="0.25">
      <c r="A66" t="s">
        <v>467</v>
      </c>
      <c r="B66" t="s">
        <v>468</v>
      </c>
      <c r="C66" s="4" t="s">
        <v>735</v>
      </c>
      <c r="D66">
        <v>70</v>
      </c>
      <c r="E66" s="1">
        <v>50</v>
      </c>
      <c r="F66" s="57"/>
      <c r="G66" s="38">
        <f t="shared" si="0"/>
        <v>0</v>
      </c>
      <c r="H66" s="170">
        <f t="shared" si="7"/>
        <v>0</v>
      </c>
    </row>
    <row r="67" spans="1:8" x14ac:dyDescent="0.25">
      <c r="B67" t="s">
        <v>470</v>
      </c>
      <c r="C67" s="4" t="s">
        <v>735</v>
      </c>
      <c r="D67">
        <v>56</v>
      </c>
      <c r="E67" s="1">
        <v>50</v>
      </c>
      <c r="F67" s="57"/>
      <c r="G67" s="38">
        <f t="shared" si="0"/>
        <v>0</v>
      </c>
      <c r="H67" s="170">
        <f t="shared" si="7"/>
        <v>0</v>
      </c>
    </row>
    <row r="68" spans="1:8" x14ac:dyDescent="0.25">
      <c r="B68" t="s">
        <v>474</v>
      </c>
      <c r="C68" s="4" t="s">
        <v>726</v>
      </c>
      <c r="D68">
        <v>50</v>
      </c>
      <c r="E68">
        <v>25</v>
      </c>
      <c r="F68" s="57"/>
      <c r="G68" s="38">
        <f t="shared" si="0"/>
        <v>0</v>
      </c>
      <c r="H68" s="170">
        <f t="shared" si="7"/>
        <v>0</v>
      </c>
    </row>
    <row r="69" spans="1:8" x14ac:dyDescent="0.25">
      <c r="A69" t="s">
        <v>477</v>
      </c>
      <c r="B69" t="s">
        <v>478</v>
      </c>
      <c r="C69" s="4" t="s">
        <v>735</v>
      </c>
      <c r="D69">
        <v>51</v>
      </c>
      <c r="E69" s="1">
        <v>50</v>
      </c>
      <c r="F69" s="57"/>
      <c r="G69" s="38">
        <f t="shared" si="0"/>
        <v>0</v>
      </c>
      <c r="H69" s="170">
        <f t="shared" si="7"/>
        <v>0</v>
      </c>
    </row>
    <row r="70" spans="1:8" x14ac:dyDescent="0.25">
      <c r="B70" t="s">
        <v>479</v>
      </c>
      <c r="C70" s="4" t="s">
        <v>735</v>
      </c>
      <c r="D70">
        <v>79</v>
      </c>
      <c r="E70" s="1">
        <v>50</v>
      </c>
      <c r="F70" s="57"/>
      <c r="G70" s="38">
        <f t="shared" si="0"/>
        <v>0</v>
      </c>
      <c r="H70" s="170">
        <f t="shared" si="7"/>
        <v>0</v>
      </c>
    </row>
    <row r="71" spans="1:8" x14ac:dyDescent="0.25">
      <c r="B71" t="s">
        <v>480</v>
      </c>
      <c r="C71" s="4" t="s">
        <v>735</v>
      </c>
      <c r="D71">
        <v>71</v>
      </c>
      <c r="E71" s="1">
        <v>50</v>
      </c>
      <c r="F71" s="57"/>
      <c r="G71" s="38">
        <f t="shared" si="0"/>
        <v>0</v>
      </c>
      <c r="H71" s="170">
        <f t="shared" si="7"/>
        <v>0</v>
      </c>
    </row>
    <row r="72" spans="1:8" x14ac:dyDescent="0.25">
      <c r="B72" t="s">
        <v>481</v>
      </c>
      <c r="C72" s="4" t="s">
        <v>735</v>
      </c>
      <c r="D72">
        <v>60</v>
      </c>
      <c r="E72" s="1">
        <v>50</v>
      </c>
      <c r="F72" s="57"/>
      <c r="G72" s="38">
        <f t="shared" si="0"/>
        <v>0</v>
      </c>
      <c r="H72" s="170">
        <f t="shared" si="7"/>
        <v>0</v>
      </c>
    </row>
    <row r="73" spans="1:8" x14ac:dyDescent="0.25">
      <c r="B73" t="s">
        <v>483</v>
      </c>
      <c r="C73" s="4" t="s">
        <v>735</v>
      </c>
      <c r="D73">
        <v>59</v>
      </c>
      <c r="E73" s="1">
        <v>50</v>
      </c>
      <c r="F73" s="57"/>
      <c r="G73" s="38">
        <f t="shared" si="0"/>
        <v>0</v>
      </c>
      <c r="H73" s="170">
        <f t="shared" si="7"/>
        <v>0</v>
      </c>
    </row>
    <row r="74" spans="1:8" x14ac:dyDescent="0.25">
      <c r="B74" t="s">
        <v>484</v>
      </c>
      <c r="C74" s="4" t="s">
        <v>735</v>
      </c>
      <c r="D74">
        <v>89</v>
      </c>
      <c r="E74" s="1">
        <v>50</v>
      </c>
      <c r="F74" s="57"/>
      <c r="G74" s="38">
        <f t="shared" ref="G74:G137" si="8">H74/12</f>
        <v>0</v>
      </c>
      <c r="H74" s="170">
        <f t="shared" si="7"/>
        <v>0</v>
      </c>
    </row>
    <row r="75" spans="1:8" x14ac:dyDescent="0.25">
      <c r="A75" t="s">
        <v>172</v>
      </c>
      <c r="B75" t="s">
        <v>173</v>
      </c>
      <c r="C75" s="4" t="s">
        <v>735</v>
      </c>
      <c r="D75">
        <v>107</v>
      </c>
      <c r="E75" s="1">
        <v>50</v>
      </c>
      <c r="F75" s="57"/>
      <c r="G75" s="38">
        <f t="shared" si="8"/>
        <v>0</v>
      </c>
      <c r="H75" s="170">
        <f t="shared" si="7"/>
        <v>0</v>
      </c>
    </row>
    <row r="76" spans="1:8" x14ac:dyDescent="0.25">
      <c r="B76" t="s">
        <v>174</v>
      </c>
      <c r="C76" s="4" t="s">
        <v>735</v>
      </c>
      <c r="D76">
        <v>89</v>
      </c>
      <c r="E76" s="1">
        <v>50</v>
      </c>
      <c r="F76" s="57"/>
      <c r="G76" s="38">
        <f t="shared" si="8"/>
        <v>0</v>
      </c>
      <c r="H76" s="170">
        <f t="shared" si="7"/>
        <v>0</v>
      </c>
    </row>
    <row r="77" spans="1:8" x14ac:dyDescent="0.25">
      <c r="B77" t="s">
        <v>82</v>
      </c>
      <c r="C77" s="4" t="s">
        <v>735</v>
      </c>
      <c r="D77">
        <v>73</v>
      </c>
      <c r="E77" s="1">
        <v>50</v>
      </c>
      <c r="F77" s="57"/>
      <c r="G77" s="38">
        <f t="shared" si="8"/>
        <v>0</v>
      </c>
      <c r="H77" s="170">
        <f t="shared" si="7"/>
        <v>0</v>
      </c>
    </row>
    <row r="78" spans="1:8" x14ac:dyDescent="0.25">
      <c r="B78" t="s">
        <v>175</v>
      </c>
      <c r="C78" s="4" t="s">
        <v>726</v>
      </c>
      <c r="D78">
        <v>116</v>
      </c>
      <c r="E78" s="1">
        <v>35</v>
      </c>
      <c r="F78" s="57"/>
      <c r="G78" s="38">
        <f t="shared" si="8"/>
        <v>0</v>
      </c>
      <c r="H78" s="170">
        <f t="shared" si="7"/>
        <v>0</v>
      </c>
    </row>
    <row r="79" spans="1:8" x14ac:dyDescent="0.25">
      <c r="B79"/>
      <c r="C79" s="4" t="s">
        <v>735</v>
      </c>
      <c r="D79">
        <v>191</v>
      </c>
      <c r="E79">
        <v>50</v>
      </c>
      <c r="F79" s="57"/>
      <c r="G79" s="38">
        <f t="shared" si="8"/>
        <v>0</v>
      </c>
      <c r="H79" s="170">
        <f t="shared" si="7"/>
        <v>0</v>
      </c>
    </row>
    <row r="80" spans="1:8" x14ac:dyDescent="0.25">
      <c r="B80" t="s">
        <v>176</v>
      </c>
      <c r="C80" s="4" t="s">
        <v>735</v>
      </c>
      <c r="D80">
        <v>100</v>
      </c>
      <c r="E80" s="1">
        <v>50</v>
      </c>
      <c r="F80" s="57"/>
      <c r="G80" s="38">
        <f t="shared" si="8"/>
        <v>0</v>
      </c>
      <c r="H80" s="170">
        <f t="shared" si="7"/>
        <v>0</v>
      </c>
    </row>
    <row r="81" spans="2:8" x14ac:dyDescent="0.25">
      <c r="B81" t="s">
        <v>177</v>
      </c>
      <c r="C81" s="4" t="s">
        <v>726</v>
      </c>
      <c r="D81">
        <v>82</v>
      </c>
      <c r="E81" s="1">
        <v>25</v>
      </c>
      <c r="F81" s="57"/>
      <c r="G81" s="38">
        <f t="shared" si="8"/>
        <v>0</v>
      </c>
      <c r="H81" s="170">
        <f t="shared" si="7"/>
        <v>0</v>
      </c>
    </row>
    <row r="82" spans="2:8" x14ac:dyDescent="0.25">
      <c r="B82"/>
      <c r="C82" s="4" t="s">
        <v>735</v>
      </c>
      <c r="D82">
        <v>155</v>
      </c>
      <c r="E82" s="1">
        <v>50</v>
      </c>
      <c r="F82" s="57"/>
      <c r="G82" s="38">
        <f t="shared" si="8"/>
        <v>0</v>
      </c>
      <c r="H82" s="170">
        <f t="shared" si="7"/>
        <v>0</v>
      </c>
    </row>
    <row r="83" spans="2:8" x14ac:dyDescent="0.25">
      <c r="B83" t="s">
        <v>178</v>
      </c>
      <c r="C83" s="4" t="s">
        <v>726</v>
      </c>
      <c r="D83">
        <v>98</v>
      </c>
      <c r="E83" s="1">
        <v>25</v>
      </c>
      <c r="F83" s="57"/>
      <c r="G83" s="38">
        <f t="shared" si="8"/>
        <v>0</v>
      </c>
      <c r="H83" s="170">
        <f t="shared" si="7"/>
        <v>0</v>
      </c>
    </row>
    <row r="84" spans="2:8" x14ac:dyDescent="0.25">
      <c r="B84"/>
      <c r="C84" s="4" t="s">
        <v>735</v>
      </c>
      <c r="D84">
        <v>171</v>
      </c>
      <c r="E84" s="1">
        <v>50</v>
      </c>
      <c r="F84" s="57"/>
      <c r="G84" s="38">
        <f t="shared" si="8"/>
        <v>0</v>
      </c>
      <c r="H84" s="170">
        <f t="shared" si="7"/>
        <v>0</v>
      </c>
    </row>
    <row r="85" spans="2:8" x14ac:dyDescent="0.25">
      <c r="B85" t="s">
        <v>179</v>
      </c>
      <c r="C85" s="4" t="s">
        <v>735</v>
      </c>
      <c r="D85">
        <v>94</v>
      </c>
      <c r="E85" s="1">
        <v>50</v>
      </c>
      <c r="F85" s="57"/>
      <c r="G85" s="38">
        <f t="shared" si="8"/>
        <v>0</v>
      </c>
      <c r="H85" s="170">
        <f t="shared" si="7"/>
        <v>0</v>
      </c>
    </row>
    <row r="86" spans="2:8" x14ac:dyDescent="0.25">
      <c r="B86" t="s">
        <v>180</v>
      </c>
      <c r="C86" s="4" t="s">
        <v>735</v>
      </c>
      <c r="D86">
        <v>117</v>
      </c>
      <c r="E86" s="1">
        <v>50</v>
      </c>
      <c r="F86" s="57"/>
      <c r="G86" s="38">
        <f t="shared" si="8"/>
        <v>0</v>
      </c>
      <c r="H86" s="170">
        <f t="shared" si="7"/>
        <v>0</v>
      </c>
    </row>
    <row r="87" spans="2:8" x14ac:dyDescent="0.25">
      <c r="B87" t="s">
        <v>181</v>
      </c>
      <c r="C87" s="4" t="s">
        <v>726</v>
      </c>
      <c r="D87">
        <v>102</v>
      </c>
      <c r="E87" s="1">
        <v>35</v>
      </c>
      <c r="F87" s="57"/>
      <c r="G87" s="38">
        <f t="shared" si="8"/>
        <v>0</v>
      </c>
      <c r="H87" s="170">
        <f t="shared" si="7"/>
        <v>0</v>
      </c>
    </row>
    <row r="88" spans="2:8" x14ac:dyDescent="0.25">
      <c r="B88"/>
      <c r="C88" s="4" t="s">
        <v>735</v>
      </c>
      <c r="D88">
        <v>175</v>
      </c>
      <c r="E88" s="1">
        <v>50</v>
      </c>
      <c r="F88" s="57"/>
      <c r="G88" s="38">
        <f t="shared" si="8"/>
        <v>0</v>
      </c>
      <c r="H88" s="170">
        <f t="shared" si="7"/>
        <v>0</v>
      </c>
    </row>
    <row r="89" spans="2:8" x14ac:dyDescent="0.25">
      <c r="B89" t="s">
        <v>182</v>
      </c>
      <c r="C89" s="4" t="s">
        <v>735</v>
      </c>
      <c r="D89">
        <v>117</v>
      </c>
      <c r="E89" s="1">
        <v>50</v>
      </c>
      <c r="F89" s="57"/>
      <c r="G89" s="38">
        <f t="shared" si="8"/>
        <v>0</v>
      </c>
      <c r="H89" s="170">
        <f t="shared" si="7"/>
        <v>0</v>
      </c>
    </row>
    <row r="90" spans="2:8" x14ac:dyDescent="0.25">
      <c r="B90" t="s">
        <v>183</v>
      </c>
      <c r="C90" s="4" t="s">
        <v>726</v>
      </c>
      <c r="D90">
        <v>79</v>
      </c>
      <c r="E90" s="1">
        <v>25</v>
      </c>
      <c r="F90" s="57"/>
      <c r="G90" s="38">
        <f t="shared" si="8"/>
        <v>0</v>
      </c>
      <c r="H90" s="170">
        <f t="shared" si="7"/>
        <v>0</v>
      </c>
    </row>
    <row r="91" spans="2:8" x14ac:dyDescent="0.25">
      <c r="B91"/>
      <c r="C91" s="4" t="s">
        <v>735</v>
      </c>
      <c r="D91">
        <v>80</v>
      </c>
      <c r="E91" s="1">
        <v>50</v>
      </c>
      <c r="F91" s="57"/>
      <c r="G91" s="38">
        <f t="shared" si="8"/>
        <v>0</v>
      </c>
      <c r="H91" s="170">
        <f t="shared" si="7"/>
        <v>0</v>
      </c>
    </row>
    <row r="92" spans="2:8" x14ac:dyDescent="0.25">
      <c r="B92" t="s">
        <v>184</v>
      </c>
      <c r="C92" s="4" t="s">
        <v>726</v>
      </c>
      <c r="D92">
        <v>69</v>
      </c>
      <c r="E92" s="1">
        <v>25</v>
      </c>
      <c r="F92" s="57"/>
      <c r="G92" s="38">
        <f t="shared" si="8"/>
        <v>0</v>
      </c>
      <c r="H92" s="170">
        <f t="shared" si="7"/>
        <v>0</v>
      </c>
    </row>
    <row r="93" spans="2:8" x14ac:dyDescent="0.25">
      <c r="B93"/>
      <c r="C93" s="4" t="s">
        <v>735</v>
      </c>
      <c r="D93">
        <v>143</v>
      </c>
      <c r="E93" s="1">
        <v>50</v>
      </c>
      <c r="F93" s="57"/>
      <c r="G93" s="38">
        <f t="shared" si="8"/>
        <v>0</v>
      </c>
      <c r="H93" s="170">
        <f t="shared" si="7"/>
        <v>0</v>
      </c>
    </row>
    <row r="94" spans="2:8" x14ac:dyDescent="0.25">
      <c r="B94" t="s">
        <v>185</v>
      </c>
      <c r="C94" s="4" t="s">
        <v>726</v>
      </c>
      <c r="D94">
        <v>83</v>
      </c>
      <c r="E94" s="1">
        <v>25</v>
      </c>
      <c r="F94" s="57"/>
      <c r="G94" s="38">
        <f t="shared" si="8"/>
        <v>0</v>
      </c>
      <c r="H94" s="170">
        <f t="shared" si="7"/>
        <v>0</v>
      </c>
    </row>
    <row r="95" spans="2:8" x14ac:dyDescent="0.25">
      <c r="B95"/>
      <c r="C95" s="4" t="s">
        <v>735</v>
      </c>
      <c r="D95">
        <v>158</v>
      </c>
      <c r="E95" s="1">
        <v>50</v>
      </c>
      <c r="F95" s="57"/>
      <c r="G95" s="38">
        <f t="shared" si="8"/>
        <v>0</v>
      </c>
      <c r="H95" s="170">
        <f t="shared" si="7"/>
        <v>0</v>
      </c>
    </row>
    <row r="96" spans="2:8" x14ac:dyDescent="0.25">
      <c r="B96" t="s">
        <v>186</v>
      </c>
      <c r="C96" s="4" t="s">
        <v>726</v>
      </c>
      <c r="D96">
        <v>83</v>
      </c>
      <c r="E96" s="1">
        <v>25</v>
      </c>
      <c r="F96" s="57"/>
      <c r="G96" s="38">
        <f t="shared" si="8"/>
        <v>0</v>
      </c>
      <c r="H96" s="170">
        <f t="shared" si="7"/>
        <v>0</v>
      </c>
    </row>
    <row r="97" spans="1:8" x14ac:dyDescent="0.25">
      <c r="B97"/>
      <c r="C97" s="4" t="s">
        <v>735</v>
      </c>
      <c r="D97">
        <v>157</v>
      </c>
      <c r="E97" s="1">
        <v>50</v>
      </c>
      <c r="F97" s="57"/>
      <c r="G97" s="38">
        <f t="shared" si="8"/>
        <v>0</v>
      </c>
      <c r="H97" s="170">
        <f t="shared" si="7"/>
        <v>0</v>
      </c>
    </row>
    <row r="98" spans="1:8" x14ac:dyDescent="0.25">
      <c r="B98" t="s">
        <v>188</v>
      </c>
      <c r="C98" s="4" t="s">
        <v>726</v>
      </c>
      <c r="D98">
        <v>62</v>
      </c>
      <c r="E98" s="1">
        <v>25</v>
      </c>
      <c r="F98" s="57"/>
      <c r="G98" s="38">
        <f t="shared" si="8"/>
        <v>0</v>
      </c>
      <c r="H98" s="170">
        <f t="shared" ref="H98:H161" si="9">IF(C98="HD",F98*E98*12*12,IF(C98="RT",F98*E98*4*12,""))</f>
        <v>0</v>
      </c>
    </row>
    <row r="99" spans="1:8" x14ac:dyDescent="0.25">
      <c r="B99"/>
      <c r="C99" s="4" t="s">
        <v>735</v>
      </c>
      <c r="D99">
        <v>137</v>
      </c>
      <c r="E99" s="1">
        <v>50</v>
      </c>
      <c r="F99" s="57"/>
      <c r="G99" s="38">
        <f t="shared" si="8"/>
        <v>0</v>
      </c>
      <c r="H99" s="170">
        <f t="shared" si="9"/>
        <v>0</v>
      </c>
    </row>
    <row r="100" spans="1:8" x14ac:dyDescent="0.25">
      <c r="B100" t="s">
        <v>189</v>
      </c>
      <c r="C100" s="4" t="s">
        <v>726</v>
      </c>
      <c r="D100">
        <v>86</v>
      </c>
      <c r="E100" s="1">
        <v>25</v>
      </c>
      <c r="F100" s="57"/>
      <c r="G100" s="38">
        <f t="shared" si="8"/>
        <v>0</v>
      </c>
      <c r="H100" s="170">
        <f t="shared" si="9"/>
        <v>0</v>
      </c>
    </row>
    <row r="101" spans="1:8" x14ac:dyDescent="0.25">
      <c r="B101"/>
      <c r="C101" s="4" t="s">
        <v>735</v>
      </c>
      <c r="D101">
        <v>160</v>
      </c>
      <c r="E101" s="1">
        <v>50</v>
      </c>
      <c r="F101" s="57"/>
      <c r="G101" s="38">
        <f t="shared" si="8"/>
        <v>0</v>
      </c>
      <c r="H101" s="170">
        <f t="shared" si="9"/>
        <v>0</v>
      </c>
    </row>
    <row r="102" spans="1:8" x14ac:dyDescent="0.25">
      <c r="A102" t="s">
        <v>190</v>
      </c>
      <c r="B102" t="s">
        <v>191</v>
      </c>
      <c r="C102" s="4" t="s">
        <v>735</v>
      </c>
      <c r="D102">
        <v>66</v>
      </c>
      <c r="E102" s="1">
        <v>50</v>
      </c>
      <c r="F102" s="57"/>
      <c r="G102" s="38">
        <f t="shared" si="8"/>
        <v>0</v>
      </c>
      <c r="H102" s="170">
        <f t="shared" si="9"/>
        <v>0</v>
      </c>
    </row>
    <row r="103" spans="1:8" x14ac:dyDescent="0.25">
      <c r="B103" t="s">
        <v>192</v>
      </c>
      <c r="C103" s="4" t="s">
        <v>735</v>
      </c>
      <c r="D103">
        <v>62</v>
      </c>
      <c r="E103" s="1">
        <v>50</v>
      </c>
      <c r="F103" s="57"/>
      <c r="G103" s="38">
        <f t="shared" si="8"/>
        <v>0</v>
      </c>
      <c r="H103" s="170">
        <f t="shared" si="9"/>
        <v>0</v>
      </c>
    </row>
    <row r="104" spans="1:8" x14ac:dyDescent="0.25">
      <c r="B104" t="s">
        <v>193</v>
      </c>
      <c r="C104" s="4" t="s">
        <v>735</v>
      </c>
      <c r="D104">
        <v>97</v>
      </c>
      <c r="E104">
        <v>50</v>
      </c>
      <c r="F104" s="57"/>
      <c r="G104" s="38">
        <f t="shared" si="8"/>
        <v>0</v>
      </c>
      <c r="H104" s="170">
        <f t="shared" si="9"/>
        <v>0</v>
      </c>
    </row>
    <row r="105" spans="1:8" x14ac:dyDescent="0.25">
      <c r="B105" t="s">
        <v>194</v>
      </c>
      <c r="C105" s="4" t="s">
        <v>726</v>
      </c>
      <c r="D105">
        <v>73</v>
      </c>
      <c r="E105" s="1">
        <v>25</v>
      </c>
      <c r="F105" s="57"/>
      <c r="G105" s="38">
        <f t="shared" si="8"/>
        <v>0</v>
      </c>
      <c r="H105" s="170">
        <f t="shared" si="9"/>
        <v>0</v>
      </c>
    </row>
    <row r="106" spans="1:8" x14ac:dyDescent="0.25">
      <c r="B106"/>
      <c r="C106" s="4" t="s">
        <v>735</v>
      </c>
      <c r="D106">
        <v>130</v>
      </c>
      <c r="E106">
        <v>50</v>
      </c>
      <c r="F106" s="57"/>
      <c r="G106" s="38">
        <f t="shared" si="8"/>
        <v>0</v>
      </c>
      <c r="H106" s="170">
        <f t="shared" si="9"/>
        <v>0</v>
      </c>
    </row>
    <row r="107" spans="1:8" x14ac:dyDescent="0.25">
      <c r="B107" t="s">
        <v>187</v>
      </c>
      <c r="C107" s="4" t="s">
        <v>735</v>
      </c>
      <c r="D107">
        <v>54</v>
      </c>
      <c r="E107" s="1">
        <v>50</v>
      </c>
      <c r="F107" s="57"/>
      <c r="G107" s="38">
        <f t="shared" si="8"/>
        <v>0</v>
      </c>
      <c r="H107" s="170">
        <f t="shared" si="9"/>
        <v>0</v>
      </c>
    </row>
    <row r="108" spans="1:8" x14ac:dyDescent="0.25">
      <c r="B108" t="s">
        <v>195</v>
      </c>
      <c r="C108" s="4" t="s">
        <v>735</v>
      </c>
      <c r="D108">
        <v>61</v>
      </c>
      <c r="E108" s="1">
        <v>50</v>
      </c>
      <c r="F108" s="57"/>
      <c r="G108" s="38">
        <f t="shared" si="8"/>
        <v>0</v>
      </c>
      <c r="H108" s="170">
        <f t="shared" si="9"/>
        <v>0</v>
      </c>
    </row>
    <row r="109" spans="1:8" x14ac:dyDescent="0.25">
      <c r="B109" t="s">
        <v>196</v>
      </c>
      <c r="C109" s="4" t="s">
        <v>735</v>
      </c>
      <c r="D109">
        <v>128</v>
      </c>
      <c r="E109" s="1">
        <v>50</v>
      </c>
      <c r="F109" s="57"/>
      <c r="G109" s="38">
        <f t="shared" si="8"/>
        <v>0</v>
      </c>
      <c r="H109" s="170">
        <f t="shared" si="9"/>
        <v>0</v>
      </c>
    </row>
    <row r="110" spans="1:8" x14ac:dyDescent="0.25">
      <c r="B110" t="s">
        <v>197</v>
      </c>
      <c r="C110" s="4" t="s">
        <v>735</v>
      </c>
      <c r="D110">
        <v>108</v>
      </c>
      <c r="E110" s="1">
        <v>50</v>
      </c>
      <c r="F110" s="57"/>
      <c r="G110" s="38">
        <f t="shared" si="8"/>
        <v>0</v>
      </c>
      <c r="H110" s="170">
        <f t="shared" si="9"/>
        <v>0</v>
      </c>
    </row>
    <row r="111" spans="1:8" x14ac:dyDescent="0.25">
      <c r="B111" t="s">
        <v>199</v>
      </c>
      <c r="C111" s="4" t="s">
        <v>726</v>
      </c>
      <c r="D111">
        <v>50</v>
      </c>
      <c r="E111">
        <v>25</v>
      </c>
      <c r="F111" s="57"/>
      <c r="G111" s="38">
        <f t="shared" si="8"/>
        <v>0</v>
      </c>
      <c r="H111" s="170">
        <f t="shared" si="9"/>
        <v>0</v>
      </c>
    </row>
    <row r="112" spans="1:8" x14ac:dyDescent="0.25">
      <c r="B112"/>
      <c r="C112" s="4" t="s">
        <v>735</v>
      </c>
      <c r="D112">
        <v>104</v>
      </c>
      <c r="E112" s="1">
        <v>50</v>
      </c>
      <c r="F112" s="57"/>
      <c r="G112" s="38">
        <f t="shared" si="8"/>
        <v>0</v>
      </c>
      <c r="H112" s="170">
        <f t="shared" si="9"/>
        <v>0</v>
      </c>
    </row>
    <row r="113" spans="1:8" x14ac:dyDescent="0.25">
      <c r="B113" t="s">
        <v>201</v>
      </c>
      <c r="C113" s="4" t="s">
        <v>735</v>
      </c>
      <c r="D113">
        <v>58</v>
      </c>
      <c r="E113" s="1">
        <v>50</v>
      </c>
      <c r="F113" s="57"/>
      <c r="G113" s="38">
        <f t="shared" si="8"/>
        <v>0</v>
      </c>
      <c r="H113" s="170">
        <f t="shared" si="9"/>
        <v>0</v>
      </c>
    </row>
    <row r="114" spans="1:8" x14ac:dyDescent="0.25">
      <c r="B114" t="s">
        <v>202</v>
      </c>
      <c r="C114" s="4" t="s">
        <v>726</v>
      </c>
      <c r="D114">
        <v>57</v>
      </c>
      <c r="E114" s="1">
        <v>25</v>
      </c>
      <c r="F114" s="57"/>
      <c r="G114" s="38">
        <f t="shared" si="8"/>
        <v>0</v>
      </c>
      <c r="H114" s="170">
        <f t="shared" si="9"/>
        <v>0</v>
      </c>
    </row>
    <row r="115" spans="1:8" x14ac:dyDescent="0.25">
      <c r="B115"/>
      <c r="C115" s="4" t="s">
        <v>735</v>
      </c>
      <c r="D115">
        <v>119</v>
      </c>
      <c r="E115" s="1">
        <v>50</v>
      </c>
      <c r="F115" s="57"/>
      <c r="G115" s="38">
        <f t="shared" si="8"/>
        <v>0</v>
      </c>
      <c r="H115" s="170">
        <f t="shared" si="9"/>
        <v>0</v>
      </c>
    </row>
    <row r="116" spans="1:8" x14ac:dyDescent="0.25">
      <c r="B116" t="s">
        <v>203</v>
      </c>
      <c r="C116" s="4" t="s">
        <v>726</v>
      </c>
      <c r="D116">
        <v>53</v>
      </c>
      <c r="E116" s="1">
        <v>25</v>
      </c>
      <c r="F116" s="57"/>
      <c r="G116" s="38">
        <f t="shared" si="8"/>
        <v>0</v>
      </c>
      <c r="H116" s="170">
        <f t="shared" si="9"/>
        <v>0</v>
      </c>
    </row>
    <row r="117" spans="1:8" x14ac:dyDescent="0.25">
      <c r="B117" t="s">
        <v>204</v>
      </c>
      <c r="C117" s="4" t="s">
        <v>726</v>
      </c>
      <c r="D117">
        <v>50</v>
      </c>
      <c r="E117">
        <v>25</v>
      </c>
      <c r="F117" s="57"/>
      <c r="G117" s="38">
        <f t="shared" si="8"/>
        <v>0</v>
      </c>
      <c r="H117" s="170">
        <f t="shared" si="9"/>
        <v>0</v>
      </c>
    </row>
    <row r="118" spans="1:8" x14ac:dyDescent="0.25">
      <c r="B118"/>
      <c r="C118" s="4" t="s">
        <v>735</v>
      </c>
      <c r="D118">
        <v>135</v>
      </c>
      <c r="E118" s="1">
        <v>50</v>
      </c>
      <c r="F118" s="57"/>
      <c r="G118" s="38">
        <f t="shared" si="8"/>
        <v>0</v>
      </c>
      <c r="H118" s="170">
        <f t="shared" si="9"/>
        <v>0</v>
      </c>
    </row>
    <row r="119" spans="1:8" x14ac:dyDescent="0.25">
      <c r="B119" t="s">
        <v>207</v>
      </c>
      <c r="C119" s="4" t="s">
        <v>726</v>
      </c>
      <c r="D119">
        <v>57</v>
      </c>
      <c r="E119" s="1">
        <v>25</v>
      </c>
      <c r="F119" s="57"/>
      <c r="G119" s="38">
        <f t="shared" si="8"/>
        <v>0</v>
      </c>
      <c r="H119" s="170">
        <f t="shared" si="9"/>
        <v>0</v>
      </c>
    </row>
    <row r="120" spans="1:8" x14ac:dyDescent="0.25">
      <c r="B120"/>
      <c r="C120" s="4" t="s">
        <v>735</v>
      </c>
      <c r="D120">
        <v>113</v>
      </c>
      <c r="E120" s="1">
        <v>50</v>
      </c>
      <c r="F120" s="57"/>
      <c r="G120" s="38">
        <f t="shared" si="8"/>
        <v>0</v>
      </c>
      <c r="H120" s="170">
        <f t="shared" si="9"/>
        <v>0</v>
      </c>
    </row>
    <row r="121" spans="1:8" x14ac:dyDescent="0.25">
      <c r="B121" t="s">
        <v>208</v>
      </c>
      <c r="C121" s="4" t="s">
        <v>735</v>
      </c>
      <c r="D121">
        <v>65</v>
      </c>
      <c r="E121" s="1">
        <v>50</v>
      </c>
      <c r="F121" s="57"/>
      <c r="G121" s="38">
        <f t="shared" si="8"/>
        <v>0</v>
      </c>
      <c r="H121" s="170">
        <f t="shared" si="9"/>
        <v>0</v>
      </c>
    </row>
    <row r="122" spans="1:8" x14ac:dyDescent="0.25">
      <c r="B122" t="s">
        <v>209</v>
      </c>
      <c r="C122" s="4" t="s">
        <v>726</v>
      </c>
      <c r="D122">
        <v>56</v>
      </c>
      <c r="E122" s="1">
        <v>25</v>
      </c>
      <c r="F122" s="57"/>
      <c r="G122" s="38">
        <f t="shared" si="8"/>
        <v>0</v>
      </c>
      <c r="H122" s="170">
        <f t="shared" si="9"/>
        <v>0</v>
      </c>
    </row>
    <row r="123" spans="1:8" x14ac:dyDescent="0.25">
      <c r="B123"/>
      <c r="C123" s="4" t="s">
        <v>735</v>
      </c>
      <c r="D123">
        <v>112</v>
      </c>
      <c r="E123" s="1">
        <v>50</v>
      </c>
      <c r="F123" s="57"/>
      <c r="G123" s="38">
        <f t="shared" si="8"/>
        <v>0</v>
      </c>
      <c r="H123" s="170">
        <f t="shared" si="9"/>
        <v>0</v>
      </c>
    </row>
    <row r="124" spans="1:8" x14ac:dyDescent="0.25">
      <c r="B124" t="s">
        <v>210</v>
      </c>
      <c r="C124" s="4" t="s">
        <v>726</v>
      </c>
      <c r="D124">
        <v>70</v>
      </c>
      <c r="E124" s="1">
        <v>25</v>
      </c>
      <c r="F124" s="57"/>
      <c r="G124" s="38">
        <f t="shared" si="8"/>
        <v>0</v>
      </c>
      <c r="H124" s="170">
        <f t="shared" si="9"/>
        <v>0</v>
      </c>
    </row>
    <row r="125" spans="1:8" x14ac:dyDescent="0.25">
      <c r="B125"/>
      <c r="C125" s="4" t="s">
        <v>735</v>
      </c>
      <c r="D125">
        <v>127</v>
      </c>
      <c r="E125" s="1">
        <v>50</v>
      </c>
      <c r="F125" s="57"/>
      <c r="G125" s="38">
        <f t="shared" si="8"/>
        <v>0</v>
      </c>
      <c r="H125" s="170">
        <f t="shared" si="9"/>
        <v>0</v>
      </c>
    </row>
    <row r="126" spans="1:8" x14ac:dyDescent="0.25">
      <c r="A126" t="s">
        <v>211</v>
      </c>
      <c r="B126" t="s">
        <v>212</v>
      </c>
      <c r="C126" s="4" t="s">
        <v>726</v>
      </c>
      <c r="D126">
        <v>53</v>
      </c>
      <c r="E126" s="1">
        <v>25</v>
      </c>
      <c r="F126" s="57"/>
      <c r="G126" s="38">
        <f t="shared" si="8"/>
        <v>0</v>
      </c>
      <c r="H126" s="170">
        <f t="shared" si="9"/>
        <v>0</v>
      </c>
    </row>
    <row r="127" spans="1:8" x14ac:dyDescent="0.25">
      <c r="B127"/>
      <c r="C127" s="4" t="s">
        <v>735</v>
      </c>
      <c r="D127">
        <v>53</v>
      </c>
      <c r="E127" s="1">
        <v>50</v>
      </c>
      <c r="F127" s="57"/>
      <c r="G127" s="38">
        <f t="shared" si="8"/>
        <v>0</v>
      </c>
      <c r="H127" s="170">
        <f t="shared" si="9"/>
        <v>0</v>
      </c>
    </row>
    <row r="128" spans="1:8" x14ac:dyDescent="0.25">
      <c r="B128" t="s">
        <v>216</v>
      </c>
      <c r="C128" s="4" t="s">
        <v>726</v>
      </c>
      <c r="D128">
        <v>58</v>
      </c>
      <c r="E128" s="1">
        <v>25</v>
      </c>
      <c r="F128" s="57"/>
      <c r="G128" s="38">
        <f t="shared" si="8"/>
        <v>0</v>
      </c>
      <c r="H128" s="170">
        <f t="shared" si="9"/>
        <v>0</v>
      </c>
    </row>
    <row r="129" spans="1:8" x14ac:dyDescent="0.25">
      <c r="B129"/>
      <c r="C129" s="4" t="s">
        <v>735</v>
      </c>
      <c r="D129">
        <v>58</v>
      </c>
      <c r="E129" s="1">
        <v>50</v>
      </c>
      <c r="F129" s="57"/>
      <c r="G129" s="38">
        <f t="shared" si="8"/>
        <v>0</v>
      </c>
      <c r="H129" s="170">
        <f t="shared" si="9"/>
        <v>0</v>
      </c>
    </row>
    <row r="130" spans="1:8" x14ac:dyDescent="0.25">
      <c r="B130" t="s">
        <v>218</v>
      </c>
      <c r="C130" s="4" t="s">
        <v>726</v>
      </c>
      <c r="D130">
        <v>79</v>
      </c>
      <c r="E130" s="1">
        <v>25</v>
      </c>
      <c r="F130" s="57"/>
      <c r="G130" s="38">
        <f t="shared" si="8"/>
        <v>0</v>
      </c>
      <c r="H130" s="170">
        <f t="shared" si="9"/>
        <v>0</v>
      </c>
    </row>
    <row r="131" spans="1:8" x14ac:dyDescent="0.25">
      <c r="B131"/>
      <c r="C131" s="4" t="s">
        <v>735</v>
      </c>
      <c r="D131">
        <v>79</v>
      </c>
      <c r="E131" s="1">
        <v>50</v>
      </c>
      <c r="F131" s="57"/>
      <c r="G131" s="38">
        <f t="shared" si="8"/>
        <v>0</v>
      </c>
      <c r="H131" s="170">
        <f t="shared" si="9"/>
        <v>0</v>
      </c>
    </row>
    <row r="132" spans="1:8" x14ac:dyDescent="0.25">
      <c r="B132" t="s">
        <v>220</v>
      </c>
      <c r="C132" s="4" t="s">
        <v>726</v>
      </c>
      <c r="D132">
        <v>69</v>
      </c>
      <c r="E132" s="1">
        <v>25</v>
      </c>
      <c r="F132" s="57"/>
      <c r="G132" s="38">
        <f t="shared" si="8"/>
        <v>0</v>
      </c>
      <c r="H132" s="170">
        <f t="shared" si="9"/>
        <v>0</v>
      </c>
    </row>
    <row r="133" spans="1:8" x14ac:dyDescent="0.25">
      <c r="B133"/>
      <c r="C133" s="4" t="s">
        <v>735</v>
      </c>
      <c r="D133">
        <v>69</v>
      </c>
      <c r="E133" s="1">
        <v>50</v>
      </c>
      <c r="F133" s="57"/>
      <c r="G133" s="38">
        <f t="shared" si="8"/>
        <v>0</v>
      </c>
      <c r="H133" s="170">
        <f t="shared" si="9"/>
        <v>0</v>
      </c>
    </row>
    <row r="134" spans="1:8" x14ac:dyDescent="0.25">
      <c r="B134" t="s">
        <v>222</v>
      </c>
      <c r="C134" s="4" t="s">
        <v>726</v>
      </c>
      <c r="D134">
        <v>65</v>
      </c>
      <c r="E134" s="1">
        <v>25</v>
      </c>
      <c r="F134" s="57"/>
      <c r="G134" s="38">
        <f t="shared" si="8"/>
        <v>0</v>
      </c>
      <c r="H134" s="170">
        <f t="shared" si="9"/>
        <v>0</v>
      </c>
    </row>
    <row r="135" spans="1:8" x14ac:dyDescent="0.25">
      <c r="B135"/>
      <c r="C135" s="4" t="s">
        <v>735</v>
      </c>
      <c r="D135">
        <v>65</v>
      </c>
      <c r="E135" s="1">
        <v>50</v>
      </c>
      <c r="F135" s="57"/>
      <c r="G135" s="38">
        <f t="shared" si="8"/>
        <v>0</v>
      </c>
      <c r="H135" s="170">
        <f t="shared" si="9"/>
        <v>0</v>
      </c>
    </row>
    <row r="136" spans="1:8" x14ac:dyDescent="0.25">
      <c r="B136" t="s">
        <v>225</v>
      </c>
      <c r="C136" s="4" t="s">
        <v>726</v>
      </c>
      <c r="D136">
        <v>71</v>
      </c>
      <c r="E136" s="1">
        <v>25</v>
      </c>
      <c r="F136" s="57"/>
      <c r="G136" s="38">
        <f t="shared" si="8"/>
        <v>0</v>
      </c>
      <c r="H136" s="170">
        <f t="shared" si="9"/>
        <v>0</v>
      </c>
    </row>
    <row r="137" spans="1:8" x14ac:dyDescent="0.25">
      <c r="B137"/>
      <c r="C137" s="4" t="s">
        <v>735</v>
      </c>
      <c r="D137">
        <v>69</v>
      </c>
      <c r="E137" s="1">
        <v>50</v>
      </c>
      <c r="F137" s="57"/>
      <c r="G137" s="38">
        <f t="shared" si="8"/>
        <v>0</v>
      </c>
      <c r="H137" s="170">
        <f t="shared" si="9"/>
        <v>0</v>
      </c>
    </row>
    <row r="138" spans="1:8" x14ac:dyDescent="0.25">
      <c r="A138" t="s">
        <v>226</v>
      </c>
      <c r="B138" t="s">
        <v>228</v>
      </c>
      <c r="C138" s="4" t="s">
        <v>726</v>
      </c>
      <c r="D138">
        <v>144</v>
      </c>
      <c r="E138" s="1">
        <v>35</v>
      </c>
      <c r="F138" s="57"/>
      <c r="G138" s="38">
        <f t="shared" ref="G138:G201" si="10">H138/12</f>
        <v>0</v>
      </c>
      <c r="H138" s="170">
        <f t="shared" si="9"/>
        <v>0</v>
      </c>
    </row>
    <row r="139" spans="1:8" x14ac:dyDescent="0.25">
      <c r="B139" t="s">
        <v>231</v>
      </c>
      <c r="C139" s="4" t="s">
        <v>726</v>
      </c>
      <c r="D139">
        <v>56</v>
      </c>
      <c r="E139" s="1">
        <v>25</v>
      </c>
      <c r="F139" s="57"/>
      <c r="G139" s="38">
        <f t="shared" si="10"/>
        <v>0</v>
      </c>
      <c r="H139" s="170">
        <f t="shared" si="9"/>
        <v>0</v>
      </c>
    </row>
    <row r="140" spans="1:8" x14ac:dyDescent="0.25">
      <c r="B140"/>
      <c r="C140" s="4" t="s">
        <v>735</v>
      </c>
      <c r="D140">
        <v>56</v>
      </c>
      <c r="E140" s="1">
        <v>50</v>
      </c>
      <c r="F140" s="57"/>
      <c r="G140" s="38">
        <f t="shared" si="10"/>
        <v>0</v>
      </c>
      <c r="H140" s="170">
        <f t="shared" si="9"/>
        <v>0</v>
      </c>
    </row>
    <row r="141" spans="1:8" x14ac:dyDescent="0.25">
      <c r="B141" t="s">
        <v>236</v>
      </c>
      <c r="C141" s="4" t="s">
        <v>726</v>
      </c>
      <c r="D141">
        <v>52</v>
      </c>
      <c r="E141" s="1">
        <v>25</v>
      </c>
      <c r="F141" s="57"/>
      <c r="G141" s="38">
        <f t="shared" si="10"/>
        <v>0</v>
      </c>
      <c r="H141" s="170">
        <f t="shared" si="9"/>
        <v>0</v>
      </c>
    </row>
    <row r="142" spans="1:8" x14ac:dyDescent="0.25">
      <c r="B142"/>
      <c r="C142" s="4" t="s">
        <v>735</v>
      </c>
      <c r="D142">
        <v>51</v>
      </c>
      <c r="E142" s="1">
        <v>50</v>
      </c>
      <c r="F142" s="57"/>
      <c r="G142" s="38">
        <f t="shared" si="10"/>
        <v>0</v>
      </c>
      <c r="H142" s="170">
        <f t="shared" si="9"/>
        <v>0</v>
      </c>
    </row>
    <row r="143" spans="1:8" x14ac:dyDescent="0.25">
      <c r="A143" t="s">
        <v>237</v>
      </c>
      <c r="B143" t="s">
        <v>238</v>
      </c>
      <c r="C143" s="4" t="s">
        <v>735</v>
      </c>
      <c r="D143">
        <v>137</v>
      </c>
      <c r="E143" s="1">
        <v>50</v>
      </c>
      <c r="F143" s="57"/>
      <c r="G143" s="38">
        <f t="shared" si="10"/>
        <v>0</v>
      </c>
      <c r="H143" s="170">
        <f t="shared" si="9"/>
        <v>0</v>
      </c>
    </row>
    <row r="144" spans="1:8" x14ac:dyDescent="0.25">
      <c r="B144" t="s">
        <v>240</v>
      </c>
      <c r="C144" s="4" t="s">
        <v>735</v>
      </c>
      <c r="D144">
        <v>182</v>
      </c>
      <c r="E144" s="1">
        <v>50</v>
      </c>
      <c r="F144" s="57"/>
      <c r="G144" s="38">
        <f t="shared" si="10"/>
        <v>0</v>
      </c>
      <c r="H144" s="170">
        <f t="shared" si="9"/>
        <v>0</v>
      </c>
    </row>
    <row r="145" spans="1:8" x14ac:dyDescent="0.25">
      <c r="B145" t="s">
        <v>241</v>
      </c>
      <c r="C145" s="4" t="s">
        <v>735</v>
      </c>
      <c r="D145">
        <v>164</v>
      </c>
      <c r="E145" s="1">
        <v>50</v>
      </c>
      <c r="F145" s="57"/>
      <c r="G145" s="38">
        <f t="shared" si="10"/>
        <v>0</v>
      </c>
      <c r="H145" s="170">
        <f t="shared" si="9"/>
        <v>0</v>
      </c>
    </row>
    <row r="146" spans="1:8" x14ac:dyDescent="0.25">
      <c r="B146" t="s">
        <v>242</v>
      </c>
      <c r="C146" s="4" t="s">
        <v>735</v>
      </c>
      <c r="D146">
        <v>161</v>
      </c>
      <c r="E146" s="1">
        <v>50</v>
      </c>
      <c r="F146" s="57"/>
      <c r="G146" s="38">
        <f t="shared" si="10"/>
        <v>0</v>
      </c>
      <c r="H146" s="170">
        <f t="shared" si="9"/>
        <v>0</v>
      </c>
    </row>
    <row r="147" spans="1:8" x14ac:dyDescent="0.25">
      <c r="B147" t="s">
        <v>730</v>
      </c>
      <c r="C147" s="4" t="s">
        <v>735</v>
      </c>
      <c r="D147">
        <v>139</v>
      </c>
      <c r="E147" s="1">
        <v>50</v>
      </c>
      <c r="F147" s="57"/>
      <c r="G147" s="38">
        <f t="shared" si="10"/>
        <v>0</v>
      </c>
      <c r="H147" s="170">
        <f t="shared" si="9"/>
        <v>0</v>
      </c>
    </row>
    <row r="148" spans="1:8" x14ac:dyDescent="0.25">
      <c r="B148" t="s">
        <v>90</v>
      </c>
      <c r="C148" s="4" t="s">
        <v>735</v>
      </c>
      <c r="D148">
        <v>179</v>
      </c>
      <c r="E148" s="1">
        <v>50</v>
      </c>
      <c r="F148" s="57"/>
      <c r="G148" s="38">
        <f t="shared" si="10"/>
        <v>0</v>
      </c>
      <c r="H148" s="170">
        <f t="shared" si="9"/>
        <v>0</v>
      </c>
    </row>
    <row r="149" spans="1:8" x14ac:dyDescent="0.25">
      <c r="B149" t="s">
        <v>243</v>
      </c>
      <c r="C149" s="4" t="s">
        <v>735</v>
      </c>
      <c r="D149">
        <v>181</v>
      </c>
      <c r="E149" s="1">
        <v>50</v>
      </c>
      <c r="F149" s="57"/>
      <c r="G149" s="38">
        <f t="shared" si="10"/>
        <v>0</v>
      </c>
      <c r="H149" s="170">
        <f t="shared" si="9"/>
        <v>0</v>
      </c>
    </row>
    <row r="150" spans="1:8" x14ac:dyDescent="0.25">
      <c r="B150" t="s">
        <v>244</v>
      </c>
      <c r="C150" s="4" t="s">
        <v>726</v>
      </c>
      <c r="D150">
        <v>91</v>
      </c>
      <c r="E150" s="1">
        <v>25</v>
      </c>
      <c r="F150" s="57"/>
      <c r="G150" s="38">
        <f t="shared" si="10"/>
        <v>0</v>
      </c>
      <c r="H150" s="170">
        <f t="shared" si="9"/>
        <v>0</v>
      </c>
    </row>
    <row r="151" spans="1:8" x14ac:dyDescent="0.25">
      <c r="B151"/>
      <c r="C151" s="4" t="s">
        <v>735</v>
      </c>
      <c r="D151">
        <v>147</v>
      </c>
      <c r="E151">
        <v>50</v>
      </c>
      <c r="F151" s="57"/>
      <c r="G151" s="38">
        <f t="shared" si="10"/>
        <v>0</v>
      </c>
      <c r="H151" s="170">
        <f t="shared" si="9"/>
        <v>0</v>
      </c>
    </row>
    <row r="152" spans="1:8" x14ac:dyDescent="0.25">
      <c r="A152" t="s">
        <v>576</v>
      </c>
      <c r="B152" t="s">
        <v>577</v>
      </c>
      <c r="C152" s="4" t="s">
        <v>735</v>
      </c>
      <c r="D152">
        <v>75</v>
      </c>
      <c r="E152" s="1">
        <v>50</v>
      </c>
      <c r="F152" s="57"/>
      <c r="G152" s="38">
        <f t="shared" si="10"/>
        <v>0</v>
      </c>
      <c r="H152" s="170">
        <f t="shared" si="9"/>
        <v>0</v>
      </c>
    </row>
    <row r="153" spans="1:8" x14ac:dyDescent="0.25">
      <c r="B153" t="s">
        <v>579</v>
      </c>
      <c r="C153" s="4" t="s">
        <v>735</v>
      </c>
      <c r="D153">
        <v>74</v>
      </c>
      <c r="E153" s="1">
        <v>50</v>
      </c>
      <c r="F153" s="57"/>
      <c r="G153" s="38">
        <f t="shared" si="10"/>
        <v>0</v>
      </c>
      <c r="H153" s="170">
        <f t="shared" si="9"/>
        <v>0</v>
      </c>
    </row>
    <row r="154" spans="1:8" x14ac:dyDescent="0.25">
      <c r="B154" t="s">
        <v>580</v>
      </c>
      <c r="C154" s="4" t="s">
        <v>735</v>
      </c>
      <c r="D154">
        <v>65</v>
      </c>
      <c r="E154" s="1">
        <v>50</v>
      </c>
      <c r="F154" s="57"/>
      <c r="G154" s="38">
        <f t="shared" si="10"/>
        <v>0</v>
      </c>
      <c r="H154" s="170">
        <f t="shared" si="9"/>
        <v>0</v>
      </c>
    </row>
    <row r="155" spans="1:8" x14ac:dyDescent="0.25">
      <c r="A155" t="s">
        <v>485</v>
      </c>
      <c r="B155" t="s">
        <v>493</v>
      </c>
      <c r="C155" s="4" t="s">
        <v>726</v>
      </c>
      <c r="D155">
        <v>70</v>
      </c>
      <c r="E155" s="1">
        <v>25</v>
      </c>
      <c r="F155" s="57"/>
      <c r="G155" s="38">
        <f t="shared" si="10"/>
        <v>0</v>
      </c>
      <c r="H155" s="170">
        <f t="shared" si="9"/>
        <v>0</v>
      </c>
    </row>
    <row r="156" spans="1:8" x14ac:dyDescent="0.25">
      <c r="B156"/>
      <c r="C156" s="4" t="s">
        <v>735</v>
      </c>
      <c r="D156">
        <v>70</v>
      </c>
      <c r="E156" s="1">
        <v>50</v>
      </c>
      <c r="F156" s="57"/>
      <c r="G156" s="38">
        <f t="shared" si="10"/>
        <v>0</v>
      </c>
      <c r="H156" s="170">
        <f t="shared" si="9"/>
        <v>0</v>
      </c>
    </row>
    <row r="157" spans="1:8" x14ac:dyDescent="0.25">
      <c r="A157" t="s">
        <v>495</v>
      </c>
      <c r="B157" t="s">
        <v>496</v>
      </c>
      <c r="C157" s="4" t="s">
        <v>735</v>
      </c>
      <c r="D157">
        <v>78</v>
      </c>
      <c r="E157" s="1">
        <v>50</v>
      </c>
      <c r="F157" s="57"/>
      <c r="G157" s="38">
        <f t="shared" si="10"/>
        <v>0</v>
      </c>
      <c r="H157" s="170">
        <f t="shared" si="9"/>
        <v>0</v>
      </c>
    </row>
    <row r="158" spans="1:8" x14ac:dyDescent="0.25">
      <c r="B158" t="s">
        <v>497</v>
      </c>
      <c r="C158" s="4" t="s">
        <v>735</v>
      </c>
      <c r="D158">
        <v>70</v>
      </c>
      <c r="E158" s="1">
        <v>50</v>
      </c>
      <c r="F158" s="57"/>
      <c r="G158" s="38">
        <f t="shared" si="10"/>
        <v>0</v>
      </c>
      <c r="H158" s="170">
        <f t="shared" si="9"/>
        <v>0</v>
      </c>
    </row>
    <row r="159" spans="1:8" x14ac:dyDescent="0.25">
      <c r="B159" t="s">
        <v>498</v>
      </c>
      <c r="C159" s="4" t="s">
        <v>735</v>
      </c>
      <c r="D159">
        <v>52</v>
      </c>
      <c r="E159" s="1">
        <v>50</v>
      </c>
      <c r="F159" s="57"/>
      <c r="G159" s="38">
        <f t="shared" si="10"/>
        <v>0</v>
      </c>
      <c r="H159" s="170">
        <f t="shared" si="9"/>
        <v>0</v>
      </c>
    </row>
    <row r="160" spans="1:8" x14ac:dyDescent="0.25">
      <c r="B160" t="s">
        <v>499</v>
      </c>
      <c r="C160" s="4" t="s">
        <v>735</v>
      </c>
      <c r="D160">
        <v>57</v>
      </c>
      <c r="E160" s="1">
        <v>50</v>
      </c>
      <c r="F160" s="57"/>
      <c r="G160" s="38">
        <f t="shared" si="10"/>
        <v>0</v>
      </c>
      <c r="H160" s="170">
        <f t="shared" si="9"/>
        <v>0</v>
      </c>
    </row>
    <row r="161" spans="1:8" x14ac:dyDescent="0.25">
      <c r="B161" t="s">
        <v>500</v>
      </c>
      <c r="C161" s="4" t="s">
        <v>735</v>
      </c>
      <c r="D161">
        <v>53</v>
      </c>
      <c r="E161" s="1">
        <v>50</v>
      </c>
      <c r="F161" s="57"/>
      <c r="G161" s="38">
        <f t="shared" si="10"/>
        <v>0</v>
      </c>
      <c r="H161" s="170">
        <f t="shared" si="9"/>
        <v>0</v>
      </c>
    </row>
    <row r="162" spans="1:8" x14ac:dyDescent="0.25">
      <c r="B162" t="s">
        <v>26</v>
      </c>
      <c r="C162" s="4" t="s">
        <v>735</v>
      </c>
      <c r="D162">
        <v>59</v>
      </c>
      <c r="E162" s="1">
        <v>50</v>
      </c>
      <c r="F162" s="57"/>
      <c r="G162" s="38">
        <f t="shared" si="10"/>
        <v>0</v>
      </c>
      <c r="H162" s="170">
        <f t="shared" ref="H162:H225" si="11">IF(C162="HD",F162*E162*12*12,IF(C162="RT",F162*E162*4*12,""))</f>
        <v>0</v>
      </c>
    </row>
    <row r="163" spans="1:8" x14ac:dyDescent="0.25">
      <c r="A163" t="s">
        <v>501</v>
      </c>
      <c r="B163" t="s">
        <v>502</v>
      </c>
      <c r="C163" s="4" t="s">
        <v>735</v>
      </c>
      <c r="D163">
        <v>81</v>
      </c>
      <c r="E163" s="1">
        <v>50</v>
      </c>
      <c r="F163" s="57"/>
      <c r="G163" s="38">
        <f t="shared" si="10"/>
        <v>0</v>
      </c>
      <c r="H163" s="170">
        <f t="shared" si="11"/>
        <v>0</v>
      </c>
    </row>
    <row r="164" spans="1:8" x14ac:dyDescent="0.25">
      <c r="B164" t="s">
        <v>503</v>
      </c>
      <c r="C164" s="4" t="s">
        <v>735</v>
      </c>
      <c r="D164">
        <v>65</v>
      </c>
      <c r="E164" s="1">
        <v>50</v>
      </c>
      <c r="F164" s="57"/>
      <c r="G164" s="38">
        <f t="shared" si="10"/>
        <v>0</v>
      </c>
      <c r="H164" s="170">
        <f t="shared" si="11"/>
        <v>0</v>
      </c>
    </row>
    <row r="165" spans="1:8" x14ac:dyDescent="0.25">
      <c r="B165" t="s">
        <v>504</v>
      </c>
      <c r="C165" s="4" t="s">
        <v>735</v>
      </c>
      <c r="D165">
        <v>63</v>
      </c>
      <c r="E165" s="1">
        <v>50</v>
      </c>
      <c r="F165" s="57"/>
      <c r="G165" s="38">
        <f t="shared" si="10"/>
        <v>0</v>
      </c>
      <c r="H165" s="170">
        <f t="shared" si="11"/>
        <v>0</v>
      </c>
    </row>
    <row r="166" spans="1:8" x14ac:dyDescent="0.25">
      <c r="B166" t="s">
        <v>505</v>
      </c>
      <c r="C166" s="4" t="s">
        <v>735</v>
      </c>
      <c r="D166">
        <v>84</v>
      </c>
      <c r="E166" s="1">
        <v>50</v>
      </c>
      <c r="F166" s="57"/>
      <c r="G166" s="38">
        <f t="shared" si="10"/>
        <v>0</v>
      </c>
      <c r="H166" s="170">
        <f t="shared" si="11"/>
        <v>0</v>
      </c>
    </row>
    <row r="167" spans="1:8" x14ac:dyDescent="0.25">
      <c r="B167" t="s">
        <v>87</v>
      </c>
      <c r="C167" s="4" t="s">
        <v>735</v>
      </c>
      <c r="D167">
        <v>70</v>
      </c>
      <c r="E167" s="1">
        <v>50</v>
      </c>
      <c r="F167" s="57"/>
      <c r="G167" s="38">
        <f t="shared" si="10"/>
        <v>0</v>
      </c>
      <c r="H167" s="170">
        <f t="shared" si="11"/>
        <v>0</v>
      </c>
    </row>
    <row r="168" spans="1:8" x14ac:dyDescent="0.25">
      <c r="B168" t="s">
        <v>506</v>
      </c>
      <c r="C168" s="4" t="s">
        <v>735</v>
      </c>
      <c r="D168">
        <v>78</v>
      </c>
      <c r="E168" s="1">
        <v>50</v>
      </c>
      <c r="F168" s="57"/>
      <c r="G168" s="38">
        <f t="shared" si="10"/>
        <v>0</v>
      </c>
      <c r="H168" s="170">
        <f t="shared" si="11"/>
        <v>0</v>
      </c>
    </row>
    <row r="169" spans="1:8" x14ac:dyDescent="0.25">
      <c r="A169" t="s">
        <v>246</v>
      </c>
      <c r="B169" t="s">
        <v>38</v>
      </c>
      <c r="C169" s="4" t="s">
        <v>735</v>
      </c>
      <c r="D169">
        <v>140</v>
      </c>
      <c r="E169" s="1">
        <v>50</v>
      </c>
      <c r="F169" s="57"/>
      <c r="G169" s="38">
        <f t="shared" si="10"/>
        <v>0</v>
      </c>
      <c r="H169" s="170">
        <f t="shared" si="11"/>
        <v>0</v>
      </c>
    </row>
    <row r="170" spans="1:8" x14ac:dyDescent="0.25">
      <c r="B170" t="s">
        <v>247</v>
      </c>
      <c r="C170" s="4" t="s">
        <v>735</v>
      </c>
      <c r="D170">
        <v>155</v>
      </c>
      <c r="E170" s="1">
        <v>50</v>
      </c>
      <c r="F170" s="57"/>
      <c r="G170" s="38">
        <f t="shared" si="10"/>
        <v>0</v>
      </c>
      <c r="H170" s="170">
        <f t="shared" si="11"/>
        <v>0</v>
      </c>
    </row>
    <row r="171" spans="1:8" x14ac:dyDescent="0.25">
      <c r="B171" t="s">
        <v>248</v>
      </c>
      <c r="C171" s="4" t="s">
        <v>735</v>
      </c>
      <c r="D171">
        <v>127</v>
      </c>
      <c r="E171">
        <v>50</v>
      </c>
      <c r="F171" s="57"/>
      <c r="G171" s="38">
        <f t="shared" si="10"/>
        <v>0</v>
      </c>
      <c r="H171" s="170">
        <f t="shared" si="11"/>
        <v>0</v>
      </c>
    </row>
    <row r="172" spans="1:8" x14ac:dyDescent="0.25">
      <c r="B172" t="s">
        <v>249</v>
      </c>
      <c r="C172" s="4" t="s">
        <v>735</v>
      </c>
      <c r="D172">
        <v>135</v>
      </c>
      <c r="E172" s="1">
        <v>50</v>
      </c>
      <c r="F172" s="57"/>
      <c r="G172" s="38">
        <f t="shared" si="10"/>
        <v>0</v>
      </c>
      <c r="H172" s="170">
        <f t="shared" si="11"/>
        <v>0</v>
      </c>
    </row>
    <row r="173" spans="1:8" x14ac:dyDescent="0.25">
      <c r="B173" t="s">
        <v>250</v>
      </c>
      <c r="C173" s="4" t="s">
        <v>735</v>
      </c>
      <c r="D173">
        <v>159</v>
      </c>
      <c r="E173" s="1">
        <v>50</v>
      </c>
      <c r="F173" s="57"/>
      <c r="G173" s="38">
        <f t="shared" si="10"/>
        <v>0</v>
      </c>
      <c r="H173" s="170">
        <f t="shared" si="11"/>
        <v>0</v>
      </c>
    </row>
    <row r="174" spans="1:8" x14ac:dyDescent="0.25">
      <c r="B174" t="s">
        <v>251</v>
      </c>
      <c r="C174" s="4" t="s">
        <v>735</v>
      </c>
      <c r="D174">
        <v>120</v>
      </c>
      <c r="E174" s="1">
        <v>50</v>
      </c>
      <c r="F174" s="57"/>
      <c r="G174" s="38">
        <f t="shared" si="10"/>
        <v>0</v>
      </c>
      <c r="H174" s="170">
        <f t="shared" si="11"/>
        <v>0</v>
      </c>
    </row>
    <row r="175" spans="1:8" x14ac:dyDescent="0.25">
      <c r="B175" t="s">
        <v>252</v>
      </c>
      <c r="C175" s="4" t="s">
        <v>735</v>
      </c>
      <c r="D175">
        <v>166</v>
      </c>
      <c r="E175" s="1">
        <v>50</v>
      </c>
      <c r="F175" s="57"/>
      <c r="G175" s="38">
        <f t="shared" si="10"/>
        <v>0</v>
      </c>
      <c r="H175" s="170">
        <f t="shared" si="11"/>
        <v>0</v>
      </c>
    </row>
    <row r="176" spans="1:8" x14ac:dyDescent="0.25">
      <c r="B176" t="s">
        <v>253</v>
      </c>
      <c r="C176" s="4" t="s">
        <v>735</v>
      </c>
      <c r="D176">
        <v>149</v>
      </c>
      <c r="E176">
        <v>50</v>
      </c>
      <c r="F176" s="57"/>
      <c r="G176" s="38">
        <f t="shared" si="10"/>
        <v>0</v>
      </c>
      <c r="H176" s="170">
        <f t="shared" si="11"/>
        <v>0</v>
      </c>
    </row>
    <row r="177" spans="1:8" x14ac:dyDescent="0.25">
      <c r="B177" t="s">
        <v>254</v>
      </c>
      <c r="C177" s="4" t="s">
        <v>735</v>
      </c>
      <c r="D177">
        <v>138</v>
      </c>
      <c r="E177">
        <v>50</v>
      </c>
      <c r="F177" s="57"/>
      <c r="G177" s="38">
        <f t="shared" si="10"/>
        <v>0</v>
      </c>
      <c r="H177" s="170">
        <f t="shared" si="11"/>
        <v>0</v>
      </c>
    </row>
    <row r="178" spans="1:8" x14ac:dyDescent="0.25">
      <c r="B178" t="s">
        <v>255</v>
      </c>
      <c r="C178" s="4" t="s">
        <v>735</v>
      </c>
      <c r="D178">
        <v>135</v>
      </c>
      <c r="E178" s="1">
        <v>50</v>
      </c>
      <c r="F178" s="57"/>
      <c r="G178" s="38">
        <f t="shared" si="10"/>
        <v>0</v>
      </c>
      <c r="H178" s="170">
        <f t="shared" si="11"/>
        <v>0</v>
      </c>
    </row>
    <row r="179" spans="1:8" x14ac:dyDescent="0.25">
      <c r="A179" t="s">
        <v>256</v>
      </c>
      <c r="B179" t="s">
        <v>257</v>
      </c>
      <c r="C179" s="4" t="s">
        <v>735</v>
      </c>
      <c r="D179">
        <v>72</v>
      </c>
      <c r="E179" s="1">
        <v>50</v>
      </c>
      <c r="F179" s="57"/>
      <c r="G179" s="38">
        <f t="shared" si="10"/>
        <v>0</v>
      </c>
      <c r="H179" s="170">
        <f t="shared" si="11"/>
        <v>0</v>
      </c>
    </row>
    <row r="180" spans="1:8" x14ac:dyDescent="0.25">
      <c r="B180" t="s">
        <v>823</v>
      </c>
      <c r="C180" s="4" t="s">
        <v>726</v>
      </c>
      <c r="D180">
        <v>55</v>
      </c>
      <c r="E180">
        <v>25</v>
      </c>
      <c r="F180" s="57"/>
      <c r="G180" s="38">
        <f t="shared" si="10"/>
        <v>0</v>
      </c>
      <c r="H180" s="170">
        <f t="shared" si="11"/>
        <v>0</v>
      </c>
    </row>
    <row r="181" spans="1:8" x14ac:dyDescent="0.25">
      <c r="B181" t="s">
        <v>258</v>
      </c>
      <c r="C181" s="4" t="s">
        <v>735</v>
      </c>
      <c r="D181">
        <v>67</v>
      </c>
      <c r="E181" s="1">
        <v>50</v>
      </c>
      <c r="F181" s="57"/>
      <c r="G181" s="38">
        <f t="shared" si="10"/>
        <v>0</v>
      </c>
      <c r="H181" s="170">
        <f t="shared" si="11"/>
        <v>0</v>
      </c>
    </row>
    <row r="182" spans="1:8" x14ac:dyDescent="0.25">
      <c r="B182" t="s">
        <v>731</v>
      </c>
      <c r="C182" s="4" t="s">
        <v>735</v>
      </c>
      <c r="D182">
        <v>115</v>
      </c>
      <c r="E182" s="1">
        <v>50</v>
      </c>
      <c r="F182" s="57"/>
      <c r="G182" s="38">
        <f t="shared" si="10"/>
        <v>0</v>
      </c>
      <c r="H182" s="170">
        <f t="shared" si="11"/>
        <v>0</v>
      </c>
    </row>
    <row r="183" spans="1:8" x14ac:dyDescent="0.25">
      <c r="B183" t="s">
        <v>259</v>
      </c>
      <c r="C183" s="4" t="s">
        <v>735</v>
      </c>
      <c r="D183">
        <v>117</v>
      </c>
      <c r="E183" s="1">
        <v>50</v>
      </c>
      <c r="F183" s="57"/>
      <c r="G183" s="38">
        <f t="shared" si="10"/>
        <v>0</v>
      </c>
      <c r="H183" s="170">
        <f t="shared" si="11"/>
        <v>0</v>
      </c>
    </row>
    <row r="184" spans="1:8" x14ac:dyDescent="0.25">
      <c r="B184" t="s">
        <v>261</v>
      </c>
      <c r="C184" s="4" t="s">
        <v>735</v>
      </c>
      <c r="D184">
        <v>58</v>
      </c>
      <c r="E184">
        <v>50</v>
      </c>
      <c r="F184" s="57"/>
      <c r="G184" s="38">
        <f t="shared" si="10"/>
        <v>0</v>
      </c>
      <c r="H184" s="170">
        <f t="shared" si="11"/>
        <v>0</v>
      </c>
    </row>
    <row r="185" spans="1:8" x14ac:dyDescent="0.25">
      <c r="B185" t="s">
        <v>262</v>
      </c>
      <c r="C185" s="4" t="s">
        <v>735</v>
      </c>
      <c r="D185">
        <v>99</v>
      </c>
      <c r="E185" s="1">
        <v>50</v>
      </c>
      <c r="F185" s="57"/>
      <c r="G185" s="38">
        <f t="shared" si="10"/>
        <v>0</v>
      </c>
      <c r="H185" s="170">
        <f t="shared" si="11"/>
        <v>0</v>
      </c>
    </row>
    <row r="186" spans="1:8" x14ac:dyDescent="0.25">
      <c r="B186" t="s">
        <v>264</v>
      </c>
      <c r="C186" s="4" t="s">
        <v>735</v>
      </c>
      <c r="D186">
        <v>81</v>
      </c>
      <c r="E186" s="1">
        <v>50</v>
      </c>
      <c r="F186" s="57"/>
      <c r="G186" s="38">
        <f t="shared" si="10"/>
        <v>0</v>
      </c>
      <c r="H186" s="170">
        <f t="shared" si="11"/>
        <v>0</v>
      </c>
    </row>
    <row r="187" spans="1:8" x14ac:dyDescent="0.25">
      <c r="B187" t="s">
        <v>265</v>
      </c>
      <c r="C187" s="4" t="s">
        <v>735</v>
      </c>
      <c r="D187">
        <v>118</v>
      </c>
      <c r="E187">
        <v>50</v>
      </c>
      <c r="F187" s="57"/>
      <c r="G187" s="38">
        <f t="shared" si="10"/>
        <v>0</v>
      </c>
      <c r="H187" s="170">
        <f t="shared" si="11"/>
        <v>0</v>
      </c>
    </row>
    <row r="188" spans="1:8" x14ac:dyDescent="0.25">
      <c r="B188" t="s">
        <v>266</v>
      </c>
      <c r="C188" s="4" t="s">
        <v>735</v>
      </c>
      <c r="D188">
        <v>66</v>
      </c>
      <c r="E188">
        <v>50</v>
      </c>
      <c r="F188" s="57"/>
      <c r="G188" s="38">
        <f t="shared" si="10"/>
        <v>0</v>
      </c>
      <c r="H188" s="170">
        <f t="shared" si="11"/>
        <v>0</v>
      </c>
    </row>
    <row r="189" spans="1:8" x14ac:dyDescent="0.25">
      <c r="B189" t="s">
        <v>267</v>
      </c>
      <c r="C189" s="4" t="s">
        <v>735</v>
      </c>
      <c r="D189">
        <v>92</v>
      </c>
      <c r="E189" s="1">
        <v>50</v>
      </c>
      <c r="F189" s="57"/>
      <c r="G189" s="38">
        <f t="shared" si="10"/>
        <v>0</v>
      </c>
      <c r="H189" s="170">
        <f t="shared" si="11"/>
        <v>0</v>
      </c>
    </row>
    <row r="190" spans="1:8" x14ac:dyDescent="0.25">
      <c r="A190" t="s">
        <v>268</v>
      </c>
      <c r="B190" t="s">
        <v>271</v>
      </c>
      <c r="C190" s="4" t="s">
        <v>726</v>
      </c>
      <c r="D190">
        <v>63</v>
      </c>
      <c r="E190" s="1">
        <v>25</v>
      </c>
      <c r="F190" s="57"/>
      <c r="G190" s="38">
        <f t="shared" si="10"/>
        <v>0</v>
      </c>
      <c r="H190" s="170">
        <f t="shared" si="11"/>
        <v>0</v>
      </c>
    </row>
    <row r="191" spans="1:8" x14ac:dyDescent="0.25">
      <c r="B191"/>
      <c r="C191" s="4" t="s">
        <v>735</v>
      </c>
      <c r="D191">
        <v>55</v>
      </c>
      <c r="E191">
        <v>50</v>
      </c>
      <c r="F191" s="57"/>
      <c r="G191" s="38">
        <f t="shared" si="10"/>
        <v>0</v>
      </c>
      <c r="H191" s="170">
        <f t="shared" si="11"/>
        <v>0</v>
      </c>
    </row>
    <row r="192" spans="1:8" x14ac:dyDescent="0.25">
      <c r="B192" t="s">
        <v>273</v>
      </c>
      <c r="C192" s="4" t="s">
        <v>726</v>
      </c>
      <c r="D192">
        <v>61</v>
      </c>
      <c r="E192" s="1">
        <v>25</v>
      </c>
      <c r="F192" s="57"/>
      <c r="G192" s="38">
        <f t="shared" si="10"/>
        <v>0</v>
      </c>
      <c r="H192" s="170">
        <f t="shared" si="11"/>
        <v>0</v>
      </c>
    </row>
    <row r="193" spans="1:8" x14ac:dyDescent="0.25">
      <c r="B193"/>
      <c r="C193" s="4" t="s">
        <v>735</v>
      </c>
      <c r="D193">
        <v>60</v>
      </c>
      <c r="E193">
        <v>50</v>
      </c>
      <c r="F193" s="57"/>
      <c r="G193" s="38">
        <f t="shared" si="10"/>
        <v>0</v>
      </c>
      <c r="H193" s="170">
        <f t="shared" si="11"/>
        <v>0</v>
      </c>
    </row>
    <row r="194" spans="1:8" x14ac:dyDescent="0.25">
      <c r="B194" t="s">
        <v>274</v>
      </c>
      <c r="C194" s="4" t="s">
        <v>726</v>
      </c>
      <c r="D194">
        <v>53</v>
      </c>
      <c r="E194" s="1">
        <v>25</v>
      </c>
      <c r="F194" s="57"/>
      <c r="G194" s="38">
        <f t="shared" si="10"/>
        <v>0</v>
      </c>
      <c r="H194" s="170">
        <f t="shared" si="11"/>
        <v>0</v>
      </c>
    </row>
    <row r="195" spans="1:8" x14ac:dyDescent="0.25">
      <c r="B195"/>
      <c r="C195" s="4" t="s">
        <v>735</v>
      </c>
      <c r="D195">
        <v>52</v>
      </c>
      <c r="E195" s="1">
        <v>50</v>
      </c>
      <c r="F195" s="57"/>
      <c r="G195" s="38">
        <f t="shared" si="10"/>
        <v>0</v>
      </c>
      <c r="H195" s="170">
        <f t="shared" si="11"/>
        <v>0</v>
      </c>
    </row>
    <row r="196" spans="1:8" x14ac:dyDescent="0.25">
      <c r="B196" t="s">
        <v>277</v>
      </c>
      <c r="C196" s="4" t="s">
        <v>726</v>
      </c>
      <c r="D196">
        <v>62</v>
      </c>
      <c r="E196" s="1">
        <v>25</v>
      </c>
      <c r="F196" s="57"/>
      <c r="G196" s="38">
        <f t="shared" si="10"/>
        <v>0</v>
      </c>
      <c r="H196" s="170">
        <f t="shared" si="11"/>
        <v>0</v>
      </c>
    </row>
    <row r="197" spans="1:8" x14ac:dyDescent="0.25">
      <c r="B197"/>
      <c r="C197" s="4" t="s">
        <v>735</v>
      </c>
      <c r="D197">
        <v>61</v>
      </c>
      <c r="E197" s="1">
        <v>50</v>
      </c>
      <c r="F197" s="57"/>
      <c r="G197" s="38">
        <f t="shared" si="10"/>
        <v>0</v>
      </c>
      <c r="H197" s="170">
        <f t="shared" si="11"/>
        <v>0</v>
      </c>
    </row>
    <row r="198" spans="1:8" x14ac:dyDescent="0.25">
      <c r="B198" t="s">
        <v>286</v>
      </c>
      <c r="C198" s="4" t="s">
        <v>726</v>
      </c>
      <c r="D198">
        <v>62</v>
      </c>
      <c r="E198" s="1">
        <v>25</v>
      </c>
      <c r="F198" s="57"/>
      <c r="G198" s="38">
        <f t="shared" si="10"/>
        <v>0</v>
      </c>
      <c r="H198" s="170">
        <f t="shared" si="11"/>
        <v>0</v>
      </c>
    </row>
    <row r="199" spans="1:8" x14ac:dyDescent="0.25">
      <c r="B199"/>
      <c r="C199" s="4" t="s">
        <v>735</v>
      </c>
      <c r="D199">
        <v>63</v>
      </c>
      <c r="E199" s="1">
        <v>50</v>
      </c>
      <c r="F199" s="57"/>
      <c r="G199" s="38">
        <f t="shared" si="10"/>
        <v>0</v>
      </c>
      <c r="H199" s="170">
        <f t="shared" si="11"/>
        <v>0</v>
      </c>
    </row>
    <row r="200" spans="1:8" x14ac:dyDescent="0.25">
      <c r="A200" t="s">
        <v>288</v>
      </c>
      <c r="B200" t="s">
        <v>289</v>
      </c>
      <c r="C200" s="4" t="s">
        <v>726</v>
      </c>
      <c r="D200">
        <v>51</v>
      </c>
      <c r="E200" s="1">
        <v>25</v>
      </c>
      <c r="F200" s="57"/>
      <c r="G200" s="38">
        <f t="shared" si="10"/>
        <v>0</v>
      </c>
      <c r="H200" s="170">
        <f t="shared" si="11"/>
        <v>0</v>
      </c>
    </row>
    <row r="201" spans="1:8" x14ac:dyDescent="0.25">
      <c r="B201" t="s">
        <v>292</v>
      </c>
      <c r="C201" s="4" t="s">
        <v>726</v>
      </c>
      <c r="D201">
        <v>59</v>
      </c>
      <c r="E201" s="1">
        <v>25</v>
      </c>
      <c r="F201" s="57"/>
      <c r="G201" s="38">
        <f t="shared" si="10"/>
        <v>0</v>
      </c>
      <c r="H201" s="170">
        <f t="shared" si="11"/>
        <v>0</v>
      </c>
    </row>
    <row r="202" spans="1:8" x14ac:dyDescent="0.25">
      <c r="B202"/>
      <c r="C202" s="4" t="s">
        <v>735</v>
      </c>
      <c r="D202">
        <v>59</v>
      </c>
      <c r="E202" s="1">
        <v>50</v>
      </c>
      <c r="F202" s="57"/>
      <c r="G202" s="38">
        <f t="shared" ref="G202:G265" si="12">H202/12</f>
        <v>0</v>
      </c>
      <c r="H202" s="170">
        <f t="shared" si="11"/>
        <v>0</v>
      </c>
    </row>
    <row r="203" spans="1:8" x14ac:dyDescent="0.25">
      <c r="B203" t="s">
        <v>295</v>
      </c>
      <c r="C203" s="4" t="s">
        <v>726</v>
      </c>
      <c r="D203">
        <v>71</v>
      </c>
      <c r="E203" s="1">
        <v>25</v>
      </c>
      <c r="F203" s="57"/>
      <c r="G203" s="38">
        <f t="shared" si="12"/>
        <v>0</v>
      </c>
      <c r="H203" s="170">
        <f t="shared" si="11"/>
        <v>0</v>
      </c>
    </row>
    <row r="204" spans="1:8" x14ac:dyDescent="0.25">
      <c r="B204"/>
      <c r="C204" s="4" t="s">
        <v>735</v>
      </c>
      <c r="D204">
        <v>71</v>
      </c>
      <c r="E204">
        <v>50</v>
      </c>
      <c r="F204" s="57"/>
      <c r="G204" s="38">
        <f t="shared" si="12"/>
        <v>0</v>
      </c>
      <c r="H204" s="170">
        <f t="shared" si="11"/>
        <v>0</v>
      </c>
    </row>
    <row r="205" spans="1:8" x14ac:dyDescent="0.25">
      <c r="B205" t="s">
        <v>300</v>
      </c>
      <c r="C205" s="4" t="s">
        <v>726</v>
      </c>
      <c r="D205">
        <v>63</v>
      </c>
      <c r="E205" s="1">
        <v>25</v>
      </c>
      <c r="F205" s="57"/>
      <c r="G205" s="38">
        <f t="shared" si="12"/>
        <v>0</v>
      </c>
      <c r="H205" s="170">
        <f t="shared" si="11"/>
        <v>0</v>
      </c>
    </row>
    <row r="206" spans="1:8" x14ac:dyDescent="0.25">
      <c r="A206" t="s">
        <v>301</v>
      </c>
      <c r="B206" t="s">
        <v>302</v>
      </c>
      <c r="C206" s="4" t="s">
        <v>735</v>
      </c>
      <c r="D206">
        <v>97</v>
      </c>
      <c r="E206" s="1">
        <v>50</v>
      </c>
      <c r="F206" s="57"/>
      <c r="G206" s="38">
        <f t="shared" si="12"/>
        <v>0</v>
      </c>
      <c r="H206" s="170">
        <f t="shared" si="11"/>
        <v>0</v>
      </c>
    </row>
    <row r="207" spans="1:8" x14ac:dyDescent="0.25">
      <c r="B207" t="s">
        <v>303</v>
      </c>
      <c r="C207" s="4" t="s">
        <v>735</v>
      </c>
      <c r="D207">
        <v>97</v>
      </c>
      <c r="E207" s="1">
        <v>50</v>
      </c>
      <c r="F207" s="57"/>
      <c r="G207" s="38">
        <f t="shared" si="12"/>
        <v>0</v>
      </c>
      <c r="H207" s="170">
        <f t="shared" si="11"/>
        <v>0</v>
      </c>
    </row>
    <row r="208" spans="1:8" x14ac:dyDescent="0.25">
      <c r="B208" t="s">
        <v>304</v>
      </c>
      <c r="C208" s="4" t="s">
        <v>735</v>
      </c>
      <c r="D208">
        <v>58</v>
      </c>
      <c r="E208" s="1">
        <v>50</v>
      </c>
      <c r="F208" s="57"/>
      <c r="G208" s="38">
        <f t="shared" si="12"/>
        <v>0</v>
      </c>
      <c r="H208" s="170">
        <f t="shared" si="11"/>
        <v>0</v>
      </c>
    </row>
    <row r="209" spans="1:8" x14ac:dyDescent="0.25">
      <c r="B209" t="s">
        <v>305</v>
      </c>
      <c r="C209" s="4" t="s">
        <v>735</v>
      </c>
      <c r="D209">
        <v>96</v>
      </c>
      <c r="E209" s="1">
        <v>50</v>
      </c>
      <c r="F209" s="57"/>
      <c r="G209" s="38">
        <f t="shared" si="12"/>
        <v>0</v>
      </c>
      <c r="H209" s="170">
        <f t="shared" si="11"/>
        <v>0</v>
      </c>
    </row>
    <row r="210" spans="1:8" x14ac:dyDescent="0.25">
      <c r="B210" t="s">
        <v>306</v>
      </c>
      <c r="C210" s="4" t="s">
        <v>735</v>
      </c>
      <c r="D210">
        <v>110</v>
      </c>
      <c r="E210" s="1">
        <v>50</v>
      </c>
      <c r="F210" s="57"/>
      <c r="G210" s="38">
        <f t="shared" si="12"/>
        <v>0</v>
      </c>
      <c r="H210" s="170">
        <f t="shared" si="11"/>
        <v>0</v>
      </c>
    </row>
    <row r="211" spans="1:8" x14ac:dyDescent="0.25">
      <c r="B211" t="s">
        <v>307</v>
      </c>
      <c r="C211" s="4" t="s">
        <v>735</v>
      </c>
      <c r="D211">
        <v>69</v>
      </c>
      <c r="E211">
        <v>50</v>
      </c>
      <c r="F211" s="57"/>
      <c r="G211" s="38">
        <f t="shared" si="12"/>
        <v>0</v>
      </c>
      <c r="H211" s="170">
        <f t="shared" si="11"/>
        <v>0</v>
      </c>
    </row>
    <row r="212" spans="1:8" x14ac:dyDescent="0.25">
      <c r="B212" t="s">
        <v>308</v>
      </c>
      <c r="C212" s="4" t="s">
        <v>735</v>
      </c>
      <c r="D212">
        <v>115</v>
      </c>
      <c r="E212" s="1">
        <v>50</v>
      </c>
      <c r="F212" s="57"/>
      <c r="G212" s="38">
        <f t="shared" si="12"/>
        <v>0</v>
      </c>
      <c r="H212" s="170">
        <f t="shared" si="11"/>
        <v>0</v>
      </c>
    </row>
    <row r="213" spans="1:8" x14ac:dyDescent="0.25">
      <c r="B213" t="s">
        <v>74</v>
      </c>
      <c r="C213" s="4" t="s">
        <v>735</v>
      </c>
      <c r="D213">
        <v>74</v>
      </c>
      <c r="E213" s="1">
        <v>50</v>
      </c>
      <c r="F213" s="57"/>
      <c r="G213" s="38">
        <f t="shared" si="12"/>
        <v>0</v>
      </c>
      <c r="H213" s="170">
        <f t="shared" si="11"/>
        <v>0</v>
      </c>
    </row>
    <row r="214" spans="1:8" x14ac:dyDescent="0.25">
      <c r="A214" t="s">
        <v>533</v>
      </c>
      <c r="B214" t="s">
        <v>536</v>
      </c>
      <c r="C214" s="4" t="s">
        <v>735</v>
      </c>
      <c r="D214">
        <v>68</v>
      </c>
      <c r="E214" s="1">
        <v>50</v>
      </c>
      <c r="F214" s="57"/>
      <c r="G214" s="38">
        <f t="shared" si="12"/>
        <v>0</v>
      </c>
      <c r="H214" s="170">
        <f t="shared" si="11"/>
        <v>0</v>
      </c>
    </row>
    <row r="215" spans="1:8" x14ac:dyDescent="0.25">
      <c r="B215" t="s">
        <v>538</v>
      </c>
      <c r="C215" s="4" t="s">
        <v>735</v>
      </c>
      <c r="D215">
        <v>55</v>
      </c>
      <c r="E215">
        <v>50</v>
      </c>
      <c r="F215" s="57"/>
      <c r="G215" s="38">
        <f t="shared" si="12"/>
        <v>0</v>
      </c>
      <c r="H215" s="170">
        <f t="shared" si="11"/>
        <v>0</v>
      </c>
    </row>
    <row r="216" spans="1:8" x14ac:dyDescent="0.25">
      <c r="A216" t="s">
        <v>544</v>
      </c>
      <c r="B216" t="s">
        <v>548</v>
      </c>
      <c r="C216" s="4" t="s">
        <v>726</v>
      </c>
      <c r="D216">
        <v>55</v>
      </c>
      <c r="E216" s="1">
        <v>25</v>
      </c>
      <c r="F216" s="57"/>
      <c r="G216" s="38">
        <f t="shared" si="12"/>
        <v>0</v>
      </c>
      <c r="H216" s="170">
        <f t="shared" si="11"/>
        <v>0</v>
      </c>
    </row>
    <row r="217" spans="1:8" x14ac:dyDescent="0.25">
      <c r="B217"/>
      <c r="C217" s="4" t="s">
        <v>735</v>
      </c>
      <c r="D217">
        <v>53</v>
      </c>
      <c r="E217" s="1">
        <v>50</v>
      </c>
      <c r="F217" s="57"/>
      <c r="G217" s="38">
        <f t="shared" si="12"/>
        <v>0</v>
      </c>
      <c r="H217" s="170">
        <f t="shared" si="11"/>
        <v>0</v>
      </c>
    </row>
    <row r="218" spans="1:8" x14ac:dyDescent="0.25">
      <c r="B218" t="s">
        <v>552</v>
      </c>
      <c r="C218" s="4" t="s">
        <v>726</v>
      </c>
      <c r="D218">
        <v>64</v>
      </c>
      <c r="E218" s="1">
        <v>25</v>
      </c>
      <c r="F218" s="57"/>
      <c r="G218" s="38">
        <f t="shared" si="12"/>
        <v>0</v>
      </c>
      <c r="H218" s="170">
        <f t="shared" si="11"/>
        <v>0</v>
      </c>
    </row>
    <row r="219" spans="1:8" x14ac:dyDescent="0.25">
      <c r="B219"/>
      <c r="C219" s="4" t="s">
        <v>735</v>
      </c>
      <c r="D219">
        <v>64</v>
      </c>
      <c r="E219" s="1">
        <v>50</v>
      </c>
      <c r="F219" s="57"/>
      <c r="G219" s="38">
        <f t="shared" si="12"/>
        <v>0</v>
      </c>
      <c r="H219" s="170">
        <f t="shared" si="11"/>
        <v>0</v>
      </c>
    </row>
    <row r="220" spans="1:8" x14ac:dyDescent="0.25">
      <c r="A220" t="s">
        <v>554</v>
      </c>
      <c r="B220" t="s">
        <v>827</v>
      </c>
      <c r="C220" s="4" t="s">
        <v>735</v>
      </c>
      <c r="D220">
        <v>74</v>
      </c>
      <c r="E220">
        <v>50</v>
      </c>
      <c r="F220" s="57"/>
      <c r="G220" s="38">
        <f t="shared" si="12"/>
        <v>0</v>
      </c>
      <c r="H220" s="170">
        <f t="shared" si="11"/>
        <v>0</v>
      </c>
    </row>
    <row r="221" spans="1:8" x14ac:dyDescent="0.25">
      <c r="B221" t="s">
        <v>555</v>
      </c>
      <c r="C221" s="4" t="s">
        <v>735</v>
      </c>
      <c r="D221">
        <v>54</v>
      </c>
      <c r="E221" s="1">
        <v>50</v>
      </c>
      <c r="F221" s="57"/>
      <c r="G221" s="38">
        <f t="shared" si="12"/>
        <v>0</v>
      </c>
      <c r="H221" s="170">
        <f t="shared" si="11"/>
        <v>0</v>
      </c>
    </row>
    <row r="222" spans="1:8" x14ac:dyDescent="0.25">
      <c r="B222" t="s">
        <v>557</v>
      </c>
      <c r="C222" s="4" t="s">
        <v>735</v>
      </c>
      <c r="D222">
        <v>79</v>
      </c>
      <c r="E222" s="1">
        <v>50</v>
      </c>
      <c r="F222" s="57"/>
      <c r="G222" s="38">
        <f t="shared" si="12"/>
        <v>0</v>
      </c>
      <c r="H222" s="170">
        <f t="shared" si="11"/>
        <v>0</v>
      </c>
    </row>
    <row r="223" spans="1:8" x14ac:dyDescent="0.25">
      <c r="A223" t="s">
        <v>310</v>
      </c>
      <c r="B223" t="s">
        <v>311</v>
      </c>
      <c r="C223" s="4" t="s">
        <v>735</v>
      </c>
      <c r="D223">
        <v>117</v>
      </c>
      <c r="E223" s="1">
        <v>50</v>
      </c>
      <c r="F223" s="57"/>
      <c r="G223" s="38">
        <f t="shared" si="12"/>
        <v>0</v>
      </c>
      <c r="H223" s="170">
        <f t="shared" si="11"/>
        <v>0</v>
      </c>
    </row>
    <row r="224" spans="1:8" x14ac:dyDescent="0.25">
      <c r="B224" t="s">
        <v>824</v>
      </c>
      <c r="C224" s="4" t="s">
        <v>735</v>
      </c>
      <c r="D224">
        <v>61</v>
      </c>
      <c r="E224">
        <v>50</v>
      </c>
      <c r="F224" s="57"/>
      <c r="G224" s="38">
        <f t="shared" si="12"/>
        <v>0</v>
      </c>
      <c r="H224" s="170">
        <f t="shared" si="11"/>
        <v>0</v>
      </c>
    </row>
    <row r="225" spans="1:8" x14ac:dyDescent="0.25">
      <c r="B225" t="s">
        <v>312</v>
      </c>
      <c r="C225" s="4" t="s">
        <v>735</v>
      </c>
      <c r="D225">
        <v>75</v>
      </c>
      <c r="E225" s="1">
        <v>50</v>
      </c>
      <c r="F225" s="57"/>
      <c r="G225" s="38">
        <f t="shared" si="12"/>
        <v>0</v>
      </c>
      <c r="H225" s="170">
        <f t="shared" si="11"/>
        <v>0</v>
      </c>
    </row>
    <row r="226" spans="1:8" x14ac:dyDescent="0.25">
      <c r="B226" t="s">
        <v>313</v>
      </c>
      <c r="C226" s="4" t="s">
        <v>735</v>
      </c>
      <c r="D226">
        <v>91</v>
      </c>
      <c r="E226" s="1">
        <v>50</v>
      </c>
      <c r="F226" s="57"/>
      <c r="G226" s="38">
        <f t="shared" si="12"/>
        <v>0</v>
      </c>
      <c r="H226" s="170">
        <f t="shared" ref="H226:H289" si="13">IF(C226="HD",F226*E226*12*12,IF(C226="RT",F226*E226*4*12,""))</f>
        <v>0</v>
      </c>
    </row>
    <row r="227" spans="1:8" x14ac:dyDescent="0.25">
      <c r="B227" t="s">
        <v>314</v>
      </c>
      <c r="C227" s="4" t="s">
        <v>735</v>
      </c>
      <c r="D227">
        <v>129</v>
      </c>
      <c r="E227" s="1">
        <v>50</v>
      </c>
      <c r="F227" s="57"/>
      <c r="G227" s="38">
        <f t="shared" si="12"/>
        <v>0</v>
      </c>
      <c r="H227" s="170">
        <f t="shared" si="13"/>
        <v>0</v>
      </c>
    </row>
    <row r="228" spans="1:8" x14ac:dyDescent="0.25">
      <c r="B228" t="s">
        <v>315</v>
      </c>
      <c r="C228" s="4" t="s">
        <v>735</v>
      </c>
      <c r="D228">
        <v>127</v>
      </c>
      <c r="E228">
        <v>50</v>
      </c>
      <c r="F228" s="57"/>
      <c r="G228" s="38">
        <f t="shared" si="12"/>
        <v>0</v>
      </c>
      <c r="H228" s="170">
        <f t="shared" si="13"/>
        <v>0</v>
      </c>
    </row>
    <row r="229" spans="1:8" x14ac:dyDescent="0.25">
      <c r="B229" t="s">
        <v>316</v>
      </c>
      <c r="C229" s="4" t="s">
        <v>735</v>
      </c>
      <c r="D229">
        <v>111</v>
      </c>
      <c r="E229" s="1">
        <v>50</v>
      </c>
      <c r="F229" s="57"/>
      <c r="G229" s="38">
        <f t="shared" si="12"/>
        <v>0</v>
      </c>
      <c r="H229" s="170">
        <f t="shared" si="13"/>
        <v>0</v>
      </c>
    </row>
    <row r="230" spans="1:8" x14ac:dyDescent="0.25">
      <c r="B230" t="s">
        <v>317</v>
      </c>
      <c r="C230" s="4" t="s">
        <v>735</v>
      </c>
      <c r="D230">
        <v>128</v>
      </c>
      <c r="E230" s="1">
        <v>50</v>
      </c>
      <c r="F230" s="57"/>
      <c r="G230" s="38">
        <f t="shared" si="12"/>
        <v>0</v>
      </c>
      <c r="H230" s="170">
        <f t="shared" si="13"/>
        <v>0</v>
      </c>
    </row>
    <row r="231" spans="1:8" x14ac:dyDescent="0.25">
      <c r="B231" t="s">
        <v>318</v>
      </c>
      <c r="C231" s="4" t="s">
        <v>735</v>
      </c>
      <c r="D231">
        <v>148</v>
      </c>
      <c r="E231" s="1">
        <v>50</v>
      </c>
      <c r="F231" s="57"/>
      <c r="G231" s="38">
        <f t="shared" si="12"/>
        <v>0</v>
      </c>
      <c r="H231" s="170">
        <f t="shared" si="13"/>
        <v>0</v>
      </c>
    </row>
    <row r="232" spans="1:8" x14ac:dyDescent="0.25">
      <c r="B232" t="s">
        <v>319</v>
      </c>
      <c r="C232" s="4" t="s">
        <v>735</v>
      </c>
      <c r="D232">
        <v>131</v>
      </c>
      <c r="E232" s="1">
        <v>50</v>
      </c>
      <c r="F232" s="57"/>
      <c r="G232" s="38">
        <f t="shared" si="12"/>
        <v>0</v>
      </c>
      <c r="H232" s="170">
        <f t="shared" si="13"/>
        <v>0</v>
      </c>
    </row>
    <row r="233" spans="1:8" x14ac:dyDescent="0.25">
      <c r="B233" t="s">
        <v>320</v>
      </c>
      <c r="C233" s="4" t="s">
        <v>735</v>
      </c>
      <c r="D233">
        <v>152</v>
      </c>
      <c r="E233">
        <v>50</v>
      </c>
      <c r="F233" s="57"/>
      <c r="G233" s="38">
        <f t="shared" si="12"/>
        <v>0</v>
      </c>
      <c r="H233" s="170">
        <f t="shared" si="13"/>
        <v>0</v>
      </c>
    </row>
    <row r="234" spans="1:8" x14ac:dyDescent="0.25">
      <c r="B234" t="s">
        <v>321</v>
      </c>
      <c r="C234" s="4" t="s">
        <v>735</v>
      </c>
      <c r="D234">
        <v>119</v>
      </c>
      <c r="E234" s="1">
        <v>50</v>
      </c>
      <c r="F234" s="57"/>
      <c r="G234" s="38">
        <f t="shared" si="12"/>
        <v>0</v>
      </c>
      <c r="H234" s="170">
        <f t="shared" si="13"/>
        <v>0</v>
      </c>
    </row>
    <row r="235" spans="1:8" x14ac:dyDescent="0.25">
      <c r="A235" t="s">
        <v>322</v>
      </c>
      <c r="B235" t="s">
        <v>327</v>
      </c>
      <c r="C235" s="4" t="s">
        <v>735</v>
      </c>
      <c r="D235">
        <v>55</v>
      </c>
      <c r="E235" s="1">
        <v>50</v>
      </c>
      <c r="F235" s="57"/>
      <c r="G235" s="38">
        <f t="shared" si="12"/>
        <v>0</v>
      </c>
      <c r="H235" s="170">
        <f t="shared" si="13"/>
        <v>0</v>
      </c>
    </row>
    <row r="236" spans="1:8" x14ac:dyDescent="0.25">
      <c r="B236" t="s">
        <v>328</v>
      </c>
      <c r="C236" s="4" t="s">
        <v>726</v>
      </c>
      <c r="D236">
        <v>55</v>
      </c>
      <c r="E236" s="1">
        <v>25</v>
      </c>
      <c r="F236" s="57"/>
      <c r="G236" s="38">
        <f t="shared" si="12"/>
        <v>0</v>
      </c>
      <c r="H236" s="170">
        <f t="shared" si="13"/>
        <v>0</v>
      </c>
    </row>
    <row r="237" spans="1:8" x14ac:dyDescent="0.25">
      <c r="B237"/>
      <c r="C237" s="4" t="s">
        <v>735</v>
      </c>
      <c r="D237">
        <v>56</v>
      </c>
      <c r="E237">
        <v>50</v>
      </c>
      <c r="F237" s="57"/>
      <c r="G237" s="38">
        <f t="shared" si="12"/>
        <v>0</v>
      </c>
      <c r="H237" s="170">
        <f t="shared" si="13"/>
        <v>0</v>
      </c>
    </row>
    <row r="238" spans="1:8" x14ac:dyDescent="0.25">
      <c r="B238" t="s">
        <v>335</v>
      </c>
      <c r="C238" s="4" t="s">
        <v>726</v>
      </c>
      <c r="D238">
        <v>52</v>
      </c>
      <c r="E238" s="1">
        <v>25</v>
      </c>
      <c r="F238" s="57"/>
      <c r="G238" s="38">
        <f t="shared" si="12"/>
        <v>0</v>
      </c>
      <c r="H238" s="170">
        <f t="shared" si="13"/>
        <v>0</v>
      </c>
    </row>
    <row r="239" spans="1:8" x14ac:dyDescent="0.25">
      <c r="B239"/>
      <c r="C239" s="4" t="s">
        <v>735</v>
      </c>
      <c r="D239">
        <v>53</v>
      </c>
      <c r="E239" s="1">
        <v>50</v>
      </c>
      <c r="F239" s="57"/>
      <c r="G239" s="38">
        <f t="shared" si="12"/>
        <v>0</v>
      </c>
      <c r="H239" s="170">
        <f t="shared" si="13"/>
        <v>0</v>
      </c>
    </row>
    <row r="240" spans="1:8" x14ac:dyDescent="0.25">
      <c r="B240" t="s">
        <v>336</v>
      </c>
      <c r="C240" s="4" t="s">
        <v>726</v>
      </c>
      <c r="D240">
        <v>64</v>
      </c>
      <c r="E240" s="1">
        <v>25</v>
      </c>
      <c r="F240" s="57"/>
      <c r="G240" s="38">
        <f t="shared" si="12"/>
        <v>0</v>
      </c>
      <c r="H240" s="170">
        <f t="shared" si="13"/>
        <v>0</v>
      </c>
    </row>
    <row r="241" spans="1:8" x14ac:dyDescent="0.25">
      <c r="B241"/>
      <c r="C241" s="4" t="s">
        <v>735</v>
      </c>
      <c r="D241">
        <v>64</v>
      </c>
      <c r="E241" s="1">
        <v>50</v>
      </c>
      <c r="F241" s="57"/>
      <c r="G241" s="38">
        <f t="shared" si="12"/>
        <v>0</v>
      </c>
      <c r="H241" s="170">
        <f t="shared" si="13"/>
        <v>0</v>
      </c>
    </row>
    <row r="242" spans="1:8" x14ac:dyDescent="0.25">
      <c r="A242" t="s">
        <v>341</v>
      </c>
      <c r="B242" t="s">
        <v>342</v>
      </c>
      <c r="C242" s="4" t="s">
        <v>726</v>
      </c>
      <c r="D242">
        <v>86</v>
      </c>
      <c r="E242" s="1">
        <v>25</v>
      </c>
      <c r="F242" s="57"/>
      <c r="G242" s="38">
        <f t="shared" si="12"/>
        <v>0</v>
      </c>
      <c r="H242" s="170">
        <f t="shared" si="13"/>
        <v>0</v>
      </c>
    </row>
    <row r="243" spans="1:8" x14ac:dyDescent="0.25">
      <c r="B243"/>
      <c r="C243" s="4" t="s">
        <v>735</v>
      </c>
      <c r="D243">
        <v>87</v>
      </c>
      <c r="E243" s="1">
        <v>50</v>
      </c>
      <c r="F243" s="57"/>
      <c r="G243" s="38">
        <f t="shared" si="12"/>
        <v>0</v>
      </c>
      <c r="H243" s="170">
        <f t="shared" si="13"/>
        <v>0</v>
      </c>
    </row>
    <row r="244" spans="1:8" x14ac:dyDescent="0.25">
      <c r="B244" t="s">
        <v>343</v>
      </c>
      <c r="C244" s="4" t="s">
        <v>726</v>
      </c>
      <c r="D244">
        <v>71</v>
      </c>
      <c r="E244" s="1">
        <v>25</v>
      </c>
      <c r="F244" s="57"/>
      <c r="G244" s="38">
        <f t="shared" si="12"/>
        <v>0</v>
      </c>
      <c r="H244" s="170">
        <f t="shared" si="13"/>
        <v>0</v>
      </c>
    </row>
    <row r="245" spans="1:8" x14ac:dyDescent="0.25">
      <c r="B245"/>
      <c r="C245" s="4" t="s">
        <v>735</v>
      </c>
      <c r="D245">
        <v>71</v>
      </c>
      <c r="E245">
        <v>50</v>
      </c>
      <c r="F245" s="57"/>
      <c r="G245" s="38">
        <f t="shared" si="12"/>
        <v>0</v>
      </c>
      <c r="H245" s="170">
        <f t="shared" si="13"/>
        <v>0</v>
      </c>
    </row>
    <row r="246" spans="1:8" x14ac:dyDescent="0.25">
      <c r="B246" t="s">
        <v>344</v>
      </c>
      <c r="C246" s="4" t="s">
        <v>726</v>
      </c>
      <c r="D246">
        <v>82</v>
      </c>
      <c r="E246" s="1">
        <v>25</v>
      </c>
      <c r="F246" s="57"/>
      <c r="G246" s="38">
        <f t="shared" si="12"/>
        <v>0</v>
      </c>
      <c r="H246" s="170">
        <f t="shared" si="13"/>
        <v>0</v>
      </c>
    </row>
    <row r="247" spans="1:8" x14ac:dyDescent="0.25">
      <c r="B247"/>
      <c r="C247" s="4" t="s">
        <v>735</v>
      </c>
      <c r="D247">
        <v>82</v>
      </c>
      <c r="E247" s="1">
        <v>50</v>
      </c>
      <c r="F247" s="57"/>
      <c r="G247" s="38">
        <f t="shared" si="12"/>
        <v>0</v>
      </c>
      <c r="H247" s="170">
        <f t="shared" si="13"/>
        <v>0</v>
      </c>
    </row>
    <row r="248" spans="1:8" x14ac:dyDescent="0.25">
      <c r="B248" t="s">
        <v>345</v>
      </c>
      <c r="C248" s="4" t="s">
        <v>726</v>
      </c>
      <c r="D248">
        <v>78</v>
      </c>
      <c r="E248" s="1">
        <v>25</v>
      </c>
      <c r="F248" s="57"/>
      <c r="G248" s="38">
        <f t="shared" si="12"/>
        <v>0</v>
      </c>
      <c r="H248" s="170">
        <f t="shared" si="13"/>
        <v>0</v>
      </c>
    </row>
    <row r="249" spans="1:8" x14ac:dyDescent="0.25">
      <c r="B249"/>
      <c r="C249" s="4" t="s">
        <v>735</v>
      </c>
      <c r="D249">
        <v>79</v>
      </c>
      <c r="E249" s="1">
        <v>50</v>
      </c>
      <c r="F249" s="57"/>
      <c r="G249" s="38">
        <f t="shared" si="12"/>
        <v>0</v>
      </c>
      <c r="H249" s="170">
        <f t="shared" si="13"/>
        <v>0</v>
      </c>
    </row>
    <row r="250" spans="1:8" x14ac:dyDescent="0.25">
      <c r="B250" t="s">
        <v>346</v>
      </c>
      <c r="C250" s="4" t="s">
        <v>726</v>
      </c>
      <c r="D250">
        <v>55</v>
      </c>
      <c r="E250" s="1">
        <v>25</v>
      </c>
      <c r="F250" s="57"/>
      <c r="G250" s="38">
        <f t="shared" si="12"/>
        <v>0</v>
      </c>
      <c r="H250" s="170">
        <f t="shared" si="13"/>
        <v>0</v>
      </c>
    </row>
    <row r="251" spans="1:8" x14ac:dyDescent="0.25">
      <c r="B251"/>
      <c r="C251" s="4" t="s">
        <v>735</v>
      </c>
      <c r="D251">
        <v>58</v>
      </c>
      <c r="E251" s="1">
        <v>50</v>
      </c>
      <c r="F251" s="57"/>
      <c r="G251" s="38">
        <f t="shared" si="12"/>
        <v>0</v>
      </c>
      <c r="H251" s="170">
        <f t="shared" si="13"/>
        <v>0</v>
      </c>
    </row>
    <row r="252" spans="1:8" x14ac:dyDescent="0.25">
      <c r="A252" t="s">
        <v>347</v>
      </c>
      <c r="B252" t="s">
        <v>348</v>
      </c>
      <c r="C252" s="4" t="s">
        <v>735</v>
      </c>
      <c r="D252">
        <v>73</v>
      </c>
      <c r="E252" s="1">
        <v>50</v>
      </c>
      <c r="F252" s="57"/>
      <c r="G252" s="38">
        <f t="shared" si="12"/>
        <v>0</v>
      </c>
      <c r="H252" s="170">
        <f t="shared" si="13"/>
        <v>0</v>
      </c>
    </row>
    <row r="253" spans="1:8" x14ac:dyDescent="0.25">
      <c r="B253" t="s">
        <v>349</v>
      </c>
      <c r="C253" s="4" t="s">
        <v>726</v>
      </c>
      <c r="D253">
        <v>71</v>
      </c>
      <c r="E253" s="1">
        <v>25</v>
      </c>
      <c r="F253" s="57"/>
      <c r="G253" s="38">
        <f t="shared" si="12"/>
        <v>0</v>
      </c>
      <c r="H253" s="170">
        <f t="shared" si="13"/>
        <v>0</v>
      </c>
    </row>
    <row r="254" spans="1:8" x14ac:dyDescent="0.25">
      <c r="B254"/>
      <c r="C254" s="4" t="s">
        <v>735</v>
      </c>
      <c r="D254">
        <v>109</v>
      </c>
      <c r="E254" s="1">
        <v>50</v>
      </c>
      <c r="F254" s="57"/>
      <c r="G254" s="38">
        <f t="shared" si="12"/>
        <v>0</v>
      </c>
      <c r="H254" s="170">
        <f t="shared" si="13"/>
        <v>0</v>
      </c>
    </row>
    <row r="255" spans="1:8" x14ac:dyDescent="0.25">
      <c r="B255" t="s">
        <v>350</v>
      </c>
      <c r="C255" s="4" t="s">
        <v>726</v>
      </c>
      <c r="D255">
        <v>52</v>
      </c>
      <c r="E255" s="1">
        <v>25</v>
      </c>
      <c r="F255" s="57"/>
      <c r="G255" s="38">
        <f t="shared" si="12"/>
        <v>0</v>
      </c>
      <c r="H255" s="170">
        <f t="shared" si="13"/>
        <v>0</v>
      </c>
    </row>
    <row r="256" spans="1:8" x14ac:dyDescent="0.25">
      <c r="B256"/>
      <c r="C256" s="4" t="s">
        <v>735</v>
      </c>
      <c r="D256">
        <v>52</v>
      </c>
      <c r="E256" s="1">
        <v>50</v>
      </c>
      <c r="F256" s="57"/>
      <c r="G256" s="38">
        <f t="shared" si="12"/>
        <v>0</v>
      </c>
      <c r="H256" s="170">
        <f t="shared" si="13"/>
        <v>0</v>
      </c>
    </row>
    <row r="257" spans="1:8" x14ac:dyDescent="0.25">
      <c r="B257" t="s">
        <v>77</v>
      </c>
      <c r="C257" s="4" t="s">
        <v>735</v>
      </c>
      <c r="D257">
        <v>91</v>
      </c>
      <c r="E257" s="1">
        <v>50</v>
      </c>
      <c r="F257" s="57"/>
      <c r="G257" s="38">
        <f t="shared" si="12"/>
        <v>0</v>
      </c>
      <c r="H257" s="170">
        <f t="shared" si="13"/>
        <v>0</v>
      </c>
    </row>
    <row r="258" spans="1:8" x14ac:dyDescent="0.25">
      <c r="B258" t="s">
        <v>351</v>
      </c>
      <c r="C258" s="4" t="s">
        <v>735</v>
      </c>
      <c r="D258">
        <v>58</v>
      </c>
      <c r="E258" s="1">
        <v>50</v>
      </c>
      <c r="F258" s="57"/>
      <c r="G258" s="38">
        <f t="shared" si="12"/>
        <v>0</v>
      </c>
      <c r="H258" s="170">
        <f t="shared" si="13"/>
        <v>0</v>
      </c>
    </row>
    <row r="259" spans="1:8" x14ac:dyDescent="0.25">
      <c r="A259" t="s">
        <v>352</v>
      </c>
      <c r="B259" t="s">
        <v>353</v>
      </c>
      <c r="C259" s="4" t="s">
        <v>726</v>
      </c>
      <c r="D259">
        <v>133</v>
      </c>
      <c r="E259" s="1">
        <v>35</v>
      </c>
      <c r="F259" s="57"/>
      <c r="G259" s="38">
        <f t="shared" si="12"/>
        <v>0</v>
      </c>
      <c r="H259" s="170">
        <f t="shared" si="13"/>
        <v>0</v>
      </c>
    </row>
    <row r="260" spans="1:8" x14ac:dyDescent="0.25">
      <c r="B260"/>
      <c r="C260" s="4" t="s">
        <v>735</v>
      </c>
      <c r="D260">
        <v>163</v>
      </c>
      <c r="E260" s="1">
        <v>50</v>
      </c>
      <c r="F260" s="57"/>
      <c r="G260" s="38">
        <f t="shared" si="12"/>
        <v>0</v>
      </c>
      <c r="H260" s="170">
        <f t="shared" si="13"/>
        <v>0</v>
      </c>
    </row>
    <row r="261" spans="1:8" x14ac:dyDescent="0.25">
      <c r="B261" t="s">
        <v>354</v>
      </c>
      <c r="C261" s="4" t="s">
        <v>726</v>
      </c>
      <c r="D261">
        <v>105</v>
      </c>
      <c r="E261" s="1">
        <v>35</v>
      </c>
      <c r="F261" s="57"/>
      <c r="G261" s="38">
        <f t="shared" si="12"/>
        <v>0</v>
      </c>
      <c r="H261" s="170">
        <f t="shared" si="13"/>
        <v>0</v>
      </c>
    </row>
    <row r="262" spans="1:8" x14ac:dyDescent="0.25">
      <c r="B262"/>
      <c r="C262" s="4" t="s">
        <v>735</v>
      </c>
      <c r="D262">
        <v>70</v>
      </c>
      <c r="E262" s="1">
        <v>50</v>
      </c>
      <c r="F262" s="57"/>
      <c r="G262" s="38">
        <f t="shared" si="12"/>
        <v>0</v>
      </c>
      <c r="H262" s="170">
        <f t="shared" si="13"/>
        <v>0</v>
      </c>
    </row>
    <row r="263" spans="1:8" x14ac:dyDescent="0.25">
      <c r="B263" t="s">
        <v>355</v>
      </c>
      <c r="C263" s="4" t="s">
        <v>726</v>
      </c>
      <c r="D263">
        <v>185</v>
      </c>
      <c r="E263">
        <v>45</v>
      </c>
      <c r="F263" s="57"/>
      <c r="G263" s="38">
        <f t="shared" si="12"/>
        <v>0</v>
      </c>
      <c r="H263" s="170">
        <f t="shared" si="13"/>
        <v>0</v>
      </c>
    </row>
    <row r="264" spans="1:8" x14ac:dyDescent="0.25">
      <c r="B264"/>
      <c r="C264" s="4" t="s">
        <v>735</v>
      </c>
      <c r="D264">
        <v>208</v>
      </c>
      <c r="E264" s="1">
        <v>90</v>
      </c>
      <c r="F264" s="57"/>
      <c r="G264" s="38">
        <f t="shared" si="12"/>
        <v>0</v>
      </c>
      <c r="H264" s="170">
        <f t="shared" si="13"/>
        <v>0</v>
      </c>
    </row>
    <row r="265" spans="1:8" x14ac:dyDescent="0.25">
      <c r="B265" t="s">
        <v>356</v>
      </c>
      <c r="C265" s="4" t="s">
        <v>726</v>
      </c>
      <c r="D265">
        <v>104</v>
      </c>
      <c r="E265" s="1">
        <v>35</v>
      </c>
      <c r="F265" s="57"/>
      <c r="G265" s="38">
        <f t="shared" si="12"/>
        <v>0</v>
      </c>
      <c r="H265" s="170">
        <f t="shared" si="13"/>
        <v>0</v>
      </c>
    </row>
    <row r="266" spans="1:8" x14ac:dyDescent="0.25">
      <c r="B266"/>
      <c r="C266" s="4" t="s">
        <v>735</v>
      </c>
      <c r="D266">
        <v>114</v>
      </c>
      <c r="E266" s="1">
        <v>50</v>
      </c>
      <c r="F266" s="57"/>
      <c r="G266" s="38">
        <f t="shared" ref="G266:G329" si="14">H266/12</f>
        <v>0</v>
      </c>
      <c r="H266" s="170">
        <f t="shared" si="13"/>
        <v>0</v>
      </c>
    </row>
    <row r="267" spans="1:8" x14ac:dyDescent="0.25">
      <c r="A267" t="s">
        <v>103</v>
      </c>
      <c r="B267" t="s">
        <v>104</v>
      </c>
      <c r="C267" s="8" t="s">
        <v>726</v>
      </c>
      <c r="D267" s="14">
        <v>118</v>
      </c>
      <c r="E267" s="172">
        <v>35</v>
      </c>
      <c r="F267" s="57"/>
      <c r="G267" s="38">
        <f t="shared" si="14"/>
        <v>0</v>
      </c>
      <c r="H267" s="170">
        <f t="shared" si="13"/>
        <v>0</v>
      </c>
    </row>
    <row r="268" spans="1:8" x14ac:dyDescent="0.25">
      <c r="B268"/>
      <c r="C268" s="8" t="s">
        <v>735</v>
      </c>
      <c r="D268" s="14">
        <v>319</v>
      </c>
      <c r="E268" s="172">
        <v>130</v>
      </c>
      <c r="F268" s="57"/>
      <c r="G268" s="38">
        <f t="shared" si="14"/>
        <v>0</v>
      </c>
      <c r="H268" s="170">
        <f t="shared" si="13"/>
        <v>0</v>
      </c>
    </row>
    <row r="269" spans="1:8" x14ac:dyDescent="0.25">
      <c r="B269" t="s">
        <v>106</v>
      </c>
      <c r="C269" s="4" t="s">
        <v>735</v>
      </c>
      <c r="D269" s="14">
        <v>230</v>
      </c>
      <c r="E269" s="172">
        <v>90</v>
      </c>
      <c r="F269" s="57"/>
      <c r="G269" s="38">
        <f t="shared" si="14"/>
        <v>0</v>
      </c>
      <c r="H269" s="170">
        <f t="shared" si="13"/>
        <v>0</v>
      </c>
    </row>
    <row r="270" spans="1:8" x14ac:dyDescent="0.25">
      <c r="B270" t="s">
        <v>107</v>
      </c>
      <c r="C270" s="4" t="s">
        <v>735</v>
      </c>
      <c r="D270" s="14">
        <v>265</v>
      </c>
      <c r="E270" s="172">
        <v>90</v>
      </c>
      <c r="F270" s="57"/>
      <c r="G270" s="38">
        <f t="shared" si="14"/>
        <v>0</v>
      </c>
      <c r="H270" s="170">
        <f t="shared" si="13"/>
        <v>0</v>
      </c>
    </row>
    <row r="271" spans="1:8" x14ac:dyDescent="0.25">
      <c r="B271" t="s">
        <v>108</v>
      </c>
      <c r="C271" s="4" t="s">
        <v>735</v>
      </c>
      <c r="D271" s="14">
        <v>240</v>
      </c>
      <c r="E271" s="172">
        <v>90</v>
      </c>
      <c r="F271" s="57"/>
      <c r="G271" s="38">
        <f t="shared" si="14"/>
        <v>0</v>
      </c>
      <c r="H271" s="170">
        <f t="shared" si="13"/>
        <v>0</v>
      </c>
    </row>
    <row r="272" spans="1:8" x14ac:dyDescent="0.25">
      <c r="B272" t="s">
        <v>109</v>
      </c>
      <c r="C272" s="4" t="s">
        <v>735</v>
      </c>
      <c r="D272" s="14">
        <v>195</v>
      </c>
      <c r="E272" s="172">
        <v>50</v>
      </c>
      <c r="F272" s="57"/>
      <c r="G272" s="38">
        <f t="shared" si="14"/>
        <v>0</v>
      </c>
      <c r="H272" s="170">
        <f t="shared" si="13"/>
        <v>0</v>
      </c>
    </row>
    <row r="273" spans="2:8" x14ac:dyDescent="0.25">
      <c r="B273" t="s">
        <v>110</v>
      </c>
      <c r="C273" s="8" t="s">
        <v>726</v>
      </c>
      <c r="D273" s="14">
        <v>55</v>
      </c>
      <c r="E273" s="172">
        <v>25</v>
      </c>
      <c r="F273" s="57"/>
      <c r="G273" s="38">
        <f t="shared" si="14"/>
        <v>0</v>
      </c>
      <c r="H273" s="170">
        <f t="shared" si="13"/>
        <v>0</v>
      </c>
    </row>
    <row r="274" spans="2:8" x14ac:dyDescent="0.25">
      <c r="B274"/>
      <c r="C274" s="8" t="s">
        <v>735</v>
      </c>
      <c r="D274" s="14">
        <v>240</v>
      </c>
      <c r="E274" s="172">
        <v>90</v>
      </c>
      <c r="F274" s="57"/>
      <c r="G274" s="38">
        <f t="shared" si="14"/>
        <v>0</v>
      </c>
      <c r="H274" s="170">
        <f t="shared" si="13"/>
        <v>0</v>
      </c>
    </row>
    <row r="275" spans="2:8" x14ac:dyDescent="0.25">
      <c r="B275" t="s">
        <v>111</v>
      </c>
      <c r="C275" s="8" t="s">
        <v>726</v>
      </c>
      <c r="D275" s="14">
        <v>101</v>
      </c>
      <c r="E275" s="172">
        <v>35</v>
      </c>
      <c r="F275" s="57"/>
      <c r="G275" s="38">
        <f t="shared" si="14"/>
        <v>0</v>
      </c>
      <c r="H275" s="170">
        <f t="shared" si="13"/>
        <v>0</v>
      </c>
    </row>
    <row r="276" spans="2:8" x14ac:dyDescent="0.25">
      <c r="B276"/>
      <c r="C276" s="8" t="s">
        <v>735</v>
      </c>
      <c r="D276" s="14">
        <v>296</v>
      </c>
      <c r="E276" s="172">
        <v>90</v>
      </c>
      <c r="F276" s="57"/>
      <c r="G276" s="38">
        <f t="shared" si="14"/>
        <v>0</v>
      </c>
      <c r="H276" s="170">
        <f t="shared" si="13"/>
        <v>0</v>
      </c>
    </row>
    <row r="277" spans="2:8" x14ac:dyDescent="0.25">
      <c r="B277" t="s">
        <v>112</v>
      </c>
      <c r="C277" s="8" t="s">
        <v>726</v>
      </c>
      <c r="D277" s="14">
        <v>107</v>
      </c>
      <c r="E277" s="172">
        <v>35</v>
      </c>
      <c r="F277" s="57"/>
      <c r="G277" s="38">
        <f t="shared" si="14"/>
        <v>0</v>
      </c>
      <c r="H277" s="170">
        <f t="shared" si="13"/>
        <v>0</v>
      </c>
    </row>
    <row r="278" spans="2:8" x14ac:dyDescent="0.25">
      <c r="B278"/>
      <c r="C278" s="8" t="s">
        <v>735</v>
      </c>
      <c r="D278" s="14">
        <v>98</v>
      </c>
      <c r="E278" s="172">
        <v>50</v>
      </c>
      <c r="F278" s="57"/>
      <c r="G278" s="38">
        <f t="shared" si="14"/>
        <v>0</v>
      </c>
      <c r="H278" s="170">
        <f t="shared" si="13"/>
        <v>0</v>
      </c>
    </row>
    <row r="279" spans="2:8" x14ac:dyDescent="0.25">
      <c r="B279" t="s">
        <v>113</v>
      </c>
      <c r="C279" s="4" t="s">
        <v>735</v>
      </c>
      <c r="D279" s="14">
        <v>210</v>
      </c>
      <c r="E279" s="172">
        <v>90</v>
      </c>
      <c r="F279" s="57"/>
      <c r="G279" s="38">
        <f t="shared" si="14"/>
        <v>0</v>
      </c>
      <c r="H279" s="170">
        <f t="shared" si="13"/>
        <v>0</v>
      </c>
    </row>
    <row r="280" spans="2:8" x14ac:dyDescent="0.25">
      <c r="B280" t="s">
        <v>114</v>
      </c>
      <c r="C280" s="8" t="s">
        <v>726</v>
      </c>
      <c r="D280" s="14">
        <v>60</v>
      </c>
      <c r="E280" s="172">
        <v>25</v>
      </c>
      <c r="F280" s="57"/>
      <c r="G280" s="38">
        <f t="shared" si="14"/>
        <v>0</v>
      </c>
      <c r="H280" s="170">
        <f t="shared" si="13"/>
        <v>0</v>
      </c>
    </row>
    <row r="281" spans="2:8" x14ac:dyDescent="0.25">
      <c r="B281"/>
      <c r="C281" s="8" t="s">
        <v>735</v>
      </c>
      <c r="D281" s="14">
        <v>145</v>
      </c>
      <c r="E281" s="172">
        <v>50</v>
      </c>
      <c r="F281" s="57"/>
      <c r="G281" s="38">
        <f t="shared" si="14"/>
        <v>0</v>
      </c>
      <c r="H281" s="170">
        <f t="shared" si="13"/>
        <v>0</v>
      </c>
    </row>
    <row r="282" spans="2:8" x14ac:dyDescent="0.25">
      <c r="B282" t="s">
        <v>115</v>
      </c>
      <c r="C282" s="8" t="s">
        <v>726</v>
      </c>
      <c r="D282" s="14">
        <v>77</v>
      </c>
      <c r="E282" s="172">
        <v>25</v>
      </c>
      <c r="F282" s="57"/>
      <c r="G282" s="38">
        <f t="shared" si="14"/>
        <v>0</v>
      </c>
      <c r="H282" s="170">
        <f t="shared" si="13"/>
        <v>0</v>
      </c>
    </row>
    <row r="283" spans="2:8" x14ac:dyDescent="0.25">
      <c r="B283"/>
      <c r="C283" s="8" t="s">
        <v>735</v>
      </c>
      <c r="D283" s="14">
        <v>132</v>
      </c>
      <c r="E283" s="172">
        <v>50</v>
      </c>
      <c r="F283" s="57"/>
      <c r="G283" s="38">
        <f t="shared" si="14"/>
        <v>0</v>
      </c>
      <c r="H283" s="170">
        <f t="shared" si="13"/>
        <v>0</v>
      </c>
    </row>
    <row r="284" spans="2:8" x14ac:dyDescent="0.25">
      <c r="B284" t="s">
        <v>102</v>
      </c>
      <c r="C284" s="4" t="s">
        <v>735</v>
      </c>
      <c r="D284" s="14">
        <v>206</v>
      </c>
      <c r="E284" s="172">
        <v>90</v>
      </c>
      <c r="F284" s="57"/>
      <c r="G284" s="38">
        <f t="shared" si="14"/>
        <v>0</v>
      </c>
      <c r="H284" s="170">
        <f t="shared" si="13"/>
        <v>0</v>
      </c>
    </row>
    <row r="285" spans="2:8" x14ac:dyDescent="0.25">
      <c r="B285" t="s">
        <v>116</v>
      </c>
      <c r="C285" s="8" t="s">
        <v>726</v>
      </c>
      <c r="D285" s="14">
        <v>102</v>
      </c>
      <c r="E285" s="172">
        <v>35</v>
      </c>
      <c r="F285" s="57"/>
      <c r="G285" s="38">
        <f t="shared" si="14"/>
        <v>0</v>
      </c>
      <c r="H285" s="170">
        <f t="shared" si="13"/>
        <v>0</v>
      </c>
    </row>
    <row r="286" spans="2:8" x14ac:dyDescent="0.25">
      <c r="B286"/>
      <c r="C286" s="8" t="s">
        <v>735</v>
      </c>
      <c r="D286" s="14">
        <v>110</v>
      </c>
      <c r="E286" s="172">
        <v>50</v>
      </c>
      <c r="F286" s="57"/>
      <c r="G286" s="38">
        <f t="shared" si="14"/>
        <v>0</v>
      </c>
      <c r="H286" s="170">
        <f t="shared" si="13"/>
        <v>0</v>
      </c>
    </row>
    <row r="287" spans="2:8" x14ac:dyDescent="0.25">
      <c r="B287" t="s">
        <v>117</v>
      </c>
      <c r="C287" s="4" t="s">
        <v>735</v>
      </c>
      <c r="D287" s="14">
        <v>175</v>
      </c>
      <c r="E287" s="172">
        <v>50</v>
      </c>
      <c r="F287" s="57"/>
      <c r="G287" s="38">
        <f t="shared" si="14"/>
        <v>0</v>
      </c>
      <c r="H287" s="170">
        <f t="shared" si="13"/>
        <v>0</v>
      </c>
    </row>
    <row r="288" spans="2:8" x14ac:dyDescent="0.25">
      <c r="B288" t="s">
        <v>118</v>
      </c>
      <c r="C288" s="4" t="s">
        <v>735</v>
      </c>
      <c r="D288" s="14">
        <v>196</v>
      </c>
      <c r="E288" s="172">
        <v>50</v>
      </c>
      <c r="F288" s="57"/>
      <c r="G288" s="38">
        <f t="shared" si="14"/>
        <v>0</v>
      </c>
      <c r="H288" s="170">
        <f t="shared" si="13"/>
        <v>0</v>
      </c>
    </row>
    <row r="289" spans="1:8" x14ac:dyDescent="0.25">
      <c r="A289" t="s">
        <v>507</v>
      </c>
      <c r="B289" t="s">
        <v>511</v>
      </c>
      <c r="C289" s="4" t="s">
        <v>735</v>
      </c>
      <c r="D289">
        <v>57</v>
      </c>
      <c r="E289" s="1">
        <v>50</v>
      </c>
      <c r="F289" s="57"/>
      <c r="G289" s="38">
        <f t="shared" si="14"/>
        <v>0</v>
      </c>
      <c r="H289" s="170">
        <f t="shared" si="13"/>
        <v>0</v>
      </c>
    </row>
    <row r="290" spans="1:8" x14ac:dyDescent="0.25">
      <c r="B290" t="s">
        <v>25</v>
      </c>
      <c r="C290" s="4" t="s">
        <v>735</v>
      </c>
      <c r="D290">
        <v>58</v>
      </c>
      <c r="E290" s="1">
        <v>50</v>
      </c>
      <c r="F290" s="57"/>
      <c r="G290" s="38">
        <f t="shared" si="14"/>
        <v>0</v>
      </c>
      <c r="H290" s="170">
        <f t="shared" ref="H290:H353" si="15">IF(C290="HD",F290*E290*12*12,IF(C290="RT",F290*E290*4*12,""))</f>
        <v>0</v>
      </c>
    </row>
    <row r="291" spans="1:8" x14ac:dyDescent="0.25">
      <c r="B291" t="s">
        <v>512</v>
      </c>
      <c r="C291" s="4" t="s">
        <v>735</v>
      </c>
      <c r="D291">
        <v>80</v>
      </c>
      <c r="E291" s="1">
        <v>50</v>
      </c>
      <c r="F291" s="57"/>
      <c r="G291" s="38">
        <f t="shared" si="14"/>
        <v>0</v>
      </c>
      <c r="H291" s="170">
        <f t="shared" si="15"/>
        <v>0</v>
      </c>
    </row>
    <row r="292" spans="1:8" x14ac:dyDescent="0.25">
      <c r="B292" t="s">
        <v>513</v>
      </c>
      <c r="C292" s="4" t="s">
        <v>735</v>
      </c>
      <c r="D292">
        <v>52</v>
      </c>
      <c r="E292" s="1">
        <v>50</v>
      </c>
      <c r="F292" s="57"/>
      <c r="G292" s="38">
        <f t="shared" si="14"/>
        <v>0</v>
      </c>
      <c r="H292" s="170">
        <f t="shared" si="15"/>
        <v>0</v>
      </c>
    </row>
    <row r="293" spans="1:8" x14ac:dyDescent="0.25">
      <c r="A293" t="s">
        <v>516</v>
      </c>
      <c r="B293" t="s">
        <v>518</v>
      </c>
      <c r="C293" s="4" t="s">
        <v>726</v>
      </c>
      <c r="D293">
        <v>61</v>
      </c>
      <c r="E293" s="1">
        <v>25</v>
      </c>
      <c r="F293" s="57"/>
      <c r="G293" s="38">
        <f t="shared" si="14"/>
        <v>0</v>
      </c>
      <c r="H293" s="170">
        <f t="shared" si="15"/>
        <v>0</v>
      </c>
    </row>
    <row r="294" spans="1:8" x14ac:dyDescent="0.25">
      <c r="B294"/>
      <c r="C294" s="4" t="s">
        <v>735</v>
      </c>
      <c r="D294">
        <v>61</v>
      </c>
      <c r="E294" s="1">
        <v>50</v>
      </c>
      <c r="F294" s="57"/>
      <c r="G294" s="38">
        <f t="shared" si="14"/>
        <v>0</v>
      </c>
      <c r="H294" s="170">
        <f t="shared" si="15"/>
        <v>0</v>
      </c>
    </row>
    <row r="295" spans="1:8" x14ac:dyDescent="0.25">
      <c r="B295" t="s">
        <v>520</v>
      </c>
      <c r="C295" s="4" t="s">
        <v>726</v>
      </c>
      <c r="D295">
        <v>54</v>
      </c>
      <c r="E295" s="1">
        <v>25</v>
      </c>
      <c r="F295" s="57"/>
      <c r="G295" s="38">
        <f t="shared" si="14"/>
        <v>0</v>
      </c>
      <c r="H295" s="170">
        <f t="shared" si="15"/>
        <v>0</v>
      </c>
    </row>
    <row r="296" spans="1:8" x14ac:dyDescent="0.25">
      <c r="B296"/>
      <c r="C296" s="4" t="s">
        <v>735</v>
      </c>
      <c r="D296">
        <v>54</v>
      </c>
      <c r="E296" s="1">
        <v>50</v>
      </c>
      <c r="F296" s="57"/>
      <c r="G296" s="38">
        <f t="shared" si="14"/>
        <v>0</v>
      </c>
      <c r="H296" s="170">
        <f t="shared" si="15"/>
        <v>0</v>
      </c>
    </row>
    <row r="297" spans="1:8" x14ac:dyDescent="0.25">
      <c r="B297" t="s">
        <v>521</v>
      </c>
      <c r="C297" s="4" t="s">
        <v>726</v>
      </c>
      <c r="D297">
        <v>85</v>
      </c>
      <c r="E297" s="1">
        <v>25</v>
      </c>
      <c r="F297" s="57"/>
      <c r="G297" s="38">
        <f t="shared" si="14"/>
        <v>0</v>
      </c>
      <c r="H297" s="170">
        <f t="shared" si="15"/>
        <v>0</v>
      </c>
    </row>
    <row r="298" spans="1:8" x14ac:dyDescent="0.25">
      <c r="B298"/>
      <c r="C298" s="4" t="s">
        <v>735</v>
      </c>
      <c r="D298">
        <v>78</v>
      </c>
      <c r="E298" s="1">
        <v>50</v>
      </c>
      <c r="F298" s="57"/>
      <c r="G298" s="38">
        <f t="shared" si="14"/>
        <v>0</v>
      </c>
      <c r="H298" s="170">
        <f t="shared" si="15"/>
        <v>0</v>
      </c>
    </row>
    <row r="299" spans="1:8" x14ac:dyDescent="0.25">
      <c r="B299" t="s">
        <v>522</v>
      </c>
      <c r="C299" s="4" t="s">
        <v>726</v>
      </c>
      <c r="D299">
        <v>70</v>
      </c>
      <c r="E299" s="1">
        <v>25</v>
      </c>
      <c r="F299" s="57"/>
      <c r="G299" s="38">
        <f t="shared" si="14"/>
        <v>0</v>
      </c>
      <c r="H299" s="170">
        <f t="shared" si="15"/>
        <v>0</v>
      </c>
    </row>
    <row r="300" spans="1:8" x14ac:dyDescent="0.25">
      <c r="B300"/>
      <c r="C300" s="4" t="s">
        <v>735</v>
      </c>
      <c r="D300">
        <v>70</v>
      </c>
      <c r="E300" s="1">
        <v>50</v>
      </c>
      <c r="F300" s="57"/>
      <c r="G300" s="38">
        <f t="shared" si="14"/>
        <v>0</v>
      </c>
      <c r="H300" s="170">
        <f t="shared" si="15"/>
        <v>0</v>
      </c>
    </row>
    <row r="301" spans="1:8" x14ac:dyDescent="0.25">
      <c r="B301" t="s">
        <v>523</v>
      </c>
      <c r="C301" s="4" t="s">
        <v>726</v>
      </c>
      <c r="D301">
        <v>50</v>
      </c>
      <c r="E301">
        <v>25</v>
      </c>
      <c r="F301" s="57"/>
      <c r="G301" s="38">
        <f t="shared" si="14"/>
        <v>0</v>
      </c>
      <c r="H301" s="170">
        <f t="shared" si="15"/>
        <v>0</v>
      </c>
    </row>
    <row r="302" spans="1:8" x14ac:dyDescent="0.25">
      <c r="B302"/>
      <c r="C302" s="4" t="s">
        <v>735</v>
      </c>
      <c r="D302">
        <v>50</v>
      </c>
      <c r="E302">
        <v>50</v>
      </c>
      <c r="F302" s="57"/>
      <c r="G302" s="38">
        <f t="shared" si="14"/>
        <v>0</v>
      </c>
      <c r="H302" s="170">
        <f t="shared" si="15"/>
        <v>0</v>
      </c>
    </row>
    <row r="303" spans="1:8" x14ac:dyDescent="0.25">
      <c r="A303" t="s">
        <v>526</v>
      </c>
      <c r="B303" t="s">
        <v>527</v>
      </c>
      <c r="C303" s="4" t="s">
        <v>735</v>
      </c>
      <c r="D303">
        <v>61</v>
      </c>
      <c r="E303" s="1">
        <v>50</v>
      </c>
      <c r="F303" s="57"/>
      <c r="G303" s="38">
        <f t="shared" si="14"/>
        <v>0</v>
      </c>
      <c r="H303" s="170">
        <f t="shared" si="15"/>
        <v>0</v>
      </c>
    </row>
    <row r="304" spans="1:8" x14ac:dyDescent="0.25">
      <c r="B304" t="s">
        <v>529</v>
      </c>
      <c r="C304" s="4" t="s">
        <v>726</v>
      </c>
      <c r="D304">
        <v>65</v>
      </c>
      <c r="E304" s="1">
        <v>25</v>
      </c>
      <c r="F304" s="57"/>
      <c r="G304" s="38">
        <f t="shared" si="14"/>
        <v>0</v>
      </c>
      <c r="H304" s="170">
        <f t="shared" si="15"/>
        <v>0</v>
      </c>
    </row>
    <row r="305" spans="1:8" x14ac:dyDescent="0.25">
      <c r="B305"/>
      <c r="C305" s="4" t="s">
        <v>735</v>
      </c>
      <c r="D305">
        <v>63</v>
      </c>
      <c r="E305" s="1">
        <v>50</v>
      </c>
      <c r="F305" s="57"/>
      <c r="G305" s="38">
        <f t="shared" si="14"/>
        <v>0</v>
      </c>
      <c r="H305" s="170">
        <f t="shared" si="15"/>
        <v>0</v>
      </c>
    </row>
    <row r="306" spans="1:8" x14ac:dyDescent="0.25">
      <c r="B306" t="s">
        <v>530</v>
      </c>
      <c r="C306" s="4" t="s">
        <v>726</v>
      </c>
      <c r="D306">
        <v>78</v>
      </c>
      <c r="E306" s="1">
        <v>25</v>
      </c>
      <c r="F306" s="57"/>
      <c r="G306" s="38">
        <f t="shared" si="14"/>
        <v>0</v>
      </c>
      <c r="H306" s="170">
        <f t="shared" si="15"/>
        <v>0</v>
      </c>
    </row>
    <row r="307" spans="1:8" x14ac:dyDescent="0.25">
      <c r="B307"/>
      <c r="C307" s="4" t="s">
        <v>735</v>
      </c>
      <c r="D307">
        <v>80</v>
      </c>
      <c r="E307" s="1">
        <v>50</v>
      </c>
      <c r="F307" s="57"/>
      <c r="G307" s="38">
        <f t="shared" si="14"/>
        <v>0</v>
      </c>
      <c r="H307" s="170">
        <f t="shared" si="15"/>
        <v>0</v>
      </c>
    </row>
    <row r="308" spans="1:8" x14ac:dyDescent="0.25">
      <c r="B308" t="s">
        <v>531</v>
      </c>
      <c r="C308" s="4" t="s">
        <v>726</v>
      </c>
      <c r="D308">
        <v>58</v>
      </c>
      <c r="E308" s="1">
        <v>25</v>
      </c>
      <c r="F308" s="57"/>
      <c r="G308" s="38">
        <f t="shared" si="14"/>
        <v>0</v>
      </c>
      <c r="H308" s="170">
        <f t="shared" si="15"/>
        <v>0</v>
      </c>
    </row>
    <row r="309" spans="1:8" x14ac:dyDescent="0.25">
      <c r="B309"/>
      <c r="C309" s="4" t="s">
        <v>735</v>
      </c>
      <c r="D309">
        <v>106</v>
      </c>
      <c r="E309" s="1">
        <v>50</v>
      </c>
      <c r="F309" s="57"/>
      <c r="G309" s="38">
        <f t="shared" si="14"/>
        <v>0</v>
      </c>
      <c r="H309" s="170">
        <f t="shared" si="15"/>
        <v>0</v>
      </c>
    </row>
    <row r="310" spans="1:8" x14ac:dyDescent="0.25">
      <c r="A310" t="s">
        <v>585</v>
      </c>
      <c r="B310" t="s">
        <v>586</v>
      </c>
      <c r="C310" s="4" t="s">
        <v>735</v>
      </c>
      <c r="D310">
        <v>95</v>
      </c>
      <c r="E310" s="1">
        <v>50</v>
      </c>
      <c r="F310" s="57"/>
      <c r="G310" s="38">
        <f t="shared" si="14"/>
        <v>0</v>
      </c>
      <c r="H310" s="170">
        <f t="shared" si="15"/>
        <v>0</v>
      </c>
    </row>
    <row r="311" spans="1:8" x14ac:dyDescent="0.25">
      <c r="B311" t="s">
        <v>587</v>
      </c>
      <c r="C311" s="4" t="s">
        <v>735</v>
      </c>
      <c r="D311">
        <v>140</v>
      </c>
      <c r="E311" s="1">
        <v>50</v>
      </c>
      <c r="F311" s="57"/>
      <c r="G311" s="38">
        <f t="shared" si="14"/>
        <v>0</v>
      </c>
      <c r="H311" s="170">
        <f t="shared" si="15"/>
        <v>0</v>
      </c>
    </row>
    <row r="312" spans="1:8" x14ac:dyDescent="0.25">
      <c r="B312" t="s">
        <v>589</v>
      </c>
      <c r="C312" s="4" t="s">
        <v>726</v>
      </c>
      <c r="D312">
        <v>65</v>
      </c>
      <c r="E312" s="1">
        <v>25</v>
      </c>
      <c r="F312" s="57"/>
      <c r="G312" s="38">
        <f t="shared" si="14"/>
        <v>0</v>
      </c>
      <c r="H312" s="170">
        <f t="shared" si="15"/>
        <v>0</v>
      </c>
    </row>
    <row r="313" spans="1:8" x14ac:dyDescent="0.25">
      <c r="B313"/>
      <c r="C313" s="4" t="s">
        <v>735</v>
      </c>
      <c r="D313">
        <v>65</v>
      </c>
      <c r="E313" s="1">
        <v>50</v>
      </c>
      <c r="F313" s="57"/>
      <c r="G313" s="38">
        <f t="shared" si="14"/>
        <v>0</v>
      </c>
      <c r="H313" s="170">
        <f t="shared" si="15"/>
        <v>0</v>
      </c>
    </row>
    <row r="314" spans="1:8" x14ac:dyDescent="0.25">
      <c r="B314" t="s">
        <v>591</v>
      </c>
      <c r="C314" s="4" t="s">
        <v>726</v>
      </c>
      <c r="D314">
        <v>76</v>
      </c>
      <c r="E314" s="1">
        <v>25</v>
      </c>
      <c r="F314" s="57"/>
      <c r="G314" s="38">
        <f t="shared" si="14"/>
        <v>0</v>
      </c>
      <c r="H314" s="170">
        <f t="shared" si="15"/>
        <v>0</v>
      </c>
    </row>
    <row r="315" spans="1:8" x14ac:dyDescent="0.25">
      <c r="B315"/>
      <c r="C315" s="4" t="s">
        <v>735</v>
      </c>
      <c r="D315">
        <v>76</v>
      </c>
      <c r="E315" s="1">
        <v>50</v>
      </c>
      <c r="F315" s="57"/>
      <c r="G315" s="38">
        <f t="shared" si="14"/>
        <v>0</v>
      </c>
      <c r="H315" s="170">
        <f t="shared" si="15"/>
        <v>0</v>
      </c>
    </row>
    <row r="316" spans="1:8" x14ac:dyDescent="0.25">
      <c r="B316" t="s">
        <v>592</v>
      </c>
      <c r="C316" s="4" t="s">
        <v>735</v>
      </c>
      <c r="D316">
        <v>79</v>
      </c>
      <c r="E316" s="1">
        <v>50</v>
      </c>
      <c r="F316" s="57"/>
      <c r="G316" s="38">
        <f t="shared" si="14"/>
        <v>0</v>
      </c>
      <c r="H316" s="170">
        <f t="shared" si="15"/>
        <v>0</v>
      </c>
    </row>
    <row r="317" spans="1:8" x14ac:dyDescent="0.25">
      <c r="A317" t="s">
        <v>593</v>
      </c>
      <c r="B317" t="s">
        <v>594</v>
      </c>
      <c r="C317" s="4" t="s">
        <v>735</v>
      </c>
      <c r="D317">
        <v>196</v>
      </c>
      <c r="E317" s="1">
        <v>50</v>
      </c>
      <c r="F317" s="57"/>
      <c r="G317" s="38">
        <f t="shared" si="14"/>
        <v>0</v>
      </c>
      <c r="H317" s="170">
        <f t="shared" si="15"/>
        <v>0</v>
      </c>
    </row>
    <row r="318" spans="1:8" x14ac:dyDescent="0.25">
      <c r="B318" t="s">
        <v>595</v>
      </c>
      <c r="C318" s="4" t="s">
        <v>735</v>
      </c>
      <c r="D318">
        <v>136</v>
      </c>
      <c r="E318" s="1">
        <v>50</v>
      </c>
      <c r="F318" s="57"/>
      <c r="G318" s="38">
        <f t="shared" si="14"/>
        <v>0</v>
      </c>
      <c r="H318" s="170">
        <f t="shared" si="15"/>
        <v>0</v>
      </c>
    </row>
    <row r="319" spans="1:8" x14ac:dyDescent="0.25">
      <c r="B319" t="s">
        <v>596</v>
      </c>
      <c r="C319" s="4" t="s">
        <v>735</v>
      </c>
      <c r="D319">
        <v>110</v>
      </c>
      <c r="E319" s="1">
        <v>50</v>
      </c>
      <c r="F319" s="57"/>
      <c r="G319" s="38">
        <f t="shared" si="14"/>
        <v>0</v>
      </c>
      <c r="H319" s="170">
        <f t="shared" si="15"/>
        <v>0</v>
      </c>
    </row>
    <row r="320" spans="1:8" x14ac:dyDescent="0.25">
      <c r="B320" t="s">
        <v>597</v>
      </c>
      <c r="C320" s="4" t="s">
        <v>735</v>
      </c>
      <c r="D320">
        <v>81</v>
      </c>
      <c r="E320" s="1">
        <v>50</v>
      </c>
      <c r="F320" s="57"/>
      <c r="G320" s="38">
        <f t="shared" si="14"/>
        <v>0</v>
      </c>
      <c r="H320" s="170">
        <f t="shared" si="15"/>
        <v>0</v>
      </c>
    </row>
    <row r="321" spans="1:8" x14ac:dyDescent="0.25">
      <c r="B321" t="s">
        <v>598</v>
      </c>
      <c r="C321" s="4" t="s">
        <v>726</v>
      </c>
      <c r="D321">
        <v>167</v>
      </c>
      <c r="E321" s="1">
        <v>45</v>
      </c>
      <c r="F321" s="57"/>
      <c r="G321" s="38">
        <f t="shared" si="14"/>
        <v>0</v>
      </c>
      <c r="H321" s="170">
        <f t="shared" si="15"/>
        <v>0</v>
      </c>
    </row>
    <row r="322" spans="1:8" x14ac:dyDescent="0.25">
      <c r="B322"/>
      <c r="C322" s="4" t="s">
        <v>735</v>
      </c>
      <c r="D322">
        <v>108</v>
      </c>
      <c r="E322" s="1">
        <v>50</v>
      </c>
      <c r="F322" s="57"/>
      <c r="G322" s="38">
        <f t="shared" si="14"/>
        <v>0</v>
      </c>
      <c r="H322" s="170">
        <f t="shared" si="15"/>
        <v>0</v>
      </c>
    </row>
    <row r="323" spans="1:8" x14ac:dyDescent="0.25">
      <c r="B323" t="s">
        <v>20</v>
      </c>
      <c r="C323" s="4" t="s">
        <v>735</v>
      </c>
      <c r="D323">
        <v>55</v>
      </c>
      <c r="E323" s="1">
        <v>50</v>
      </c>
      <c r="F323" s="57"/>
      <c r="G323" s="38">
        <f t="shared" si="14"/>
        <v>0</v>
      </c>
      <c r="H323" s="170">
        <f t="shared" si="15"/>
        <v>0</v>
      </c>
    </row>
    <row r="324" spans="1:8" x14ac:dyDescent="0.25">
      <c r="B324" t="s">
        <v>600</v>
      </c>
      <c r="C324" s="4" t="s">
        <v>735</v>
      </c>
      <c r="D324">
        <v>122</v>
      </c>
      <c r="E324" s="1">
        <v>50</v>
      </c>
      <c r="F324" s="57"/>
      <c r="G324" s="38">
        <f t="shared" si="14"/>
        <v>0</v>
      </c>
      <c r="H324" s="170">
        <f t="shared" si="15"/>
        <v>0</v>
      </c>
    </row>
    <row r="325" spans="1:8" x14ac:dyDescent="0.25">
      <c r="A325" t="s">
        <v>358</v>
      </c>
      <c r="B325" t="s">
        <v>366</v>
      </c>
      <c r="C325" s="4" t="s">
        <v>726</v>
      </c>
      <c r="D325">
        <v>58</v>
      </c>
      <c r="E325" s="1">
        <v>25</v>
      </c>
      <c r="F325" s="57"/>
      <c r="G325" s="38">
        <f t="shared" si="14"/>
        <v>0</v>
      </c>
      <c r="H325" s="170">
        <f t="shared" si="15"/>
        <v>0</v>
      </c>
    </row>
    <row r="326" spans="1:8" x14ac:dyDescent="0.25">
      <c r="B326"/>
      <c r="C326" s="4" t="s">
        <v>735</v>
      </c>
      <c r="D326">
        <v>59</v>
      </c>
      <c r="E326" s="1">
        <v>50</v>
      </c>
      <c r="F326" s="57"/>
      <c r="G326" s="38">
        <f t="shared" si="14"/>
        <v>0</v>
      </c>
      <c r="H326" s="170">
        <f t="shared" si="15"/>
        <v>0</v>
      </c>
    </row>
    <row r="327" spans="1:8" x14ac:dyDescent="0.25">
      <c r="B327" t="s">
        <v>376</v>
      </c>
      <c r="C327" s="4" t="s">
        <v>726</v>
      </c>
      <c r="D327">
        <v>69</v>
      </c>
      <c r="E327" s="1">
        <v>25</v>
      </c>
      <c r="F327" s="57"/>
      <c r="G327" s="38">
        <f t="shared" si="14"/>
        <v>0</v>
      </c>
      <c r="H327" s="170">
        <f t="shared" si="15"/>
        <v>0</v>
      </c>
    </row>
    <row r="328" spans="1:8" x14ac:dyDescent="0.25">
      <c r="B328"/>
      <c r="C328" s="4" t="s">
        <v>735</v>
      </c>
      <c r="D328">
        <v>68</v>
      </c>
      <c r="E328" s="1">
        <v>50</v>
      </c>
      <c r="F328" s="57"/>
      <c r="G328" s="38">
        <f t="shared" si="14"/>
        <v>0</v>
      </c>
      <c r="H328" s="170">
        <f t="shared" si="15"/>
        <v>0</v>
      </c>
    </row>
    <row r="329" spans="1:8" x14ac:dyDescent="0.25">
      <c r="A329" t="s">
        <v>381</v>
      </c>
      <c r="B329" t="s">
        <v>382</v>
      </c>
      <c r="C329" s="4" t="s">
        <v>726</v>
      </c>
      <c r="D329">
        <v>88</v>
      </c>
      <c r="E329" s="1">
        <v>25</v>
      </c>
      <c r="F329" s="57"/>
      <c r="G329" s="38">
        <f t="shared" si="14"/>
        <v>0</v>
      </c>
      <c r="H329" s="170">
        <f t="shared" si="15"/>
        <v>0</v>
      </c>
    </row>
    <row r="330" spans="1:8" x14ac:dyDescent="0.25">
      <c r="B330"/>
      <c r="C330" s="4" t="s">
        <v>735</v>
      </c>
      <c r="D330">
        <v>51</v>
      </c>
      <c r="E330" s="1">
        <v>50</v>
      </c>
      <c r="F330" s="57"/>
      <c r="G330" s="38">
        <f t="shared" ref="G330:G393" si="16">H330/12</f>
        <v>0</v>
      </c>
      <c r="H330" s="170">
        <f t="shared" si="15"/>
        <v>0</v>
      </c>
    </row>
    <row r="331" spans="1:8" x14ac:dyDescent="0.25">
      <c r="B331" t="s">
        <v>383</v>
      </c>
      <c r="C331" s="4" t="s">
        <v>726</v>
      </c>
      <c r="D331">
        <v>82</v>
      </c>
      <c r="E331" s="1">
        <v>25</v>
      </c>
      <c r="F331" s="57"/>
      <c r="G331" s="38">
        <f t="shared" si="16"/>
        <v>0</v>
      </c>
      <c r="H331" s="170">
        <f t="shared" si="15"/>
        <v>0</v>
      </c>
    </row>
    <row r="332" spans="1:8" x14ac:dyDescent="0.25">
      <c r="B332" t="s">
        <v>384</v>
      </c>
      <c r="C332" s="4" t="s">
        <v>726</v>
      </c>
      <c r="D332">
        <v>87</v>
      </c>
      <c r="E332" s="1">
        <v>25</v>
      </c>
      <c r="F332" s="57"/>
      <c r="G332" s="38">
        <f t="shared" si="16"/>
        <v>0</v>
      </c>
      <c r="H332" s="170">
        <f t="shared" si="15"/>
        <v>0</v>
      </c>
    </row>
    <row r="333" spans="1:8" x14ac:dyDescent="0.25">
      <c r="B333"/>
      <c r="C333" s="4" t="s">
        <v>735</v>
      </c>
      <c r="D333">
        <v>55</v>
      </c>
      <c r="E333" s="1">
        <v>50</v>
      </c>
      <c r="F333" s="57"/>
      <c r="G333" s="38">
        <f t="shared" si="16"/>
        <v>0</v>
      </c>
      <c r="H333" s="170">
        <f t="shared" si="15"/>
        <v>0</v>
      </c>
    </row>
    <row r="334" spans="1:8" x14ac:dyDescent="0.25">
      <c r="B334" t="s">
        <v>385</v>
      </c>
      <c r="C334" s="4" t="s">
        <v>726</v>
      </c>
      <c r="D334">
        <v>74</v>
      </c>
      <c r="E334" s="1">
        <v>25</v>
      </c>
      <c r="F334" s="57"/>
      <c r="G334" s="38">
        <f t="shared" si="16"/>
        <v>0</v>
      </c>
      <c r="H334" s="170">
        <f t="shared" si="15"/>
        <v>0</v>
      </c>
    </row>
    <row r="335" spans="1:8" x14ac:dyDescent="0.25">
      <c r="B335" t="s">
        <v>386</v>
      </c>
      <c r="C335" s="4" t="s">
        <v>726</v>
      </c>
      <c r="D335">
        <v>70</v>
      </c>
      <c r="E335">
        <v>25</v>
      </c>
      <c r="F335" s="57"/>
      <c r="G335" s="38">
        <f t="shared" si="16"/>
        <v>0</v>
      </c>
      <c r="H335" s="170">
        <f t="shared" si="15"/>
        <v>0</v>
      </c>
    </row>
    <row r="336" spans="1:8" x14ac:dyDescent="0.25">
      <c r="B336" t="s">
        <v>387</v>
      </c>
      <c r="C336" s="4" t="s">
        <v>726</v>
      </c>
      <c r="D336">
        <v>71</v>
      </c>
      <c r="E336" s="1">
        <v>25</v>
      </c>
      <c r="F336" s="57"/>
      <c r="G336" s="38">
        <f t="shared" si="16"/>
        <v>0</v>
      </c>
      <c r="H336" s="170">
        <f t="shared" si="15"/>
        <v>0</v>
      </c>
    </row>
    <row r="337" spans="1:8" x14ac:dyDescent="0.25">
      <c r="A337" t="s">
        <v>388</v>
      </c>
      <c r="B337" t="s">
        <v>389</v>
      </c>
      <c r="C337" s="4" t="s">
        <v>726</v>
      </c>
      <c r="D337">
        <v>79</v>
      </c>
      <c r="E337" s="1">
        <v>25</v>
      </c>
      <c r="F337" s="57"/>
      <c r="G337" s="38">
        <f t="shared" si="16"/>
        <v>0</v>
      </c>
      <c r="H337" s="170">
        <f t="shared" si="15"/>
        <v>0</v>
      </c>
    </row>
    <row r="338" spans="1:8" x14ac:dyDescent="0.25">
      <c r="B338" t="s">
        <v>390</v>
      </c>
      <c r="C338" s="4" t="s">
        <v>726</v>
      </c>
      <c r="D338">
        <v>56</v>
      </c>
      <c r="E338" s="1">
        <v>25</v>
      </c>
      <c r="F338" s="57"/>
      <c r="G338" s="38">
        <f t="shared" si="16"/>
        <v>0</v>
      </c>
      <c r="H338" s="170">
        <f t="shared" si="15"/>
        <v>0</v>
      </c>
    </row>
    <row r="339" spans="1:8" x14ac:dyDescent="0.25">
      <c r="B339" t="s">
        <v>391</v>
      </c>
      <c r="C339" s="4" t="s">
        <v>726</v>
      </c>
      <c r="D339">
        <v>57</v>
      </c>
      <c r="E339" s="1">
        <v>25</v>
      </c>
      <c r="F339" s="57"/>
      <c r="G339" s="38">
        <f t="shared" si="16"/>
        <v>0</v>
      </c>
      <c r="H339" s="170">
        <f t="shared" si="15"/>
        <v>0</v>
      </c>
    </row>
    <row r="340" spans="1:8" x14ac:dyDescent="0.25">
      <c r="B340" t="s">
        <v>394</v>
      </c>
      <c r="C340" s="4" t="s">
        <v>726</v>
      </c>
      <c r="D340">
        <v>72</v>
      </c>
      <c r="E340" s="1">
        <v>25</v>
      </c>
      <c r="F340" s="57"/>
      <c r="G340" s="38">
        <f t="shared" si="16"/>
        <v>0</v>
      </c>
      <c r="H340" s="170">
        <f t="shared" si="15"/>
        <v>0</v>
      </c>
    </row>
    <row r="341" spans="1:8" x14ac:dyDescent="0.25">
      <c r="B341" t="s">
        <v>395</v>
      </c>
      <c r="C341" s="4" t="s">
        <v>726</v>
      </c>
      <c r="D341">
        <v>70</v>
      </c>
      <c r="E341" s="1">
        <v>25</v>
      </c>
      <c r="F341" s="57"/>
      <c r="G341" s="38">
        <f t="shared" si="16"/>
        <v>0</v>
      </c>
      <c r="H341" s="170">
        <f t="shared" si="15"/>
        <v>0</v>
      </c>
    </row>
    <row r="342" spans="1:8" x14ac:dyDescent="0.25">
      <c r="B342" t="s">
        <v>396</v>
      </c>
      <c r="C342" s="4" t="s">
        <v>726</v>
      </c>
      <c r="D342">
        <v>66</v>
      </c>
      <c r="E342" s="1">
        <v>25</v>
      </c>
      <c r="F342" s="57"/>
      <c r="G342" s="38">
        <f t="shared" si="16"/>
        <v>0</v>
      </c>
      <c r="H342" s="170">
        <f t="shared" si="15"/>
        <v>0</v>
      </c>
    </row>
    <row r="343" spans="1:8" x14ac:dyDescent="0.25">
      <c r="B343" t="s">
        <v>397</v>
      </c>
      <c r="C343" s="4" t="s">
        <v>726</v>
      </c>
      <c r="D343">
        <v>55</v>
      </c>
      <c r="E343" s="1">
        <v>25</v>
      </c>
      <c r="F343" s="57"/>
      <c r="G343" s="38">
        <f t="shared" si="16"/>
        <v>0</v>
      </c>
      <c r="H343" s="170">
        <f t="shared" si="15"/>
        <v>0</v>
      </c>
    </row>
    <row r="344" spans="1:8" x14ac:dyDescent="0.25">
      <c r="B344" t="s">
        <v>399</v>
      </c>
      <c r="C344" s="4" t="s">
        <v>726</v>
      </c>
      <c r="D344">
        <v>64</v>
      </c>
      <c r="E344" s="1">
        <v>25</v>
      </c>
      <c r="F344" s="57"/>
      <c r="G344" s="38">
        <f t="shared" si="16"/>
        <v>0</v>
      </c>
      <c r="H344" s="170">
        <f t="shared" si="15"/>
        <v>0</v>
      </c>
    </row>
    <row r="345" spans="1:8" x14ac:dyDescent="0.25">
      <c r="B345" t="s">
        <v>400</v>
      </c>
      <c r="C345" s="4" t="s">
        <v>726</v>
      </c>
      <c r="D345">
        <v>50</v>
      </c>
      <c r="E345">
        <v>25</v>
      </c>
      <c r="F345" s="57"/>
      <c r="G345" s="38">
        <f t="shared" si="16"/>
        <v>0</v>
      </c>
      <c r="H345" s="170">
        <f t="shared" si="15"/>
        <v>0</v>
      </c>
    </row>
    <row r="346" spans="1:8" x14ac:dyDescent="0.25">
      <c r="B346" t="s">
        <v>401</v>
      </c>
      <c r="C346" s="4" t="s">
        <v>726</v>
      </c>
      <c r="D346">
        <v>63</v>
      </c>
      <c r="E346" s="1">
        <v>25</v>
      </c>
      <c r="F346" s="57"/>
      <c r="G346" s="38">
        <f t="shared" si="16"/>
        <v>0</v>
      </c>
      <c r="H346" s="170">
        <f t="shared" si="15"/>
        <v>0</v>
      </c>
    </row>
    <row r="347" spans="1:8" x14ac:dyDescent="0.25">
      <c r="B347" t="s">
        <v>402</v>
      </c>
      <c r="C347" s="4" t="s">
        <v>726</v>
      </c>
      <c r="D347">
        <v>55</v>
      </c>
      <c r="E347">
        <v>25</v>
      </c>
      <c r="F347" s="57"/>
      <c r="G347" s="38">
        <f t="shared" si="16"/>
        <v>0</v>
      </c>
      <c r="H347" s="170">
        <f t="shared" si="15"/>
        <v>0</v>
      </c>
    </row>
    <row r="348" spans="1:8" x14ac:dyDescent="0.25">
      <c r="B348"/>
      <c r="C348" s="4" t="s">
        <v>735</v>
      </c>
      <c r="D348">
        <v>170</v>
      </c>
      <c r="E348" s="1">
        <v>50</v>
      </c>
      <c r="F348" s="57"/>
      <c r="G348" s="38">
        <f t="shared" si="16"/>
        <v>0</v>
      </c>
      <c r="H348" s="170">
        <f t="shared" si="15"/>
        <v>0</v>
      </c>
    </row>
    <row r="349" spans="1:8" x14ac:dyDescent="0.25">
      <c r="A349" t="s">
        <v>405</v>
      </c>
      <c r="B349" t="s">
        <v>407</v>
      </c>
      <c r="C349" s="4" t="s">
        <v>735</v>
      </c>
      <c r="D349">
        <v>55</v>
      </c>
      <c r="E349" s="1">
        <v>50</v>
      </c>
      <c r="F349" s="57"/>
      <c r="G349" s="38">
        <f t="shared" si="16"/>
        <v>0</v>
      </c>
      <c r="H349" s="170">
        <f t="shared" si="15"/>
        <v>0</v>
      </c>
    </row>
    <row r="350" spans="1:8" x14ac:dyDescent="0.25">
      <c r="B350" t="s">
        <v>408</v>
      </c>
      <c r="C350" s="4" t="s">
        <v>735</v>
      </c>
      <c r="D350">
        <v>56</v>
      </c>
      <c r="E350" s="1">
        <v>50</v>
      </c>
      <c r="F350" s="57"/>
      <c r="G350" s="38">
        <f t="shared" si="16"/>
        <v>0</v>
      </c>
      <c r="H350" s="170">
        <f t="shared" si="15"/>
        <v>0</v>
      </c>
    </row>
    <row r="351" spans="1:8" x14ac:dyDescent="0.25">
      <c r="B351" t="s">
        <v>411</v>
      </c>
      <c r="C351" s="4" t="s">
        <v>735</v>
      </c>
      <c r="D351">
        <v>68</v>
      </c>
      <c r="E351" s="1">
        <v>50</v>
      </c>
      <c r="F351" s="57"/>
      <c r="G351" s="38">
        <f t="shared" si="16"/>
        <v>0</v>
      </c>
      <c r="H351" s="170">
        <f t="shared" si="15"/>
        <v>0</v>
      </c>
    </row>
    <row r="352" spans="1:8" x14ac:dyDescent="0.25">
      <c r="B352" t="s">
        <v>414</v>
      </c>
      <c r="C352" s="4" t="s">
        <v>726</v>
      </c>
      <c r="D352">
        <v>59</v>
      </c>
      <c r="E352" s="1">
        <v>25</v>
      </c>
      <c r="F352" s="57"/>
      <c r="G352" s="38">
        <f t="shared" si="16"/>
        <v>0</v>
      </c>
      <c r="H352" s="170">
        <f t="shared" si="15"/>
        <v>0</v>
      </c>
    </row>
    <row r="353" spans="1:8" x14ac:dyDescent="0.25">
      <c r="A353" t="s">
        <v>418</v>
      </c>
      <c r="B353" t="s">
        <v>424</v>
      </c>
      <c r="C353" s="4" t="s">
        <v>726</v>
      </c>
      <c r="D353">
        <v>66</v>
      </c>
      <c r="E353" s="1">
        <v>25</v>
      </c>
      <c r="F353" s="57"/>
      <c r="G353" s="38">
        <f t="shared" si="16"/>
        <v>0</v>
      </c>
      <c r="H353" s="170">
        <f t="shared" si="15"/>
        <v>0</v>
      </c>
    </row>
    <row r="354" spans="1:8" x14ac:dyDescent="0.25">
      <c r="B354"/>
      <c r="C354" s="4" t="s">
        <v>735</v>
      </c>
      <c r="D354">
        <v>63</v>
      </c>
      <c r="E354" s="1">
        <v>50</v>
      </c>
      <c r="F354" s="57"/>
      <c r="G354" s="38">
        <f t="shared" si="16"/>
        <v>0</v>
      </c>
      <c r="H354" s="170">
        <f t="shared" ref="H354:H417" si="17">IF(C354="HD",F354*E354*12*12,IF(C354="RT",F354*E354*4*12,""))</f>
        <v>0</v>
      </c>
    </row>
    <row r="355" spans="1:8" x14ac:dyDescent="0.25">
      <c r="B355" t="s">
        <v>432</v>
      </c>
      <c r="C355" s="4" t="s">
        <v>726</v>
      </c>
      <c r="D355">
        <v>85</v>
      </c>
      <c r="E355" s="1">
        <v>25</v>
      </c>
      <c r="F355" s="57"/>
      <c r="G355" s="38">
        <f t="shared" si="16"/>
        <v>0</v>
      </c>
      <c r="H355" s="170">
        <f t="shared" si="17"/>
        <v>0</v>
      </c>
    </row>
    <row r="356" spans="1:8" x14ac:dyDescent="0.25">
      <c r="B356"/>
      <c r="C356" s="4" t="s">
        <v>735</v>
      </c>
      <c r="D356">
        <v>85</v>
      </c>
      <c r="E356" s="1">
        <v>50</v>
      </c>
      <c r="F356" s="57"/>
      <c r="G356" s="38">
        <f t="shared" si="16"/>
        <v>0</v>
      </c>
      <c r="H356" s="170">
        <f t="shared" si="17"/>
        <v>0</v>
      </c>
    </row>
    <row r="357" spans="1:8" x14ac:dyDescent="0.25">
      <c r="B357" t="s">
        <v>433</v>
      </c>
      <c r="C357" s="4" t="s">
        <v>726</v>
      </c>
      <c r="D357">
        <v>59</v>
      </c>
      <c r="E357" s="1">
        <v>25</v>
      </c>
      <c r="F357" s="57"/>
      <c r="G357" s="38">
        <f t="shared" si="16"/>
        <v>0</v>
      </c>
      <c r="H357" s="170">
        <f t="shared" si="17"/>
        <v>0</v>
      </c>
    </row>
    <row r="358" spans="1:8" x14ac:dyDescent="0.25">
      <c r="B358"/>
      <c r="C358" s="4" t="s">
        <v>735</v>
      </c>
      <c r="D358">
        <v>57</v>
      </c>
      <c r="E358" s="1">
        <v>50</v>
      </c>
      <c r="F358" s="57"/>
      <c r="G358" s="38">
        <f t="shared" si="16"/>
        <v>0</v>
      </c>
      <c r="H358" s="170">
        <f t="shared" si="17"/>
        <v>0</v>
      </c>
    </row>
    <row r="359" spans="1:8" x14ac:dyDescent="0.25">
      <c r="B359" t="s">
        <v>434</v>
      </c>
      <c r="C359" s="4" t="s">
        <v>726</v>
      </c>
      <c r="D359">
        <v>102</v>
      </c>
      <c r="E359" s="1">
        <v>35</v>
      </c>
      <c r="F359" s="57"/>
      <c r="G359" s="38">
        <f t="shared" si="16"/>
        <v>0</v>
      </c>
      <c r="H359" s="170">
        <f t="shared" si="17"/>
        <v>0</v>
      </c>
    </row>
    <row r="360" spans="1:8" x14ac:dyDescent="0.25">
      <c r="B360"/>
      <c r="C360" s="4" t="s">
        <v>735</v>
      </c>
      <c r="D360">
        <v>108</v>
      </c>
      <c r="E360" s="1">
        <v>50</v>
      </c>
      <c r="F360" s="57"/>
      <c r="G360" s="38">
        <f t="shared" si="16"/>
        <v>0</v>
      </c>
      <c r="H360" s="170">
        <f t="shared" si="17"/>
        <v>0</v>
      </c>
    </row>
    <row r="361" spans="1:8" x14ac:dyDescent="0.25">
      <c r="A361" t="s">
        <v>438</v>
      </c>
      <c r="B361" t="s">
        <v>439</v>
      </c>
      <c r="C361" s="4" t="s">
        <v>726</v>
      </c>
      <c r="D361">
        <v>73</v>
      </c>
      <c r="E361" s="1">
        <v>25</v>
      </c>
      <c r="F361" s="57"/>
      <c r="G361" s="38">
        <f t="shared" si="16"/>
        <v>0</v>
      </c>
      <c r="H361" s="170">
        <f t="shared" si="17"/>
        <v>0</v>
      </c>
    </row>
    <row r="362" spans="1:8" x14ac:dyDescent="0.25">
      <c r="B362"/>
      <c r="C362" s="4" t="s">
        <v>735</v>
      </c>
      <c r="D362">
        <v>60</v>
      </c>
      <c r="E362" s="1">
        <v>50</v>
      </c>
      <c r="F362" s="57"/>
      <c r="G362" s="38">
        <f t="shared" si="16"/>
        <v>0</v>
      </c>
      <c r="H362" s="170">
        <f t="shared" si="17"/>
        <v>0</v>
      </c>
    </row>
    <row r="363" spans="1:8" x14ac:dyDescent="0.25">
      <c r="B363" t="s">
        <v>442</v>
      </c>
      <c r="C363" s="4" t="s">
        <v>726</v>
      </c>
      <c r="D363">
        <v>52</v>
      </c>
      <c r="E363" s="1">
        <v>25</v>
      </c>
      <c r="F363" s="57"/>
      <c r="G363" s="38">
        <f t="shared" si="16"/>
        <v>0</v>
      </c>
      <c r="H363" s="170">
        <f t="shared" si="17"/>
        <v>0</v>
      </c>
    </row>
    <row r="364" spans="1:8" x14ac:dyDescent="0.25">
      <c r="B364"/>
      <c r="C364" s="4" t="s">
        <v>735</v>
      </c>
      <c r="D364">
        <v>50</v>
      </c>
      <c r="E364">
        <v>50</v>
      </c>
      <c r="F364" s="57"/>
      <c r="G364" s="38">
        <f t="shared" si="16"/>
        <v>0</v>
      </c>
      <c r="H364" s="170">
        <f t="shared" si="17"/>
        <v>0</v>
      </c>
    </row>
    <row r="365" spans="1:8" x14ac:dyDescent="0.25">
      <c r="B365" t="s">
        <v>444</v>
      </c>
      <c r="C365" s="4" t="s">
        <v>726</v>
      </c>
      <c r="D365">
        <v>57</v>
      </c>
      <c r="E365" s="1">
        <v>25</v>
      </c>
      <c r="F365" s="57"/>
      <c r="G365" s="38">
        <f t="shared" si="16"/>
        <v>0</v>
      </c>
      <c r="H365" s="170">
        <f t="shared" si="17"/>
        <v>0</v>
      </c>
    </row>
    <row r="366" spans="1:8" x14ac:dyDescent="0.25">
      <c r="B366"/>
      <c r="C366" s="4" t="s">
        <v>735</v>
      </c>
      <c r="D366">
        <v>57</v>
      </c>
      <c r="E366" s="1">
        <v>50</v>
      </c>
      <c r="F366" s="57"/>
      <c r="G366" s="38">
        <f t="shared" si="16"/>
        <v>0</v>
      </c>
      <c r="H366" s="170">
        <f t="shared" si="17"/>
        <v>0</v>
      </c>
    </row>
    <row r="367" spans="1:8" x14ac:dyDescent="0.25">
      <c r="B367" t="s">
        <v>445</v>
      </c>
      <c r="C367" s="4" t="s">
        <v>726</v>
      </c>
      <c r="D367">
        <v>78</v>
      </c>
      <c r="E367" s="1">
        <v>25</v>
      </c>
      <c r="F367" s="57"/>
      <c r="G367" s="38">
        <f t="shared" si="16"/>
        <v>0</v>
      </c>
      <c r="H367" s="170">
        <f t="shared" si="17"/>
        <v>0</v>
      </c>
    </row>
    <row r="368" spans="1:8" x14ac:dyDescent="0.25">
      <c r="B368"/>
      <c r="C368" s="4" t="s">
        <v>735</v>
      </c>
      <c r="D368">
        <v>76</v>
      </c>
      <c r="E368" s="1">
        <v>50</v>
      </c>
      <c r="F368" s="57"/>
      <c r="G368" s="38">
        <f t="shared" si="16"/>
        <v>0</v>
      </c>
      <c r="H368" s="170">
        <f t="shared" si="17"/>
        <v>0</v>
      </c>
    </row>
    <row r="369" spans="1:8" x14ac:dyDescent="0.25">
      <c r="B369" t="s">
        <v>732</v>
      </c>
      <c r="C369" s="4" t="s">
        <v>735</v>
      </c>
      <c r="D369">
        <v>51</v>
      </c>
      <c r="E369" s="1">
        <v>50</v>
      </c>
      <c r="F369" s="57"/>
      <c r="G369" s="38">
        <f t="shared" si="16"/>
        <v>0</v>
      </c>
      <c r="H369" s="170">
        <f t="shared" si="17"/>
        <v>0</v>
      </c>
    </row>
    <row r="370" spans="1:8" x14ac:dyDescent="0.25">
      <c r="B370" t="s">
        <v>446</v>
      </c>
      <c r="C370" s="4" t="s">
        <v>726</v>
      </c>
      <c r="D370">
        <v>60</v>
      </c>
      <c r="E370" s="1">
        <v>25</v>
      </c>
      <c r="F370" s="57"/>
      <c r="G370" s="38">
        <f t="shared" si="16"/>
        <v>0</v>
      </c>
      <c r="H370" s="170">
        <f t="shared" si="17"/>
        <v>0</v>
      </c>
    </row>
    <row r="371" spans="1:8" x14ac:dyDescent="0.25">
      <c r="B371"/>
      <c r="C371" s="4" t="s">
        <v>735</v>
      </c>
      <c r="D371">
        <v>60</v>
      </c>
      <c r="E371" s="1">
        <v>50</v>
      </c>
      <c r="F371" s="57"/>
      <c r="G371" s="38">
        <f t="shared" si="16"/>
        <v>0</v>
      </c>
      <c r="H371" s="170">
        <f t="shared" si="17"/>
        <v>0</v>
      </c>
    </row>
    <row r="372" spans="1:8" x14ac:dyDescent="0.25">
      <c r="B372" t="s">
        <v>447</v>
      </c>
      <c r="C372" s="4" t="s">
        <v>726</v>
      </c>
      <c r="D372">
        <v>66</v>
      </c>
      <c r="E372" s="1">
        <v>25</v>
      </c>
      <c r="F372" s="57"/>
      <c r="G372" s="38">
        <f t="shared" si="16"/>
        <v>0</v>
      </c>
      <c r="H372" s="170">
        <f t="shared" si="17"/>
        <v>0</v>
      </c>
    </row>
    <row r="373" spans="1:8" x14ac:dyDescent="0.25">
      <c r="B373"/>
      <c r="C373" s="4" t="s">
        <v>735</v>
      </c>
      <c r="D373">
        <v>66</v>
      </c>
      <c r="E373">
        <v>50</v>
      </c>
      <c r="F373" s="57"/>
      <c r="G373" s="38">
        <f t="shared" si="16"/>
        <v>0</v>
      </c>
      <c r="H373" s="170">
        <f t="shared" si="17"/>
        <v>0</v>
      </c>
    </row>
    <row r="374" spans="1:8" x14ac:dyDescent="0.25">
      <c r="B374" t="s">
        <v>448</v>
      </c>
      <c r="C374" s="4" t="s">
        <v>726</v>
      </c>
      <c r="D374">
        <v>91</v>
      </c>
      <c r="E374" s="1">
        <v>25</v>
      </c>
      <c r="F374" s="57"/>
      <c r="G374" s="38">
        <f t="shared" si="16"/>
        <v>0</v>
      </c>
      <c r="H374" s="170">
        <f t="shared" si="17"/>
        <v>0</v>
      </c>
    </row>
    <row r="375" spans="1:8" x14ac:dyDescent="0.25">
      <c r="B375"/>
      <c r="C375" s="4" t="s">
        <v>735</v>
      </c>
      <c r="D375">
        <v>91</v>
      </c>
      <c r="E375" s="1">
        <v>50</v>
      </c>
      <c r="F375" s="57"/>
      <c r="G375" s="38">
        <f t="shared" si="16"/>
        <v>0</v>
      </c>
      <c r="H375" s="170">
        <f t="shared" si="17"/>
        <v>0</v>
      </c>
    </row>
    <row r="376" spans="1:8" x14ac:dyDescent="0.25">
      <c r="A376" t="s">
        <v>449</v>
      </c>
      <c r="B376" t="s">
        <v>450</v>
      </c>
      <c r="C376" s="4" t="s">
        <v>735</v>
      </c>
      <c r="D376">
        <v>72</v>
      </c>
      <c r="E376" s="1">
        <v>50</v>
      </c>
      <c r="F376" s="57"/>
      <c r="G376" s="38">
        <f t="shared" si="16"/>
        <v>0</v>
      </c>
      <c r="H376" s="170">
        <f t="shared" si="17"/>
        <v>0</v>
      </c>
    </row>
    <row r="377" spans="1:8" x14ac:dyDescent="0.25">
      <c r="B377" t="s">
        <v>451</v>
      </c>
      <c r="C377" s="4" t="s">
        <v>735</v>
      </c>
      <c r="D377">
        <v>97</v>
      </c>
      <c r="E377" s="1">
        <v>50</v>
      </c>
      <c r="F377" s="57"/>
      <c r="G377" s="38">
        <f t="shared" si="16"/>
        <v>0</v>
      </c>
      <c r="H377" s="170">
        <f t="shared" si="17"/>
        <v>0</v>
      </c>
    </row>
    <row r="378" spans="1:8" x14ac:dyDescent="0.25">
      <c r="B378" t="s">
        <v>452</v>
      </c>
      <c r="C378" s="4" t="s">
        <v>735</v>
      </c>
      <c r="D378">
        <v>100</v>
      </c>
      <c r="E378" s="1">
        <v>50</v>
      </c>
      <c r="F378" s="57"/>
      <c r="G378" s="38">
        <f t="shared" si="16"/>
        <v>0</v>
      </c>
      <c r="H378" s="170">
        <f t="shared" si="17"/>
        <v>0</v>
      </c>
    </row>
    <row r="379" spans="1:8" x14ac:dyDescent="0.25">
      <c r="B379" t="s">
        <v>453</v>
      </c>
      <c r="C379" s="4" t="s">
        <v>735</v>
      </c>
      <c r="D379">
        <v>65</v>
      </c>
      <c r="E379" s="1">
        <v>50</v>
      </c>
      <c r="F379" s="57"/>
      <c r="G379" s="38">
        <f t="shared" si="16"/>
        <v>0</v>
      </c>
      <c r="H379" s="170">
        <f t="shared" si="17"/>
        <v>0</v>
      </c>
    </row>
    <row r="380" spans="1:8" x14ac:dyDescent="0.25">
      <c r="B380" t="s">
        <v>454</v>
      </c>
      <c r="C380" s="4" t="s">
        <v>735</v>
      </c>
      <c r="D380">
        <v>85</v>
      </c>
      <c r="E380" s="1">
        <v>50</v>
      </c>
      <c r="F380" s="57"/>
      <c r="G380" s="38">
        <f t="shared" si="16"/>
        <v>0</v>
      </c>
      <c r="H380" s="170">
        <f t="shared" si="17"/>
        <v>0</v>
      </c>
    </row>
    <row r="381" spans="1:8" x14ac:dyDescent="0.25">
      <c r="B381" t="s">
        <v>455</v>
      </c>
      <c r="C381" s="4" t="s">
        <v>726</v>
      </c>
      <c r="D381">
        <v>60</v>
      </c>
      <c r="E381" s="1">
        <v>25</v>
      </c>
      <c r="F381" s="57"/>
      <c r="G381" s="38">
        <f t="shared" si="16"/>
        <v>0</v>
      </c>
      <c r="H381" s="170">
        <f t="shared" si="17"/>
        <v>0</v>
      </c>
    </row>
    <row r="382" spans="1:8" x14ac:dyDescent="0.25">
      <c r="B382"/>
      <c r="C382" s="4" t="s">
        <v>735</v>
      </c>
      <c r="D382">
        <v>99</v>
      </c>
      <c r="E382">
        <v>50</v>
      </c>
      <c r="F382" s="57"/>
      <c r="G382" s="38">
        <f t="shared" si="16"/>
        <v>0</v>
      </c>
      <c r="H382" s="170">
        <f t="shared" si="17"/>
        <v>0</v>
      </c>
    </row>
    <row r="383" spans="1:8" x14ac:dyDescent="0.25">
      <c r="B383" t="s">
        <v>456</v>
      </c>
      <c r="C383" s="4" t="s">
        <v>726</v>
      </c>
      <c r="D383">
        <v>67</v>
      </c>
      <c r="E383" s="1">
        <v>25</v>
      </c>
      <c r="F383" s="57"/>
      <c r="G383" s="38">
        <f t="shared" si="16"/>
        <v>0</v>
      </c>
      <c r="H383" s="170">
        <f t="shared" si="17"/>
        <v>0</v>
      </c>
    </row>
    <row r="384" spans="1:8" x14ac:dyDescent="0.25">
      <c r="B384"/>
      <c r="C384" s="4" t="s">
        <v>735</v>
      </c>
      <c r="D384">
        <v>61</v>
      </c>
      <c r="E384" s="1">
        <v>50</v>
      </c>
      <c r="F384" s="57"/>
      <c r="G384" s="38">
        <f t="shared" si="16"/>
        <v>0</v>
      </c>
      <c r="H384" s="170">
        <f t="shared" si="17"/>
        <v>0</v>
      </c>
    </row>
    <row r="385" spans="1:8" x14ac:dyDescent="0.25">
      <c r="B385" t="s">
        <v>457</v>
      </c>
      <c r="C385" s="4" t="s">
        <v>726</v>
      </c>
      <c r="D385">
        <v>50</v>
      </c>
      <c r="E385">
        <v>25</v>
      </c>
      <c r="F385" s="57"/>
      <c r="G385" s="38">
        <f t="shared" si="16"/>
        <v>0</v>
      </c>
      <c r="H385" s="170">
        <f t="shared" si="17"/>
        <v>0</v>
      </c>
    </row>
    <row r="386" spans="1:8" x14ac:dyDescent="0.25">
      <c r="B386"/>
      <c r="C386" s="4" t="s">
        <v>735</v>
      </c>
      <c r="D386">
        <v>74</v>
      </c>
      <c r="E386" s="1">
        <v>50</v>
      </c>
      <c r="F386" s="57"/>
      <c r="G386" s="38">
        <f t="shared" si="16"/>
        <v>0</v>
      </c>
      <c r="H386" s="170">
        <f t="shared" si="17"/>
        <v>0</v>
      </c>
    </row>
    <row r="387" spans="1:8" x14ac:dyDescent="0.25">
      <c r="B387" t="s">
        <v>458</v>
      </c>
      <c r="C387" s="4" t="s">
        <v>726</v>
      </c>
      <c r="D387">
        <v>52</v>
      </c>
      <c r="E387" s="1">
        <v>25</v>
      </c>
      <c r="F387" s="57"/>
      <c r="G387" s="38">
        <f t="shared" si="16"/>
        <v>0</v>
      </c>
      <c r="H387" s="170">
        <f t="shared" si="17"/>
        <v>0</v>
      </c>
    </row>
    <row r="388" spans="1:8" x14ac:dyDescent="0.25">
      <c r="B388"/>
      <c r="C388" s="4" t="s">
        <v>735</v>
      </c>
      <c r="D388">
        <v>76</v>
      </c>
      <c r="E388" s="1">
        <v>50</v>
      </c>
      <c r="F388" s="57"/>
      <c r="G388" s="38">
        <f t="shared" si="16"/>
        <v>0</v>
      </c>
      <c r="H388" s="170">
        <f t="shared" si="17"/>
        <v>0</v>
      </c>
    </row>
    <row r="389" spans="1:8" x14ac:dyDescent="0.25">
      <c r="B389" t="s">
        <v>459</v>
      </c>
      <c r="C389" s="4" t="s">
        <v>726</v>
      </c>
      <c r="D389">
        <v>53</v>
      </c>
      <c r="E389" s="1">
        <v>25</v>
      </c>
      <c r="F389" s="57"/>
      <c r="G389" s="38">
        <f t="shared" si="16"/>
        <v>0</v>
      </c>
      <c r="H389" s="170">
        <f t="shared" si="17"/>
        <v>0</v>
      </c>
    </row>
    <row r="390" spans="1:8" x14ac:dyDescent="0.25">
      <c r="B390"/>
      <c r="C390" s="4" t="s">
        <v>735</v>
      </c>
      <c r="D390">
        <v>96</v>
      </c>
      <c r="E390" s="1">
        <v>50</v>
      </c>
      <c r="F390" s="57"/>
      <c r="G390" s="38">
        <f t="shared" si="16"/>
        <v>0</v>
      </c>
      <c r="H390" s="170">
        <f t="shared" si="17"/>
        <v>0</v>
      </c>
    </row>
    <row r="391" spans="1:8" x14ac:dyDescent="0.25">
      <c r="B391" t="s">
        <v>460</v>
      </c>
      <c r="C391" s="4" t="s">
        <v>735</v>
      </c>
      <c r="D391">
        <v>73</v>
      </c>
      <c r="E391" s="1">
        <v>50</v>
      </c>
      <c r="F391" s="57"/>
      <c r="G391" s="38">
        <f t="shared" si="16"/>
        <v>0</v>
      </c>
      <c r="H391" s="170">
        <f t="shared" si="17"/>
        <v>0</v>
      </c>
    </row>
    <row r="392" spans="1:8" x14ac:dyDescent="0.25">
      <c r="B392" t="s">
        <v>461</v>
      </c>
      <c r="C392" s="4" t="s">
        <v>735</v>
      </c>
      <c r="D392">
        <v>61</v>
      </c>
      <c r="E392" s="1">
        <v>50</v>
      </c>
      <c r="F392" s="57"/>
      <c r="G392" s="38">
        <f t="shared" si="16"/>
        <v>0</v>
      </c>
      <c r="H392" s="170">
        <f t="shared" si="17"/>
        <v>0</v>
      </c>
    </row>
    <row r="393" spans="1:8" x14ac:dyDescent="0.25">
      <c r="B393" t="s">
        <v>462</v>
      </c>
      <c r="C393" s="4" t="s">
        <v>726</v>
      </c>
      <c r="D393">
        <v>51</v>
      </c>
      <c r="E393" s="1">
        <v>25</v>
      </c>
      <c r="F393" s="57"/>
      <c r="G393" s="38">
        <f t="shared" si="16"/>
        <v>0</v>
      </c>
      <c r="H393" s="170">
        <f t="shared" si="17"/>
        <v>0</v>
      </c>
    </row>
    <row r="394" spans="1:8" x14ac:dyDescent="0.25">
      <c r="B394"/>
      <c r="C394" s="4" t="s">
        <v>735</v>
      </c>
      <c r="D394">
        <v>96</v>
      </c>
      <c r="E394" s="1">
        <v>50</v>
      </c>
      <c r="F394" s="57"/>
      <c r="G394" s="38">
        <f t="shared" ref="G394:G424" si="18">H394/12</f>
        <v>0</v>
      </c>
      <c r="H394" s="170">
        <f t="shared" si="17"/>
        <v>0</v>
      </c>
    </row>
    <row r="395" spans="1:8" x14ac:dyDescent="0.25">
      <c r="B395" t="s">
        <v>463</v>
      </c>
      <c r="C395" s="4" t="s">
        <v>726</v>
      </c>
      <c r="D395">
        <v>71</v>
      </c>
      <c r="E395" s="1">
        <v>25</v>
      </c>
      <c r="F395" s="57"/>
      <c r="G395" s="38">
        <f t="shared" si="18"/>
        <v>0</v>
      </c>
      <c r="H395" s="170">
        <f t="shared" si="17"/>
        <v>0</v>
      </c>
    </row>
    <row r="396" spans="1:8" x14ac:dyDescent="0.25">
      <c r="B396"/>
      <c r="C396" s="4" t="s">
        <v>735</v>
      </c>
      <c r="D396">
        <v>130</v>
      </c>
      <c r="E396" s="1">
        <v>50</v>
      </c>
      <c r="F396" s="57"/>
      <c r="G396" s="38">
        <f t="shared" si="18"/>
        <v>0</v>
      </c>
      <c r="H396" s="170">
        <f t="shared" si="17"/>
        <v>0</v>
      </c>
    </row>
    <row r="397" spans="1:8" x14ac:dyDescent="0.25">
      <c r="B397" t="s">
        <v>464</v>
      </c>
      <c r="C397" s="4" t="s">
        <v>735</v>
      </c>
      <c r="D397">
        <v>99</v>
      </c>
      <c r="E397" s="1">
        <v>50</v>
      </c>
      <c r="F397" s="57"/>
      <c r="G397" s="38">
        <f t="shared" si="18"/>
        <v>0</v>
      </c>
      <c r="H397" s="170">
        <f t="shared" si="17"/>
        <v>0</v>
      </c>
    </row>
    <row r="398" spans="1:8" x14ac:dyDescent="0.25">
      <c r="B398" t="s">
        <v>465</v>
      </c>
      <c r="C398" s="4" t="s">
        <v>735</v>
      </c>
      <c r="D398">
        <v>61</v>
      </c>
      <c r="E398" s="1">
        <v>50</v>
      </c>
      <c r="F398" s="57"/>
      <c r="G398" s="38">
        <f t="shared" si="18"/>
        <v>0</v>
      </c>
      <c r="H398" s="170">
        <f t="shared" si="17"/>
        <v>0</v>
      </c>
    </row>
    <row r="399" spans="1:8" x14ac:dyDescent="0.25">
      <c r="B399" t="s">
        <v>377</v>
      </c>
      <c r="C399" s="4" t="s">
        <v>735</v>
      </c>
      <c r="D399">
        <v>66</v>
      </c>
      <c r="E399" s="1">
        <v>50</v>
      </c>
      <c r="F399" s="57"/>
      <c r="G399" s="38">
        <f t="shared" si="18"/>
        <v>0</v>
      </c>
      <c r="H399" s="170">
        <f t="shared" si="17"/>
        <v>0</v>
      </c>
    </row>
    <row r="400" spans="1:8" x14ac:dyDescent="0.25">
      <c r="A400" t="s">
        <v>120</v>
      </c>
      <c r="B400" t="s">
        <v>121</v>
      </c>
      <c r="C400" s="4" t="s">
        <v>735</v>
      </c>
      <c r="D400">
        <v>53</v>
      </c>
      <c r="E400" s="1">
        <v>50</v>
      </c>
      <c r="F400" s="57"/>
      <c r="G400" s="38">
        <f t="shared" si="18"/>
        <v>0</v>
      </c>
      <c r="H400" s="170">
        <f t="shared" si="17"/>
        <v>0</v>
      </c>
    </row>
    <row r="401" spans="2:8" x14ac:dyDescent="0.25">
      <c r="B401" t="s">
        <v>123</v>
      </c>
      <c r="C401" s="4" t="s">
        <v>726</v>
      </c>
      <c r="D401">
        <v>50</v>
      </c>
      <c r="E401" s="1">
        <v>25</v>
      </c>
      <c r="F401" s="57"/>
      <c r="G401" s="38">
        <f t="shared" si="18"/>
        <v>0</v>
      </c>
      <c r="H401" s="170">
        <f t="shared" si="17"/>
        <v>0</v>
      </c>
    </row>
    <row r="402" spans="2:8" x14ac:dyDescent="0.25">
      <c r="B402"/>
      <c r="C402" s="4" t="s">
        <v>735</v>
      </c>
      <c r="D402">
        <v>111</v>
      </c>
      <c r="E402" s="1">
        <v>50</v>
      </c>
      <c r="F402" s="57"/>
      <c r="G402" s="38">
        <f t="shared" si="18"/>
        <v>0</v>
      </c>
      <c r="H402" s="170">
        <f t="shared" si="17"/>
        <v>0</v>
      </c>
    </row>
    <row r="403" spans="2:8" x14ac:dyDescent="0.25">
      <c r="B403" t="s">
        <v>124</v>
      </c>
      <c r="C403" s="4" t="s">
        <v>726</v>
      </c>
      <c r="D403">
        <v>59</v>
      </c>
      <c r="E403" s="1">
        <v>25</v>
      </c>
      <c r="F403" s="57"/>
      <c r="G403" s="38">
        <f t="shared" si="18"/>
        <v>0</v>
      </c>
      <c r="H403" s="170">
        <f t="shared" si="17"/>
        <v>0</v>
      </c>
    </row>
    <row r="404" spans="2:8" x14ac:dyDescent="0.25">
      <c r="B404"/>
      <c r="C404" s="4" t="s">
        <v>735</v>
      </c>
      <c r="D404">
        <v>126</v>
      </c>
      <c r="E404">
        <v>50</v>
      </c>
      <c r="F404" s="57"/>
      <c r="G404" s="38">
        <f t="shared" si="18"/>
        <v>0</v>
      </c>
      <c r="H404" s="170">
        <f t="shared" si="17"/>
        <v>0</v>
      </c>
    </row>
    <row r="405" spans="2:8" x14ac:dyDescent="0.25">
      <c r="B405" t="s">
        <v>125</v>
      </c>
      <c r="C405" s="4" t="s">
        <v>726</v>
      </c>
      <c r="D405">
        <v>65</v>
      </c>
      <c r="E405" s="1">
        <v>25</v>
      </c>
      <c r="F405" s="57"/>
      <c r="G405" s="38">
        <f t="shared" si="18"/>
        <v>0</v>
      </c>
      <c r="H405" s="170">
        <f t="shared" si="17"/>
        <v>0</v>
      </c>
    </row>
    <row r="406" spans="2:8" x14ac:dyDescent="0.25">
      <c r="B406"/>
      <c r="C406" s="4" t="s">
        <v>735</v>
      </c>
      <c r="D406">
        <v>130</v>
      </c>
      <c r="E406" s="1">
        <v>50</v>
      </c>
      <c r="F406" s="57"/>
      <c r="G406" s="38">
        <f t="shared" si="18"/>
        <v>0</v>
      </c>
      <c r="H406" s="170">
        <f t="shared" si="17"/>
        <v>0</v>
      </c>
    </row>
    <row r="407" spans="2:8" x14ac:dyDescent="0.25">
      <c r="B407" t="s">
        <v>126</v>
      </c>
      <c r="C407" s="4" t="s">
        <v>726</v>
      </c>
      <c r="D407">
        <v>64</v>
      </c>
      <c r="E407" s="1">
        <v>25</v>
      </c>
      <c r="F407" s="57"/>
      <c r="G407" s="38">
        <f t="shared" si="18"/>
        <v>0</v>
      </c>
      <c r="H407" s="170">
        <f t="shared" si="17"/>
        <v>0</v>
      </c>
    </row>
    <row r="408" spans="2:8" x14ac:dyDescent="0.25">
      <c r="B408"/>
      <c r="C408" s="4" t="s">
        <v>735</v>
      </c>
      <c r="D408">
        <v>66</v>
      </c>
      <c r="E408" s="1">
        <v>50</v>
      </c>
      <c r="F408" s="57"/>
      <c r="G408" s="38">
        <f t="shared" si="18"/>
        <v>0</v>
      </c>
      <c r="H408" s="170">
        <f t="shared" si="17"/>
        <v>0</v>
      </c>
    </row>
    <row r="409" spans="2:8" x14ac:dyDescent="0.25">
      <c r="B409" t="s">
        <v>129</v>
      </c>
      <c r="C409" s="4" t="s">
        <v>726</v>
      </c>
      <c r="D409">
        <v>58</v>
      </c>
      <c r="E409" s="1">
        <v>25</v>
      </c>
      <c r="F409" s="57"/>
      <c r="G409" s="38">
        <f t="shared" si="18"/>
        <v>0</v>
      </c>
      <c r="H409" s="170">
        <f t="shared" si="17"/>
        <v>0</v>
      </c>
    </row>
    <row r="410" spans="2:8" x14ac:dyDescent="0.25">
      <c r="B410"/>
      <c r="C410" s="4" t="s">
        <v>735</v>
      </c>
      <c r="D410">
        <v>70</v>
      </c>
      <c r="E410" s="1">
        <v>50</v>
      </c>
      <c r="F410" s="57"/>
      <c r="G410" s="38">
        <f t="shared" si="18"/>
        <v>0</v>
      </c>
      <c r="H410" s="170">
        <f t="shared" si="17"/>
        <v>0</v>
      </c>
    </row>
    <row r="411" spans="2:8" x14ac:dyDescent="0.25">
      <c r="B411" t="s">
        <v>130</v>
      </c>
      <c r="C411" s="4" t="s">
        <v>735</v>
      </c>
      <c r="D411">
        <v>92</v>
      </c>
      <c r="E411" s="1">
        <v>50</v>
      </c>
      <c r="F411" s="57"/>
      <c r="G411" s="38">
        <f t="shared" si="18"/>
        <v>0</v>
      </c>
      <c r="H411" s="170">
        <f t="shared" si="17"/>
        <v>0</v>
      </c>
    </row>
    <row r="412" spans="2:8" x14ac:dyDescent="0.25">
      <c r="B412" t="s">
        <v>122</v>
      </c>
      <c r="C412" s="4" t="s">
        <v>735</v>
      </c>
      <c r="D412">
        <v>70</v>
      </c>
      <c r="E412" s="1">
        <v>50</v>
      </c>
      <c r="F412" s="57"/>
      <c r="G412" s="38">
        <f t="shared" si="18"/>
        <v>0</v>
      </c>
      <c r="H412" s="170">
        <f t="shared" si="17"/>
        <v>0</v>
      </c>
    </row>
    <row r="413" spans="2:8" x14ac:dyDescent="0.25">
      <c r="B413" t="s">
        <v>131</v>
      </c>
      <c r="C413" s="4" t="s">
        <v>735</v>
      </c>
      <c r="D413">
        <v>80</v>
      </c>
      <c r="E413">
        <v>50</v>
      </c>
      <c r="F413" s="57"/>
      <c r="G413" s="38">
        <f t="shared" si="18"/>
        <v>0</v>
      </c>
      <c r="H413" s="170">
        <f t="shared" si="17"/>
        <v>0</v>
      </c>
    </row>
    <row r="414" spans="2:8" x14ac:dyDescent="0.25">
      <c r="B414" t="s">
        <v>132</v>
      </c>
      <c r="C414" s="4" t="s">
        <v>726</v>
      </c>
      <c r="D414">
        <v>76</v>
      </c>
      <c r="E414" s="1">
        <v>25</v>
      </c>
      <c r="F414" s="57"/>
      <c r="G414" s="38">
        <f t="shared" si="18"/>
        <v>0</v>
      </c>
      <c r="H414" s="170">
        <f t="shared" si="17"/>
        <v>0</v>
      </c>
    </row>
    <row r="415" spans="2:8" x14ac:dyDescent="0.25">
      <c r="B415"/>
      <c r="C415" s="4" t="s">
        <v>735</v>
      </c>
      <c r="D415">
        <v>185</v>
      </c>
      <c r="E415" s="1">
        <v>50</v>
      </c>
      <c r="F415" s="57"/>
      <c r="G415" s="38">
        <f t="shared" si="18"/>
        <v>0</v>
      </c>
      <c r="H415" s="170">
        <f t="shared" si="17"/>
        <v>0</v>
      </c>
    </row>
    <row r="416" spans="2:8" x14ac:dyDescent="0.25">
      <c r="B416" t="s">
        <v>133</v>
      </c>
      <c r="C416" s="4" t="s">
        <v>735</v>
      </c>
      <c r="D416">
        <v>84</v>
      </c>
      <c r="E416" s="1">
        <v>50</v>
      </c>
      <c r="F416" s="57"/>
      <c r="G416" s="38">
        <f t="shared" si="18"/>
        <v>0</v>
      </c>
      <c r="H416" s="170">
        <f t="shared" si="17"/>
        <v>0</v>
      </c>
    </row>
    <row r="417" spans="1:8" x14ac:dyDescent="0.25">
      <c r="B417" t="s">
        <v>134</v>
      </c>
      <c r="C417" s="4" t="s">
        <v>735</v>
      </c>
      <c r="D417">
        <v>56</v>
      </c>
      <c r="E417" s="1">
        <v>50</v>
      </c>
      <c r="F417" s="57"/>
      <c r="G417" s="38">
        <f t="shared" si="18"/>
        <v>0</v>
      </c>
      <c r="H417" s="170">
        <f t="shared" si="17"/>
        <v>0</v>
      </c>
    </row>
    <row r="418" spans="1:8" x14ac:dyDescent="0.25">
      <c r="B418" t="s">
        <v>135</v>
      </c>
      <c r="C418" s="4" t="s">
        <v>735</v>
      </c>
      <c r="D418">
        <v>53</v>
      </c>
      <c r="E418" s="1">
        <v>50</v>
      </c>
      <c r="F418" s="57"/>
      <c r="G418" s="38">
        <f t="shared" si="18"/>
        <v>0</v>
      </c>
      <c r="H418" s="170">
        <f t="shared" ref="H418:H424" si="19">IF(C418="HD",F418*E418*12*12,IF(C418="RT",F418*E418*4*12,""))</f>
        <v>0</v>
      </c>
    </row>
    <row r="419" spans="1:8" x14ac:dyDescent="0.25">
      <c r="A419" t="s">
        <v>136</v>
      </c>
      <c r="B419" t="s">
        <v>137</v>
      </c>
      <c r="C419" s="4" t="s">
        <v>726</v>
      </c>
      <c r="D419">
        <v>79</v>
      </c>
      <c r="E419" s="1">
        <v>25</v>
      </c>
      <c r="F419" s="57"/>
      <c r="G419" s="38">
        <f t="shared" si="18"/>
        <v>0</v>
      </c>
      <c r="H419" s="170">
        <f t="shared" si="19"/>
        <v>0</v>
      </c>
    </row>
    <row r="420" spans="1:8" x14ac:dyDescent="0.25">
      <c r="B420"/>
      <c r="C420" s="4" t="s">
        <v>735</v>
      </c>
      <c r="D420">
        <v>220</v>
      </c>
      <c r="E420" s="1">
        <v>90</v>
      </c>
      <c r="F420" s="57"/>
      <c r="G420" s="38">
        <f t="shared" si="18"/>
        <v>0</v>
      </c>
      <c r="H420" s="170">
        <f t="shared" si="19"/>
        <v>0</v>
      </c>
    </row>
    <row r="421" spans="1:8" x14ac:dyDescent="0.25">
      <c r="B421" t="s">
        <v>139</v>
      </c>
      <c r="C421" s="4" t="s">
        <v>726</v>
      </c>
      <c r="D421">
        <v>80</v>
      </c>
      <c r="E421" s="1">
        <v>25</v>
      </c>
      <c r="F421" s="57"/>
      <c r="G421" s="38">
        <f t="shared" si="18"/>
        <v>0</v>
      </c>
      <c r="H421" s="170">
        <f t="shared" si="19"/>
        <v>0</v>
      </c>
    </row>
    <row r="422" spans="1:8" x14ac:dyDescent="0.25">
      <c r="B422"/>
      <c r="C422" s="4" t="s">
        <v>735</v>
      </c>
      <c r="D422">
        <v>252</v>
      </c>
      <c r="E422" s="1">
        <v>90</v>
      </c>
      <c r="F422" s="57"/>
      <c r="G422" s="38">
        <f t="shared" si="18"/>
        <v>0</v>
      </c>
      <c r="H422" s="170">
        <f t="shared" si="19"/>
        <v>0</v>
      </c>
    </row>
    <row r="423" spans="1:8" x14ac:dyDescent="0.25">
      <c r="B423" t="s">
        <v>140</v>
      </c>
      <c r="C423" s="4" t="s">
        <v>726</v>
      </c>
      <c r="D423">
        <v>61</v>
      </c>
      <c r="E423" s="1">
        <v>25</v>
      </c>
      <c r="F423" s="57"/>
      <c r="G423" s="38">
        <f t="shared" si="18"/>
        <v>0</v>
      </c>
      <c r="H423" s="170">
        <f t="shared" si="19"/>
        <v>0</v>
      </c>
    </row>
    <row r="424" spans="1:8" x14ac:dyDescent="0.25">
      <c r="B424" t="s">
        <v>141</v>
      </c>
      <c r="C424" s="4" t="s">
        <v>726</v>
      </c>
      <c r="D424">
        <v>50</v>
      </c>
      <c r="E424">
        <v>25</v>
      </c>
      <c r="F424" s="94"/>
      <c r="G424" s="56">
        <f t="shared" si="18"/>
        <v>0</v>
      </c>
      <c r="H424" s="171">
        <f t="shared" si="19"/>
        <v>0</v>
      </c>
    </row>
    <row r="425" spans="1:8" x14ac:dyDescent="0.25">
      <c r="B425"/>
      <c r="C425" s="4" t="s">
        <v>735</v>
      </c>
      <c r="D425">
        <v>157</v>
      </c>
      <c r="E425" s="1">
        <v>50</v>
      </c>
      <c r="F425" s="94"/>
      <c r="G425" s="56">
        <f t="shared" ref="G425:G475" si="20">H425/12</f>
        <v>0</v>
      </c>
      <c r="H425" s="171">
        <f t="shared" ref="H425:H475" si="21">IF(C425="HD",F425*E425*12*12,IF(C425="RT",F425*E425*4*12,""))</f>
        <v>0</v>
      </c>
    </row>
    <row r="426" spans="1:8" x14ac:dyDescent="0.25">
      <c r="B426" t="s">
        <v>142</v>
      </c>
      <c r="C426" s="4" t="s">
        <v>726</v>
      </c>
      <c r="D426">
        <v>65</v>
      </c>
      <c r="E426" s="1">
        <v>25</v>
      </c>
      <c r="F426" s="94"/>
      <c r="G426" s="56">
        <f t="shared" si="20"/>
        <v>0</v>
      </c>
      <c r="H426" s="171">
        <f t="shared" si="21"/>
        <v>0</v>
      </c>
    </row>
    <row r="427" spans="1:8" x14ac:dyDescent="0.25">
      <c r="B427"/>
      <c r="C427" s="4" t="s">
        <v>735</v>
      </c>
      <c r="D427">
        <v>164</v>
      </c>
      <c r="E427" s="1">
        <v>50</v>
      </c>
      <c r="F427" s="94"/>
      <c r="G427" s="56">
        <f t="shared" si="20"/>
        <v>0</v>
      </c>
      <c r="H427" s="171">
        <f t="shared" si="21"/>
        <v>0</v>
      </c>
    </row>
    <row r="428" spans="1:8" x14ac:dyDescent="0.25">
      <c r="B428" t="s">
        <v>143</v>
      </c>
      <c r="C428" s="4" t="s">
        <v>735</v>
      </c>
      <c r="D428">
        <v>226</v>
      </c>
      <c r="E428" s="1">
        <v>90</v>
      </c>
      <c r="F428" s="94"/>
      <c r="G428" s="56">
        <f t="shared" si="20"/>
        <v>0</v>
      </c>
      <c r="H428" s="171">
        <f t="shared" si="21"/>
        <v>0</v>
      </c>
    </row>
    <row r="429" spans="1:8" x14ac:dyDescent="0.25">
      <c r="B429" t="s">
        <v>144</v>
      </c>
      <c r="C429" s="4" t="s">
        <v>726</v>
      </c>
      <c r="D429">
        <v>103</v>
      </c>
      <c r="E429" s="1">
        <v>35</v>
      </c>
      <c r="F429" s="94"/>
      <c r="G429" s="56">
        <f t="shared" si="20"/>
        <v>0</v>
      </c>
      <c r="H429" s="171">
        <f t="shared" si="21"/>
        <v>0</v>
      </c>
    </row>
    <row r="430" spans="1:8" x14ac:dyDescent="0.25">
      <c r="B430"/>
      <c r="C430" s="4" t="s">
        <v>735</v>
      </c>
      <c r="D430">
        <v>227</v>
      </c>
      <c r="E430">
        <v>90</v>
      </c>
      <c r="F430" s="94"/>
      <c r="G430" s="56">
        <f t="shared" si="20"/>
        <v>0</v>
      </c>
      <c r="H430" s="171">
        <f t="shared" si="21"/>
        <v>0</v>
      </c>
    </row>
    <row r="431" spans="1:8" x14ac:dyDescent="0.25">
      <c r="B431" t="s">
        <v>138</v>
      </c>
      <c r="C431" s="4" t="s">
        <v>735</v>
      </c>
      <c r="D431">
        <v>189</v>
      </c>
      <c r="E431" s="1">
        <v>50</v>
      </c>
      <c r="F431" s="94"/>
      <c r="G431" s="56">
        <f t="shared" si="20"/>
        <v>0</v>
      </c>
      <c r="H431" s="171">
        <f t="shared" si="21"/>
        <v>0</v>
      </c>
    </row>
    <row r="432" spans="1:8" x14ac:dyDescent="0.25">
      <c r="B432" t="s">
        <v>145</v>
      </c>
      <c r="C432" s="4" t="s">
        <v>726</v>
      </c>
      <c r="D432">
        <v>100</v>
      </c>
      <c r="E432" s="1">
        <v>25</v>
      </c>
      <c r="F432" s="94"/>
      <c r="G432" s="56">
        <f t="shared" si="20"/>
        <v>0</v>
      </c>
      <c r="H432" s="171">
        <f t="shared" si="21"/>
        <v>0</v>
      </c>
    </row>
    <row r="433" spans="1:8" x14ac:dyDescent="0.25">
      <c r="B433"/>
      <c r="C433" s="4" t="s">
        <v>735</v>
      </c>
      <c r="D433">
        <v>235</v>
      </c>
      <c r="E433">
        <v>90</v>
      </c>
      <c r="F433" s="94"/>
      <c r="G433" s="56">
        <f t="shared" si="20"/>
        <v>0</v>
      </c>
      <c r="H433" s="171">
        <f t="shared" si="21"/>
        <v>0</v>
      </c>
    </row>
    <row r="434" spans="1:8" x14ac:dyDescent="0.25">
      <c r="B434" t="s">
        <v>146</v>
      </c>
      <c r="C434" s="4" t="s">
        <v>726</v>
      </c>
      <c r="D434">
        <v>55</v>
      </c>
      <c r="E434" s="1">
        <v>25</v>
      </c>
      <c r="F434" s="94"/>
      <c r="G434" s="56">
        <f t="shared" si="20"/>
        <v>0</v>
      </c>
      <c r="H434" s="171">
        <f t="shared" si="21"/>
        <v>0</v>
      </c>
    </row>
    <row r="435" spans="1:8" x14ac:dyDescent="0.25">
      <c r="B435"/>
      <c r="C435" s="4" t="s">
        <v>735</v>
      </c>
      <c r="D435">
        <v>243</v>
      </c>
      <c r="E435" s="1">
        <v>90</v>
      </c>
      <c r="F435" s="94"/>
      <c r="G435" s="56">
        <f t="shared" si="20"/>
        <v>0</v>
      </c>
      <c r="H435" s="171">
        <f t="shared" si="21"/>
        <v>0</v>
      </c>
    </row>
    <row r="436" spans="1:8" x14ac:dyDescent="0.25">
      <c r="B436" t="s">
        <v>147</v>
      </c>
      <c r="C436" s="4" t="s">
        <v>735</v>
      </c>
      <c r="D436">
        <v>215</v>
      </c>
      <c r="E436">
        <v>90</v>
      </c>
      <c r="F436" s="94"/>
      <c r="G436" s="56">
        <f t="shared" si="20"/>
        <v>0</v>
      </c>
      <c r="H436" s="171">
        <f t="shared" si="21"/>
        <v>0</v>
      </c>
    </row>
    <row r="437" spans="1:8" x14ac:dyDescent="0.25">
      <c r="B437" t="s">
        <v>148</v>
      </c>
      <c r="C437" s="4" t="s">
        <v>726</v>
      </c>
      <c r="D437">
        <v>112</v>
      </c>
      <c r="E437" s="1">
        <v>35</v>
      </c>
      <c r="F437" s="94"/>
      <c r="G437" s="56">
        <f t="shared" si="20"/>
        <v>0</v>
      </c>
      <c r="H437" s="171">
        <f t="shared" si="21"/>
        <v>0</v>
      </c>
    </row>
    <row r="438" spans="1:8" x14ac:dyDescent="0.25">
      <c r="B438"/>
      <c r="C438" s="4" t="s">
        <v>735</v>
      </c>
      <c r="D438">
        <v>265</v>
      </c>
      <c r="E438">
        <v>90</v>
      </c>
      <c r="F438" s="94"/>
      <c r="G438" s="56">
        <f t="shared" si="20"/>
        <v>0</v>
      </c>
      <c r="H438" s="171">
        <f t="shared" si="21"/>
        <v>0</v>
      </c>
    </row>
    <row r="439" spans="1:8" x14ac:dyDescent="0.25">
      <c r="B439" t="s">
        <v>149</v>
      </c>
      <c r="C439" s="4" t="s">
        <v>735</v>
      </c>
      <c r="D439">
        <v>197</v>
      </c>
      <c r="E439" s="1">
        <v>50</v>
      </c>
      <c r="F439" s="94"/>
      <c r="G439" s="56">
        <f t="shared" si="20"/>
        <v>0</v>
      </c>
      <c r="H439" s="171">
        <f t="shared" si="21"/>
        <v>0</v>
      </c>
    </row>
    <row r="440" spans="1:8" x14ac:dyDescent="0.25">
      <c r="B440" t="s">
        <v>150</v>
      </c>
      <c r="C440" s="4" t="s">
        <v>726</v>
      </c>
      <c r="D440">
        <v>73</v>
      </c>
      <c r="E440" s="1">
        <v>25</v>
      </c>
      <c r="F440" s="94"/>
      <c r="G440" s="56">
        <f t="shared" si="20"/>
        <v>0</v>
      </c>
      <c r="H440" s="171">
        <f t="shared" si="21"/>
        <v>0</v>
      </c>
    </row>
    <row r="441" spans="1:8" x14ac:dyDescent="0.25">
      <c r="B441"/>
      <c r="C441" s="4" t="s">
        <v>735</v>
      </c>
      <c r="D441">
        <v>264</v>
      </c>
      <c r="E441" s="1">
        <v>90</v>
      </c>
      <c r="F441" s="94"/>
      <c r="G441" s="56">
        <f t="shared" si="20"/>
        <v>0</v>
      </c>
      <c r="H441" s="171">
        <f t="shared" si="21"/>
        <v>0</v>
      </c>
    </row>
    <row r="442" spans="1:8" x14ac:dyDescent="0.25">
      <c r="B442" t="s">
        <v>151</v>
      </c>
      <c r="C442" s="4" t="s">
        <v>735</v>
      </c>
      <c r="D442">
        <v>165</v>
      </c>
      <c r="E442" s="1">
        <v>50</v>
      </c>
      <c r="F442" s="94"/>
      <c r="G442" s="56">
        <f t="shared" si="20"/>
        <v>0</v>
      </c>
      <c r="H442" s="171">
        <f t="shared" si="21"/>
        <v>0</v>
      </c>
    </row>
    <row r="443" spans="1:8" x14ac:dyDescent="0.25">
      <c r="A443" t="s">
        <v>152</v>
      </c>
      <c r="B443" t="s">
        <v>158</v>
      </c>
      <c r="C443" s="4" t="s">
        <v>726</v>
      </c>
      <c r="D443">
        <v>54</v>
      </c>
      <c r="E443" s="1">
        <v>25</v>
      </c>
      <c r="F443" s="94"/>
      <c r="G443" s="56">
        <f t="shared" si="20"/>
        <v>0</v>
      </c>
      <c r="H443" s="171">
        <f t="shared" si="21"/>
        <v>0</v>
      </c>
    </row>
    <row r="444" spans="1:8" x14ac:dyDescent="0.25">
      <c r="B444"/>
      <c r="C444" s="4" t="s">
        <v>735</v>
      </c>
      <c r="D444">
        <v>52</v>
      </c>
      <c r="E444" s="1">
        <v>50</v>
      </c>
      <c r="F444" s="94"/>
      <c r="G444" s="56">
        <f t="shared" si="20"/>
        <v>0</v>
      </c>
      <c r="H444" s="171">
        <f t="shared" si="21"/>
        <v>0</v>
      </c>
    </row>
    <row r="445" spans="1:8" x14ac:dyDescent="0.25">
      <c r="B445" t="s">
        <v>826</v>
      </c>
      <c r="C445" s="4" t="s">
        <v>735</v>
      </c>
      <c r="D445">
        <v>66</v>
      </c>
      <c r="E445">
        <v>50</v>
      </c>
      <c r="F445" s="94"/>
      <c r="G445" s="56">
        <f t="shared" si="20"/>
        <v>0</v>
      </c>
      <c r="H445" s="171">
        <f t="shared" si="21"/>
        <v>0</v>
      </c>
    </row>
    <row r="446" spans="1:8" x14ac:dyDescent="0.25">
      <c r="B446" t="s">
        <v>162</v>
      </c>
      <c r="C446" s="4" t="s">
        <v>726</v>
      </c>
      <c r="D446">
        <v>52</v>
      </c>
      <c r="E446" s="1">
        <v>25</v>
      </c>
      <c r="F446" s="94"/>
      <c r="G446" s="56">
        <f t="shared" si="20"/>
        <v>0</v>
      </c>
      <c r="H446" s="171">
        <f t="shared" si="21"/>
        <v>0</v>
      </c>
    </row>
    <row r="447" spans="1:8" x14ac:dyDescent="0.25">
      <c r="B447"/>
      <c r="C447" s="4" t="s">
        <v>735</v>
      </c>
      <c r="D447">
        <v>52</v>
      </c>
      <c r="E447" s="1">
        <v>50</v>
      </c>
      <c r="F447" s="94"/>
      <c r="G447" s="56">
        <f t="shared" si="20"/>
        <v>0</v>
      </c>
      <c r="H447" s="171">
        <f t="shared" si="21"/>
        <v>0</v>
      </c>
    </row>
    <row r="448" spans="1:8" x14ac:dyDescent="0.25">
      <c r="B448" t="s">
        <v>168</v>
      </c>
      <c r="C448" s="4" t="s">
        <v>726</v>
      </c>
      <c r="D448">
        <v>68</v>
      </c>
      <c r="E448" s="1">
        <v>25</v>
      </c>
      <c r="F448" s="94"/>
      <c r="G448" s="56">
        <f t="shared" si="20"/>
        <v>0</v>
      </c>
      <c r="H448" s="171">
        <f t="shared" si="21"/>
        <v>0</v>
      </c>
    </row>
    <row r="449" spans="1:8" x14ac:dyDescent="0.25">
      <c r="B449"/>
      <c r="C449" s="4" t="s">
        <v>735</v>
      </c>
      <c r="D449">
        <v>68</v>
      </c>
      <c r="E449">
        <v>50</v>
      </c>
      <c r="F449" s="94"/>
      <c r="G449" s="56">
        <f t="shared" si="20"/>
        <v>0</v>
      </c>
      <c r="H449" s="171">
        <f t="shared" si="21"/>
        <v>0</v>
      </c>
    </row>
    <row r="450" spans="1:8" x14ac:dyDescent="0.25">
      <c r="B450" t="s">
        <v>169</v>
      </c>
      <c r="C450" s="4" t="s">
        <v>726</v>
      </c>
      <c r="D450">
        <v>58</v>
      </c>
      <c r="E450" s="1">
        <v>25</v>
      </c>
      <c r="F450" s="94"/>
      <c r="G450" s="56">
        <f t="shared" si="20"/>
        <v>0</v>
      </c>
      <c r="H450" s="171">
        <f t="shared" si="21"/>
        <v>0</v>
      </c>
    </row>
    <row r="451" spans="1:8" x14ac:dyDescent="0.25">
      <c r="B451"/>
      <c r="C451" s="4" t="s">
        <v>735</v>
      </c>
      <c r="D451">
        <v>58</v>
      </c>
      <c r="E451" s="1">
        <v>50</v>
      </c>
      <c r="F451" s="94"/>
      <c r="G451" s="56">
        <f t="shared" si="20"/>
        <v>0</v>
      </c>
      <c r="H451" s="171">
        <f t="shared" si="21"/>
        <v>0</v>
      </c>
    </row>
    <row r="452" spans="1:8" x14ac:dyDescent="0.25">
      <c r="A452" t="s">
        <v>628</v>
      </c>
      <c r="B452" t="s">
        <v>631</v>
      </c>
      <c r="C452" s="4" t="s">
        <v>726</v>
      </c>
      <c r="D452">
        <v>89</v>
      </c>
      <c r="E452" s="1">
        <v>25</v>
      </c>
      <c r="F452" s="94"/>
      <c r="G452" s="56">
        <f t="shared" si="20"/>
        <v>0</v>
      </c>
      <c r="H452" s="171">
        <f t="shared" si="21"/>
        <v>0</v>
      </c>
    </row>
    <row r="453" spans="1:8" x14ac:dyDescent="0.25">
      <c r="B453"/>
      <c r="C453" s="4" t="s">
        <v>735</v>
      </c>
      <c r="D453">
        <v>169</v>
      </c>
      <c r="E453" s="1">
        <v>50</v>
      </c>
      <c r="F453" s="94"/>
      <c r="G453" s="56">
        <f t="shared" si="20"/>
        <v>0</v>
      </c>
      <c r="H453" s="171">
        <f t="shared" si="21"/>
        <v>0</v>
      </c>
    </row>
    <row r="454" spans="1:8" x14ac:dyDescent="0.25">
      <c r="B454" t="s">
        <v>633</v>
      </c>
      <c r="C454" s="4" t="s">
        <v>735</v>
      </c>
      <c r="D454">
        <v>119</v>
      </c>
      <c r="E454" s="1">
        <v>50</v>
      </c>
      <c r="F454" s="94"/>
      <c r="G454" s="56">
        <f t="shared" si="20"/>
        <v>0</v>
      </c>
      <c r="H454" s="171">
        <f t="shared" si="21"/>
        <v>0</v>
      </c>
    </row>
    <row r="455" spans="1:8" x14ac:dyDescent="0.25">
      <c r="B455" t="s">
        <v>634</v>
      </c>
      <c r="C455" s="4" t="s">
        <v>726</v>
      </c>
      <c r="D455">
        <v>152</v>
      </c>
      <c r="E455" s="1">
        <v>45</v>
      </c>
      <c r="F455" s="94"/>
      <c r="G455" s="56">
        <f t="shared" si="20"/>
        <v>0</v>
      </c>
      <c r="H455" s="171">
        <f t="shared" si="21"/>
        <v>0</v>
      </c>
    </row>
    <row r="456" spans="1:8" x14ac:dyDescent="0.25">
      <c r="B456"/>
      <c r="C456" s="4" t="s">
        <v>735</v>
      </c>
      <c r="D456">
        <v>186</v>
      </c>
      <c r="E456" s="1">
        <v>50</v>
      </c>
      <c r="F456" s="94"/>
      <c r="G456" s="56">
        <f t="shared" si="20"/>
        <v>0</v>
      </c>
      <c r="H456" s="171">
        <f t="shared" si="21"/>
        <v>0</v>
      </c>
    </row>
    <row r="457" spans="1:8" x14ac:dyDescent="0.25">
      <c r="B457" t="s">
        <v>635</v>
      </c>
      <c r="C457" s="4" t="s">
        <v>735</v>
      </c>
      <c r="D457">
        <v>73</v>
      </c>
      <c r="E457" s="1">
        <v>50</v>
      </c>
      <c r="F457" s="94"/>
      <c r="G457" s="56">
        <f t="shared" si="20"/>
        <v>0</v>
      </c>
      <c r="H457" s="171">
        <f t="shared" si="21"/>
        <v>0</v>
      </c>
    </row>
    <row r="458" spans="1:8" x14ac:dyDescent="0.25">
      <c r="B458" t="s">
        <v>636</v>
      </c>
      <c r="C458" s="4" t="s">
        <v>735</v>
      </c>
      <c r="D458">
        <v>66</v>
      </c>
      <c r="E458" s="1">
        <v>50</v>
      </c>
      <c r="F458" s="94"/>
      <c r="G458" s="56">
        <f t="shared" si="20"/>
        <v>0</v>
      </c>
      <c r="H458" s="171">
        <f t="shared" si="21"/>
        <v>0</v>
      </c>
    </row>
    <row r="459" spans="1:8" x14ac:dyDescent="0.25">
      <c r="B459" t="s">
        <v>632</v>
      </c>
      <c r="C459" s="4" t="s">
        <v>735</v>
      </c>
      <c r="D459">
        <v>89</v>
      </c>
      <c r="E459" s="1">
        <v>50</v>
      </c>
      <c r="F459" s="94"/>
      <c r="G459" s="56">
        <f t="shared" si="20"/>
        <v>0</v>
      </c>
      <c r="H459" s="171">
        <f t="shared" si="21"/>
        <v>0</v>
      </c>
    </row>
    <row r="460" spans="1:8" x14ac:dyDescent="0.25">
      <c r="B460" t="s">
        <v>637</v>
      </c>
      <c r="C460" s="4" t="s">
        <v>726</v>
      </c>
      <c r="D460">
        <v>52</v>
      </c>
      <c r="E460" s="1">
        <v>25</v>
      </c>
      <c r="F460" s="94"/>
      <c r="G460" s="56">
        <f t="shared" si="20"/>
        <v>0</v>
      </c>
      <c r="H460" s="171">
        <f t="shared" si="21"/>
        <v>0</v>
      </c>
    </row>
    <row r="461" spans="1:8" x14ac:dyDescent="0.25">
      <c r="B461"/>
      <c r="C461" s="4" t="s">
        <v>735</v>
      </c>
      <c r="D461">
        <v>94</v>
      </c>
      <c r="E461" s="1">
        <v>50</v>
      </c>
      <c r="F461" s="94"/>
      <c r="G461" s="56">
        <f t="shared" si="20"/>
        <v>0</v>
      </c>
      <c r="H461" s="171">
        <f t="shared" si="21"/>
        <v>0</v>
      </c>
    </row>
    <row r="462" spans="1:8" x14ac:dyDescent="0.25">
      <c r="B462" t="s">
        <v>638</v>
      </c>
      <c r="C462" s="4" t="s">
        <v>735</v>
      </c>
      <c r="D462">
        <v>94</v>
      </c>
      <c r="E462" s="1">
        <v>50</v>
      </c>
      <c r="F462" s="94"/>
      <c r="G462" s="56">
        <f t="shared" si="20"/>
        <v>0</v>
      </c>
      <c r="H462" s="171">
        <f t="shared" si="21"/>
        <v>0</v>
      </c>
    </row>
    <row r="463" spans="1:8" x14ac:dyDescent="0.25">
      <c r="B463" t="s">
        <v>639</v>
      </c>
      <c r="C463" s="4" t="s">
        <v>735</v>
      </c>
      <c r="D463">
        <v>62</v>
      </c>
      <c r="E463" s="1">
        <v>50</v>
      </c>
      <c r="F463" s="94"/>
      <c r="G463" s="56">
        <f t="shared" si="20"/>
        <v>0</v>
      </c>
      <c r="H463" s="171">
        <f t="shared" si="21"/>
        <v>0</v>
      </c>
    </row>
    <row r="464" spans="1:8" x14ac:dyDescent="0.25">
      <c r="B464" t="s">
        <v>640</v>
      </c>
      <c r="C464" s="4" t="s">
        <v>735</v>
      </c>
      <c r="D464">
        <v>71</v>
      </c>
      <c r="E464" s="1">
        <v>50</v>
      </c>
      <c r="F464" s="94"/>
      <c r="G464" s="56">
        <f t="shared" si="20"/>
        <v>0</v>
      </c>
      <c r="H464" s="171">
        <f t="shared" si="21"/>
        <v>0</v>
      </c>
    </row>
    <row r="465" spans="1:14" x14ac:dyDescent="0.25">
      <c r="B465" t="s">
        <v>641</v>
      </c>
      <c r="C465" s="4" t="s">
        <v>726</v>
      </c>
      <c r="D465">
        <v>50</v>
      </c>
      <c r="E465">
        <v>25</v>
      </c>
      <c r="F465" s="94"/>
      <c r="G465" s="56">
        <f t="shared" si="20"/>
        <v>0</v>
      </c>
      <c r="H465" s="171">
        <f t="shared" si="21"/>
        <v>0</v>
      </c>
    </row>
    <row r="466" spans="1:14" x14ac:dyDescent="0.25">
      <c r="B466" t="s">
        <v>642</v>
      </c>
      <c r="C466" s="4" t="s">
        <v>735</v>
      </c>
      <c r="D466">
        <v>75</v>
      </c>
      <c r="E466" s="1">
        <v>50</v>
      </c>
      <c r="F466" s="94"/>
      <c r="G466" s="56">
        <f t="shared" si="20"/>
        <v>0</v>
      </c>
      <c r="H466" s="171">
        <f t="shared" si="21"/>
        <v>0</v>
      </c>
    </row>
    <row r="467" spans="1:14" x14ac:dyDescent="0.25">
      <c r="B467" t="s">
        <v>644</v>
      </c>
      <c r="C467" s="4" t="s">
        <v>726</v>
      </c>
      <c r="D467">
        <v>92</v>
      </c>
      <c r="E467" s="1">
        <v>25</v>
      </c>
      <c r="F467" s="94"/>
      <c r="G467" s="56">
        <f t="shared" si="20"/>
        <v>0</v>
      </c>
      <c r="H467" s="171">
        <f t="shared" si="21"/>
        <v>0</v>
      </c>
    </row>
    <row r="468" spans="1:14" x14ac:dyDescent="0.25">
      <c r="B468"/>
      <c r="C468" s="4" t="s">
        <v>735</v>
      </c>
      <c r="D468">
        <v>140</v>
      </c>
      <c r="E468" s="1">
        <v>50</v>
      </c>
      <c r="F468" s="94"/>
      <c r="G468" s="56">
        <f t="shared" si="20"/>
        <v>0</v>
      </c>
      <c r="H468" s="171">
        <f t="shared" si="21"/>
        <v>0</v>
      </c>
    </row>
    <row r="469" spans="1:14" x14ac:dyDescent="0.25">
      <c r="B469" t="s">
        <v>645</v>
      </c>
      <c r="C469" s="4" t="s">
        <v>735</v>
      </c>
      <c r="D469">
        <v>92</v>
      </c>
      <c r="E469" s="1">
        <v>50</v>
      </c>
      <c r="F469" s="94"/>
      <c r="G469" s="56">
        <f t="shared" si="20"/>
        <v>0</v>
      </c>
      <c r="H469" s="171">
        <f t="shared" si="21"/>
        <v>0</v>
      </c>
    </row>
    <row r="470" spans="1:14" x14ac:dyDescent="0.25">
      <c r="A470" t="s">
        <v>650</v>
      </c>
      <c r="B470" t="s">
        <v>652</v>
      </c>
      <c r="C470" s="4" t="s">
        <v>726</v>
      </c>
      <c r="D470">
        <v>64</v>
      </c>
      <c r="E470" s="1">
        <v>25</v>
      </c>
      <c r="F470" s="94"/>
      <c r="G470" s="56">
        <f t="shared" si="20"/>
        <v>0</v>
      </c>
      <c r="H470" s="171">
        <f t="shared" si="21"/>
        <v>0</v>
      </c>
    </row>
    <row r="471" spans="1:14" x14ac:dyDescent="0.25">
      <c r="B471"/>
      <c r="C471" s="4" t="s">
        <v>735</v>
      </c>
      <c r="D471">
        <v>59</v>
      </c>
      <c r="E471">
        <v>50</v>
      </c>
      <c r="F471" s="94"/>
      <c r="G471" s="56">
        <f t="shared" si="20"/>
        <v>0</v>
      </c>
      <c r="H471" s="171">
        <f t="shared" si="21"/>
        <v>0</v>
      </c>
    </row>
    <row r="472" spans="1:14" x14ac:dyDescent="0.25">
      <c r="B472" t="s">
        <v>653</v>
      </c>
      <c r="C472" s="4" t="s">
        <v>726</v>
      </c>
      <c r="D472">
        <v>59</v>
      </c>
      <c r="E472" s="1">
        <v>25</v>
      </c>
      <c r="F472" s="94"/>
      <c r="G472" s="56">
        <f t="shared" si="20"/>
        <v>0</v>
      </c>
      <c r="H472" s="171">
        <f t="shared" si="21"/>
        <v>0</v>
      </c>
    </row>
    <row r="473" spans="1:14" x14ac:dyDescent="0.25">
      <c r="B473"/>
      <c r="C473" s="4" t="s">
        <v>735</v>
      </c>
      <c r="D473">
        <v>52</v>
      </c>
      <c r="E473" s="1">
        <v>50</v>
      </c>
      <c r="F473" s="94"/>
      <c r="G473" s="56">
        <f t="shared" si="20"/>
        <v>0</v>
      </c>
      <c r="H473" s="171">
        <f t="shared" si="21"/>
        <v>0</v>
      </c>
    </row>
    <row r="474" spans="1:14" x14ac:dyDescent="0.25">
      <c r="B474" t="s">
        <v>656</v>
      </c>
      <c r="C474" s="4" t="s">
        <v>726</v>
      </c>
      <c r="D474">
        <v>64</v>
      </c>
      <c r="E474" s="1">
        <v>25</v>
      </c>
      <c r="F474" s="94"/>
      <c r="G474" s="56">
        <f t="shared" si="20"/>
        <v>0</v>
      </c>
      <c r="H474" s="171">
        <f t="shared" si="21"/>
        <v>0</v>
      </c>
    </row>
    <row r="475" spans="1:14" ht="19.5" thickBot="1" x14ac:dyDescent="0.3">
      <c r="B475"/>
      <c r="C475" s="4" t="s">
        <v>735</v>
      </c>
      <c r="D475">
        <v>64</v>
      </c>
      <c r="E475" s="1">
        <v>50</v>
      </c>
      <c r="F475" s="94"/>
      <c r="G475" s="56">
        <f t="shared" si="20"/>
        <v>0</v>
      </c>
      <c r="H475" s="171">
        <f t="shared" si="21"/>
        <v>0</v>
      </c>
    </row>
    <row r="476" spans="1:14" s="165" customFormat="1" ht="19.5" thickBot="1" x14ac:dyDescent="0.3">
      <c r="A476" s="291" t="s">
        <v>830</v>
      </c>
      <c r="B476" s="292"/>
      <c r="C476" s="292"/>
      <c r="D476" s="292"/>
      <c r="E476" s="292"/>
      <c r="F476" s="163">
        <f>SUM(F9:F475)</f>
        <v>0</v>
      </c>
      <c r="G476" s="164">
        <f t="shared" ref="G476:H476" si="22">SUM(G9:G475)</f>
        <v>0</v>
      </c>
      <c r="H476" s="169">
        <f t="shared" si="22"/>
        <v>0</v>
      </c>
      <c r="I476" s="101"/>
      <c r="J476" s="92"/>
      <c r="L476" s="101"/>
      <c r="M476" s="101"/>
      <c r="N476" s="101"/>
    </row>
    <row r="477" spans="1:14" x14ac:dyDescent="0.25">
      <c r="B477"/>
      <c r="C477" s="14"/>
      <c r="D477" s="2"/>
      <c r="E477" s="90"/>
      <c r="F477" s="14"/>
      <c r="G477" s="90"/>
    </row>
    <row r="478" spans="1:14" x14ac:dyDescent="0.25">
      <c r="B478"/>
      <c r="C478" s="14"/>
      <c r="D478" s="2"/>
      <c r="E478" s="90"/>
      <c r="F478" s="14"/>
      <c r="G478" s="90"/>
    </row>
    <row r="479" spans="1:14" x14ac:dyDescent="0.25">
      <c r="B479"/>
      <c r="C479" s="14"/>
      <c r="D479" s="2"/>
      <c r="E479" s="90"/>
      <c r="F479" s="14"/>
      <c r="G479" s="90"/>
    </row>
    <row r="480" spans="1:14" x14ac:dyDescent="0.25">
      <c r="B480"/>
      <c r="C480" s="14"/>
      <c r="D480" s="2"/>
      <c r="E480" s="90"/>
      <c r="F480" s="14"/>
      <c r="G480" s="90"/>
    </row>
    <row r="481" spans="2:7" x14ac:dyDescent="0.25">
      <c r="B481"/>
      <c r="C481" s="14"/>
      <c r="D481" s="2"/>
      <c r="E481" s="90"/>
      <c r="F481" s="14"/>
      <c r="G481" s="90"/>
    </row>
    <row r="482" spans="2:7" x14ac:dyDescent="0.25">
      <c r="B482"/>
      <c r="C482" s="14"/>
      <c r="D482" s="2"/>
      <c r="E482" s="90"/>
      <c r="F482" s="14"/>
      <c r="G482" s="90"/>
    </row>
    <row r="483" spans="2:7" x14ac:dyDescent="0.25">
      <c r="B483"/>
      <c r="C483" s="14"/>
      <c r="D483" s="2"/>
      <c r="E483" s="90"/>
      <c r="F483" s="14"/>
      <c r="G483" s="90"/>
    </row>
    <row r="484" spans="2:7" x14ac:dyDescent="0.25">
      <c r="B484"/>
      <c r="C484" s="14"/>
      <c r="D484" s="2"/>
      <c r="E484" s="90"/>
      <c r="F484" s="14"/>
      <c r="G484" s="90"/>
    </row>
    <row r="485" spans="2:7" x14ac:dyDescent="0.25">
      <c r="B485"/>
      <c r="C485" s="14"/>
      <c r="D485" s="2"/>
      <c r="E485" s="90"/>
      <c r="F485" s="14"/>
      <c r="G485" s="90"/>
    </row>
    <row r="486" spans="2:7" x14ac:dyDescent="0.25">
      <c r="B486"/>
      <c r="C486" s="14"/>
      <c r="D486" s="2"/>
      <c r="E486" s="90"/>
      <c r="F486" s="14"/>
      <c r="G486" s="90"/>
    </row>
    <row r="487" spans="2:7" x14ac:dyDescent="0.25">
      <c r="B487"/>
      <c r="C487" s="14"/>
      <c r="D487" s="2"/>
      <c r="E487" s="90"/>
      <c r="F487" s="14"/>
      <c r="G487" s="90"/>
    </row>
    <row r="488" spans="2:7" x14ac:dyDescent="0.25">
      <c r="B488"/>
      <c r="C488" s="14"/>
      <c r="D488" s="2"/>
      <c r="E488" s="90"/>
      <c r="F488" s="14"/>
      <c r="G488" s="90"/>
    </row>
    <row r="489" spans="2:7" x14ac:dyDescent="0.25">
      <c r="B489"/>
      <c r="C489" s="14"/>
      <c r="D489" s="2"/>
      <c r="E489" s="90"/>
      <c r="F489" s="14"/>
      <c r="G489" s="90"/>
    </row>
    <row r="490" spans="2:7" x14ac:dyDescent="0.25">
      <c r="B490"/>
      <c r="C490" s="14"/>
      <c r="D490" s="2"/>
      <c r="E490" s="90"/>
      <c r="F490" s="14"/>
      <c r="G490" s="90"/>
    </row>
    <row r="491" spans="2:7" x14ac:dyDescent="0.25">
      <c r="B491"/>
      <c r="C491" s="14"/>
      <c r="D491" s="2"/>
      <c r="E491" s="90"/>
      <c r="F491" s="14"/>
      <c r="G491" s="90"/>
    </row>
    <row r="492" spans="2:7" x14ac:dyDescent="0.25">
      <c r="B492"/>
      <c r="C492" s="14"/>
      <c r="D492" s="2"/>
      <c r="E492" s="90"/>
      <c r="F492" s="14"/>
      <c r="G492" s="90"/>
    </row>
    <row r="493" spans="2:7" x14ac:dyDescent="0.25">
      <c r="B493"/>
      <c r="C493" s="14"/>
      <c r="D493" s="2"/>
      <c r="E493" s="90"/>
      <c r="F493" s="14"/>
      <c r="G493" s="90"/>
    </row>
    <row r="494" spans="2:7" x14ac:dyDescent="0.25">
      <c r="B494"/>
      <c r="C494" s="14"/>
      <c r="D494" s="2"/>
      <c r="E494" s="90"/>
      <c r="F494" s="14"/>
      <c r="G494" s="90"/>
    </row>
    <row r="495" spans="2:7" x14ac:dyDescent="0.25">
      <c r="B495"/>
      <c r="C495" s="14"/>
      <c r="D495" s="2"/>
      <c r="E495" s="90"/>
      <c r="F495" s="14"/>
      <c r="G495" s="90"/>
    </row>
    <row r="496" spans="2:7" x14ac:dyDescent="0.25">
      <c r="B496"/>
      <c r="C496" s="14"/>
      <c r="D496" s="2"/>
      <c r="E496" s="90"/>
      <c r="F496" s="14"/>
      <c r="G496" s="90"/>
    </row>
    <row r="497" spans="2:7" x14ac:dyDescent="0.25">
      <c r="B497"/>
      <c r="C497" s="14"/>
      <c r="D497" s="2"/>
      <c r="E497" s="90"/>
      <c r="F497" s="14"/>
      <c r="G497" s="90"/>
    </row>
    <row r="498" spans="2:7" x14ac:dyDescent="0.25">
      <c r="B498"/>
      <c r="C498" s="14"/>
      <c r="D498" s="2"/>
      <c r="E498" s="90"/>
      <c r="F498" s="14"/>
      <c r="G498" s="90"/>
    </row>
    <row r="499" spans="2:7" x14ac:dyDescent="0.25">
      <c r="B499"/>
      <c r="C499" s="14"/>
      <c r="D499" s="2"/>
      <c r="E499" s="90"/>
      <c r="F499" s="14"/>
      <c r="G499" s="90"/>
    </row>
    <row r="500" spans="2:7" x14ac:dyDescent="0.25">
      <c r="B500"/>
      <c r="C500" s="14"/>
      <c r="D500" s="2"/>
      <c r="E500" s="90"/>
      <c r="F500" s="14"/>
      <c r="G500" s="90"/>
    </row>
    <row r="501" spans="2:7" x14ac:dyDescent="0.25">
      <c r="B501"/>
      <c r="C501" s="14"/>
      <c r="D501" s="2"/>
      <c r="E501" s="90"/>
      <c r="F501" s="14"/>
      <c r="G501" s="90"/>
    </row>
    <row r="502" spans="2:7" x14ac:dyDescent="0.25">
      <c r="B502"/>
      <c r="C502" s="14"/>
      <c r="D502" s="2"/>
      <c r="E502" s="90"/>
      <c r="F502" s="14"/>
      <c r="G502" s="90"/>
    </row>
    <row r="503" spans="2:7" x14ac:dyDescent="0.25">
      <c r="B503"/>
      <c r="C503" s="14"/>
      <c r="D503" s="2"/>
      <c r="E503" s="90"/>
      <c r="F503" s="14"/>
      <c r="G503" s="90"/>
    </row>
    <row r="504" spans="2:7" x14ac:dyDescent="0.25">
      <c r="B504"/>
      <c r="C504" s="14"/>
      <c r="D504" s="2"/>
      <c r="E504" s="90"/>
      <c r="F504" s="14"/>
      <c r="G504" s="90"/>
    </row>
    <row r="505" spans="2:7" x14ac:dyDescent="0.25">
      <c r="B505"/>
      <c r="C505" s="14"/>
      <c r="D505" s="2"/>
      <c r="E505" s="90"/>
      <c r="F505" s="14"/>
      <c r="G505" s="90"/>
    </row>
    <row r="506" spans="2:7" x14ac:dyDescent="0.25">
      <c r="B506"/>
      <c r="C506" s="14"/>
      <c r="D506" s="2"/>
      <c r="E506" s="90"/>
      <c r="F506" s="14"/>
      <c r="G506" s="90"/>
    </row>
    <row r="507" spans="2:7" x14ac:dyDescent="0.25">
      <c r="B507"/>
      <c r="C507" s="14"/>
      <c r="D507" s="2"/>
      <c r="E507" s="90"/>
      <c r="F507" s="14"/>
      <c r="G507" s="90"/>
    </row>
    <row r="508" spans="2:7" x14ac:dyDescent="0.25">
      <c r="B508"/>
      <c r="C508" s="14"/>
      <c r="D508" s="2"/>
      <c r="E508" s="90"/>
      <c r="F508" s="14"/>
      <c r="G508" s="90"/>
    </row>
    <row r="509" spans="2:7" x14ac:dyDescent="0.25">
      <c r="B509"/>
      <c r="C509" s="14"/>
      <c r="D509" s="2"/>
      <c r="E509" s="90"/>
      <c r="F509" s="14"/>
      <c r="G509" s="90"/>
    </row>
    <row r="510" spans="2:7" x14ac:dyDescent="0.25">
      <c r="B510"/>
      <c r="C510" s="14"/>
      <c r="D510" s="2"/>
      <c r="E510" s="90"/>
      <c r="F510" s="14"/>
      <c r="G510" s="90"/>
    </row>
    <row r="511" spans="2:7" x14ac:dyDescent="0.25">
      <c r="B511"/>
      <c r="C511" s="14"/>
      <c r="D511" s="2"/>
      <c r="E511" s="90"/>
      <c r="F511" s="14"/>
      <c r="G511" s="90"/>
    </row>
    <row r="512" spans="2:7" x14ac:dyDescent="0.25">
      <c r="B512"/>
      <c r="C512" s="14"/>
      <c r="D512" s="2"/>
      <c r="E512" s="90"/>
      <c r="F512" s="14"/>
      <c r="G512" s="90"/>
    </row>
    <row r="513" spans="2:7" x14ac:dyDescent="0.25">
      <c r="B513"/>
      <c r="C513" s="14"/>
      <c r="D513" s="2"/>
      <c r="E513" s="90"/>
      <c r="F513" s="14"/>
      <c r="G513" s="90"/>
    </row>
    <row r="514" spans="2:7" x14ac:dyDescent="0.25">
      <c r="B514"/>
      <c r="C514" s="14"/>
      <c r="D514" s="2"/>
      <c r="E514" s="90"/>
      <c r="F514" s="14"/>
      <c r="G514" s="90"/>
    </row>
    <row r="515" spans="2:7" x14ac:dyDescent="0.25">
      <c r="B515"/>
      <c r="C515" s="14"/>
      <c r="D515" s="2"/>
      <c r="E515" s="90"/>
      <c r="F515" s="14"/>
      <c r="G515" s="90"/>
    </row>
    <row r="516" spans="2:7" x14ac:dyDescent="0.25">
      <c r="B516"/>
      <c r="C516" s="14"/>
      <c r="D516" s="2"/>
      <c r="E516" s="90"/>
      <c r="F516" s="14"/>
      <c r="G516" s="90"/>
    </row>
    <row r="517" spans="2:7" x14ac:dyDescent="0.25">
      <c r="B517"/>
      <c r="C517" s="14"/>
      <c r="D517" s="2"/>
      <c r="E517" s="90"/>
      <c r="F517" s="14"/>
      <c r="G517" s="90"/>
    </row>
    <row r="518" spans="2:7" x14ac:dyDescent="0.25">
      <c r="B518"/>
      <c r="C518" s="14"/>
      <c r="D518" s="2"/>
      <c r="E518" s="90"/>
      <c r="F518" s="14"/>
      <c r="G518" s="90"/>
    </row>
    <row r="519" spans="2:7" x14ac:dyDescent="0.25">
      <c r="B519"/>
      <c r="C519" s="14"/>
      <c r="D519" s="2"/>
      <c r="E519" s="90"/>
      <c r="F519" s="14"/>
      <c r="G519" s="90"/>
    </row>
    <row r="520" spans="2:7" x14ac:dyDescent="0.25">
      <c r="B520"/>
      <c r="C520" s="14"/>
      <c r="D520" s="2"/>
      <c r="E520" s="90"/>
      <c r="F520" s="14"/>
      <c r="G520" s="90"/>
    </row>
    <row r="521" spans="2:7" x14ac:dyDescent="0.25">
      <c r="B521"/>
      <c r="C521" s="14"/>
      <c r="D521" s="2"/>
      <c r="E521" s="90"/>
      <c r="F521" s="14"/>
      <c r="G521" s="90"/>
    </row>
    <row r="522" spans="2:7" x14ac:dyDescent="0.25">
      <c r="B522"/>
      <c r="C522" s="14"/>
      <c r="D522" s="2"/>
      <c r="E522" s="90"/>
      <c r="F522" s="14"/>
      <c r="G522" s="90"/>
    </row>
    <row r="523" spans="2:7" x14ac:dyDescent="0.25">
      <c r="B523"/>
      <c r="C523" s="14"/>
      <c r="D523" s="2"/>
      <c r="E523" s="90"/>
      <c r="F523" s="14"/>
      <c r="G523" s="90"/>
    </row>
    <row r="524" spans="2:7" x14ac:dyDescent="0.25">
      <c r="B524"/>
      <c r="C524" s="14"/>
      <c r="D524" s="2"/>
      <c r="E524" s="90"/>
      <c r="F524" s="14"/>
      <c r="G524" s="90"/>
    </row>
    <row r="525" spans="2:7" x14ac:dyDescent="0.25">
      <c r="B525"/>
      <c r="C525" s="14"/>
      <c r="D525" s="2"/>
      <c r="E525" s="90"/>
      <c r="F525" s="14"/>
      <c r="G525" s="90"/>
    </row>
    <row r="526" spans="2:7" x14ac:dyDescent="0.25">
      <c r="B526"/>
      <c r="C526" s="14"/>
      <c r="D526" s="2"/>
      <c r="E526" s="90"/>
      <c r="F526" s="14"/>
      <c r="G526" s="90"/>
    </row>
    <row r="527" spans="2:7" x14ac:dyDescent="0.25">
      <c r="B527"/>
      <c r="C527" s="14"/>
      <c r="D527" s="2"/>
      <c r="E527" s="90"/>
      <c r="F527" s="14"/>
      <c r="G527" s="90"/>
    </row>
    <row r="528" spans="2:7" x14ac:dyDescent="0.25">
      <c r="B528"/>
      <c r="C528" s="14"/>
      <c r="D528" s="2"/>
      <c r="E528" s="90"/>
      <c r="F528" s="14"/>
      <c r="G528" s="90"/>
    </row>
    <row r="529" spans="2:7" x14ac:dyDescent="0.25">
      <c r="B529"/>
      <c r="C529" s="14"/>
      <c r="D529" s="2"/>
      <c r="E529" s="90"/>
      <c r="F529" s="14"/>
      <c r="G529" s="90"/>
    </row>
    <row r="530" spans="2:7" x14ac:dyDescent="0.25">
      <c r="B530"/>
      <c r="C530" s="14"/>
      <c r="D530" s="2"/>
      <c r="E530" s="90"/>
      <c r="F530" s="14"/>
      <c r="G530" s="90"/>
    </row>
    <row r="531" spans="2:7" x14ac:dyDescent="0.25">
      <c r="B531"/>
      <c r="C531" s="14"/>
      <c r="D531" s="2"/>
      <c r="E531" s="90"/>
      <c r="F531" s="14"/>
      <c r="G531" s="90"/>
    </row>
    <row r="532" spans="2:7" x14ac:dyDescent="0.25">
      <c r="B532"/>
      <c r="C532" s="14"/>
      <c r="D532" s="2"/>
      <c r="E532" s="90"/>
      <c r="F532" s="14"/>
      <c r="G532" s="90"/>
    </row>
    <row r="533" spans="2:7" x14ac:dyDescent="0.25">
      <c r="B533"/>
      <c r="C533" s="14"/>
      <c r="D533" s="2"/>
      <c r="E533" s="90"/>
      <c r="F533" s="14"/>
      <c r="G533" s="90"/>
    </row>
    <row r="534" spans="2:7" x14ac:dyDescent="0.25">
      <c r="B534"/>
      <c r="C534" s="14"/>
      <c r="D534" s="2"/>
      <c r="E534" s="90"/>
      <c r="F534" s="14"/>
      <c r="G534" s="90"/>
    </row>
    <row r="535" spans="2:7" x14ac:dyDescent="0.25">
      <c r="B535"/>
      <c r="C535" s="14"/>
      <c r="D535" s="2"/>
      <c r="E535" s="90"/>
      <c r="F535" s="14"/>
      <c r="G535" s="90"/>
    </row>
    <row r="536" spans="2:7" x14ac:dyDescent="0.25">
      <c r="B536"/>
      <c r="C536" s="14"/>
      <c r="D536" s="2"/>
      <c r="E536" s="90"/>
      <c r="F536" s="14"/>
      <c r="G536" s="90"/>
    </row>
    <row r="537" spans="2:7" x14ac:dyDescent="0.25">
      <c r="B537"/>
      <c r="C537" s="14"/>
      <c r="D537" s="2"/>
      <c r="E537" s="90"/>
      <c r="F537" s="14"/>
      <c r="G537" s="90"/>
    </row>
    <row r="538" spans="2:7" x14ac:dyDescent="0.25">
      <c r="B538"/>
      <c r="C538" s="14"/>
      <c r="D538" s="2"/>
      <c r="E538" s="90"/>
      <c r="F538" s="14"/>
      <c r="G538" s="90"/>
    </row>
    <row r="539" spans="2:7" x14ac:dyDescent="0.25">
      <c r="B539"/>
      <c r="C539" s="14"/>
      <c r="D539" s="2"/>
      <c r="E539" s="90"/>
      <c r="F539" s="14"/>
      <c r="G539" s="90"/>
    </row>
    <row r="540" spans="2:7" x14ac:dyDescent="0.25">
      <c r="B540"/>
      <c r="C540" s="14"/>
      <c r="D540" s="2"/>
      <c r="E540" s="90"/>
      <c r="F540" s="14"/>
      <c r="G540" s="90"/>
    </row>
    <row r="541" spans="2:7" x14ac:dyDescent="0.25">
      <c r="B541"/>
      <c r="C541" s="14"/>
      <c r="D541" s="2"/>
      <c r="E541" s="90"/>
      <c r="F541" s="14"/>
      <c r="G541" s="90"/>
    </row>
    <row r="542" spans="2:7" x14ac:dyDescent="0.25">
      <c r="B542"/>
      <c r="C542" s="14"/>
      <c r="D542" s="2"/>
      <c r="E542" s="90"/>
      <c r="F542" s="14"/>
      <c r="G542" s="90"/>
    </row>
    <row r="543" spans="2:7" x14ac:dyDescent="0.25">
      <c r="B543"/>
      <c r="C543" s="14"/>
      <c r="D543" s="2"/>
      <c r="E543" s="90"/>
      <c r="F543" s="14"/>
      <c r="G543" s="90"/>
    </row>
    <row r="544" spans="2:7" x14ac:dyDescent="0.25">
      <c r="B544"/>
      <c r="C544" s="14"/>
      <c r="D544" s="2"/>
      <c r="E544" s="90"/>
      <c r="F544" s="14"/>
      <c r="G544" s="90"/>
    </row>
    <row r="545" spans="2:7" x14ac:dyDescent="0.25">
      <c r="B545"/>
      <c r="C545" s="14"/>
      <c r="D545" s="2"/>
      <c r="E545" s="90"/>
      <c r="F545" s="14"/>
      <c r="G545" s="90"/>
    </row>
    <row r="546" spans="2:7" x14ac:dyDescent="0.25">
      <c r="B546"/>
      <c r="C546" s="14"/>
      <c r="D546" s="2"/>
      <c r="E546" s="90"/>
      <c r="F546" s="14"/>
      <c r="G546" s="90"/>
    </row>
    <row r="547" spans="2:7" x14ac:dyDescent="0.25">
      <c r="B547"/>
      <c r="C547" s="14"/>
      <c r="D547" s="2"/>
      <c r="E547" s="90"/>
      <c r="F547" s="14"/>
      <c r="G547" s="90"/>
    </row>
    <row r="548" spans="2:7" x14ac:dyDescent="0.25">
      <c r="B548"/>
      <c r="C548" s="14"/>
      <c r="D548" s="2"/>
      <c r="E548" s="90"/>
      <c r="F548" s="14"/>
      <c r="G548" s="90"/>
    </row>
    <row r="549" spans="2:7" x14ac:dyDescent="0.25">
      <c r="B549"/>
      <c r="C549" s="14"/>
      <c r="D549" s="2"/>
      <c r="E549" s="90"/>
      <c r="F549" s="14"/>
      <c r="G549" s="90"/>
    </row>
    <row r="550" spans="2:7" x14ac:dyDescent="0.25">
      <c r="B550"/>
      <c r="C550" s="14"/>
      <c r="D550" s="2"/>
      <c r="E550" s="90"/>
      <c r="F550" s="14"/>
      <c r="G550" s="90"/>
    </row>
    <row r="551" spans="2:7" x14ac:dyDescent="0.25">
      <c r="B551"/>
      <c r="C551" s="14"/>
      <c r="D551" s="2"/>
      <c r="E551" s="90"/>
      <c r="F551" s="14"/>
      <c r="G551" s="90"/>
    </row>
    <row r="552" spans="2:7" x14ac:dyDescent="0.25">
      <c r="B552"/>
      <c r="C552" s="14"/>
      <c r="D552" s="2"/>
      <c r="E552" s="90"/>
      <c r="F552" s="14"/>
      <c r="G552" s="90"/>
    </row>
    <row r="553" spans="2:7" x14ac:dyDescent="0.25">
      <c r="B553"/>
      <c r="C553" s="14"/>
      <c r="D553" s="2"/>
      <c r="E553" s="90"/>
      <c r="F553" s="14"/>
      <c r="G553" s="90"/>
    </row>
    <row r="554" spans="2:7" x14ac:dyDescent="0.25">
      <c r="B554"/>
      <c r="C554" s="14"/>
      <c r="D554" s="2"/>
      <c r="E554" s="90"/>
      <c r="F554" s="14"/>
      <c r="G554" s="90"/>
    </row>
    <row r="555" spans="2:7" x14ac:dyDescent="0.25">
      <c r="B555"/>
      <c r="C555" s="14"/>
      <c r="D555" s="2"/>
      <c r="E555" s="90"/>
      <c r="F555" s="14"/>
      <c r="G555" s="90"/>
    </row>
    <row r="556" spans="2:7" x14ac:dyDescent="0.25">
      <c r="B556"/>
      <c r="C556" s="14"/>
      <c r="D556" s="2"/>
      <c r="E556" s="90"/>
      <c r="F556" s="14"/>
      <c r="G556" s="90"/>
    </row>
    <row r="557" spans="2:7" x14ac:dyDescent="0.25">
      <c r="B557"/>
      <c r="C557" s="14"/>
      <c r="D557" s="2"/>
      <c r="E557" s="90"/>
      <c r="F557" s="14"/>
      <c r="G557" s="90"/>
    </row>
    <row r="558" spans="2:7" x14ac:dyDescent="0.25">
      <c r="B558"/>
      <c r="C558" s="14"/>
      <c r="D558" s="2"/>
      <c r="E558" s="90"/>
      <c r="F558" s="14"/>
      <c r="G558" s="90"/>
    </row>
    <row r="559" spans="2:7" x14ac:dyDescent="0.25">
      <c r="B559"/>
      <c r="C559" s="14"/>
      <c r="D559" s="2"/>
      <c r="E559" s="90"/>
      <c r="F559" s="14"/>
      <c r="G559" s="90"/>
    </row>
    <row r="560" spans="2:7" x14ac:dyDescent="0.25">
      <c r="B560"/>
      <c r="C560" s="14"/>
      <c r="D560" s="2"/>
      <c r="E560" s="90"/>
      <c r="F560" s="14"/>
      <c r="G560" s="90"/>
    </row>
    <row r="561" spans="2:7" x14ac:dyDescent="0.25">
      <c r="B561"/>
      <c r="C561" s="14"/>
      <c r="D561" s="2"/>
      <c r="E561" s="90"/>
      <c r="F561" s="14"/>
      <c r="G561" s="90"/>
    </row>
    <row r="562" spans="2:7" x14ac:dyDescent="0.25">
      <c r="B562"/>
      <c r="C562" s="14"/>
      <c r="D562" s="2"/>
      <c r="E562" s="90"/>
      <c r="F562" s="14"/>
      <c r="G562" s="90"/>
    </row>
    <row r="563" spans="2:7" x14ac:dyDescent="0.25">
      <c r="B563"/>
      <c r="C563" s="14"/>
      <c r="D563" s="2"/>
      <c r="E563" s="90"/>
      <c r="F563" s="14"/>
      <c r="G563" s="90"/>
    </row>
    <row r="564" spans="2:7" x14ac:dyDescent="0.25">
      <c r="B564"/>
      <c r="C564" s="14"/>
      <c r="D564" s="2"/>
      <c r="E564" s="90"/>
      <c r="F564" s="14"/>
      <c r="G564" s="90"/>
    </row>
    <row r="565" spans="2:7" x14ac:dyDescent="0.25">
      <c r="B565"/>
      <c r="C565" s="14"/>
      <c r="D565" s="2"/>
      <c r="E565" s="90"/>
      <c r="F565" s="14"/>
      <c r="G565" s="90"/>
    </row>
    <row r="566" spans="2:7" x14ac:dyDescent="0.25">
      <c r="B566"/>
      <c r="C566" s="14"/>
      <c r="D566" s="2"/>
      <c r="E566" s="90"/>
      <c r="F566" s="14"/>
      <c r="G566" s="90"/>
    </row>
    <row r="567" spans="2:7" x14ac:dyDescent="0.25">
      <c r="B567"/>
      <c r="C567" s="14"/>
      <c r="D567" s="2"/>
      <c r="E567" s="90"/>
      <c r="F567" s="14"/>
      <c r="G567" s="90"/>
    </row>
    <row r="568" spans="2:7" x14ac:dyDescent="0.25">
      <c r="B568"/>
      <c r="C568" s="14"/>
      <c r="D568" s="2"/>
      <c r="E568" s="90"/>
      <c r="F568" s="14"/>
      <c r="G568" s="90"/>
    </row>
    <row r="569" spans="2:7" x14ac:dyDescent="0.25">
      <c r="B569"/>
      <c r="C569" s="14"/>
      <c r="D569" s="2"/>
      <c r="E569" s="90"/>
      <c r="F569" s="14"/>
      <c r="G569" s="90"/>
    </row>
    <row r="570" spans="2:7" x14ac:dyDescent="0.25">
      <c r="B570"/>
      <c r="C570" s="14"/>
      <c r="D570" s="2"/>
      <c r="E570" s="90"/>
      <c r="F570" s="14"/>
      <c r="G570" s="90"/>
    </row>
    <row r="571" spans="2:7" x14ac:dyDescent="0.25">
      <c r="B571"/>
      <c r="C571" s="14"/>
      <c r="D571" s="2"/>
      <c r="E571" s="90"/>
      <c r="F571" s="14"/>
      <c r="G571" s="90"/>
    </row>
    <row r="572" spans="2:7" x14ac:dyDescent="0.25">
      <c r="B572"/>
      <c r="C572" s="14"/>
      <c r="D572" s="2"/>
      <c r="E572" s="90"/>
      <c r="F572" s="14"/>
      <c r="G572" s="90"/>
    </row>
    <row r="573" spans="2:7" x14ac:dyDescent="0.25">
      <c r="B573"/>
      <c r="C573" s="14"/>
      <c r="D573" s="2"/>
      <c r="E573" s="90"/>
      <c r="F573" s="14"/>
      <c r="G573" s="90"/>
    </row>
    <row r="574" spans="2:7" x14ac:dyDescent="0.25">
      <c r="B574"/>
      <c r="C574" s="14"/>
      <c r="D574" s="2"/>
      <c r="E574" s="90"/>
      <c r="F574" s="14"/>
      <c r="G574" s="90"/>
    </row>
    <row r="575" spans="2:7" x14ac:dyDescent="0.25">
      <c r="B575"/>
      <c r="C575" s="14"/>
      <c r="D575" s="2"/>
      <c r="E575" s="90"/>
      <c r="F575" s="14"/>
      <c r="G575" s="90"/>
    </row>
    <row r="576" spans="2:7" x14ac:dyDescent="0.25">
      <c r="B576"/>
      <c r="C576" s="14"/>
      <c r="D576" s="2"/>
      <c r="E576" s="90"/>
      <c r="F576" s="14"/>
      <c r="G576" s="90"/>
    </row>
    <row r="577" spans="2:7" x14ac:dyDescent="0.25">
      <c r="B577"/>
      <c r="C577" s="14"/>
      <c r="D577" s="2"/>
      <c r="E577" s="90"/>
      <c r="F577" s="14"/>
      <c r="G577" s="90"/>
    </row>
    <row r="578" spans="2:7" x14ac:dyDescent="0.25">
      <c r="B578"/>
      <c r="C578" s="14"/>
      <c r="D578" s="2"/>
      <c r="E578" s="90"/>
      <c r="F578" s="14"/>
      <c r="G578" s="90"/>
    </row>
    <row r="579" spans="2:7" x14ac:dyDescent="0.25">
      <c r="B579"/>
      <c r="C579" s="14"/>
      <c r="D579" s="2"/>
      <c r="E579" s="90"/>
      <c r="F579" s="14"/>
      <c r="G579" s="90"/>
    </row>
    <row r="580" spans="2:7" x14ac:dyDescent="0.25">
      <c r="B580"/>
      <c r="C580" s="14"/>
      <c r="D580" s="2"/>
      <c r="E580" s="90"/>
      <c r="F580" s="14"/>
      <c r="G580" s="90"/>
    </row>
    <row r="581" spans="2:7" x14ac:dyDescent="0.25">
      <c r="B581"/>
      <c r="C581" s="14"/>
      <c r="D581" s="2"/>
      <c r="E581" s="90"/>
      <c r="F581" s="14"/>
      <c r="G581" s="90"/>
    </row>
    <row r="582" spans="2:7" x14ac:dyDescent="0.25">
      <c r="B582"/>
      <c r="C582" s="14"/>
      <c r="D582" s="2"/>
      <c r="E582" s="90"/>
      <c r="F582" s="14"/>
      <c r="G582" s="90"/>
    </row>
    <row r="583" spans="2:7" x14ac:dyDescent="0.25">
      <c r="B583"/>
      <c r="C583" s="14"/>
      <c r="D583" s="2"/>
      <c r="E583" s="90"/>
      <c r="F583" s="14"/>
      <c r="G583" s="90"/>
    </row>
    <row r="584" spans="2:7" x14ac:dyDescent="0.25">
      <c r="B584"/>
      <c r="C584" s="14"/>
      <c r="D584" s="2"/>
      <c r="E584" s="90"/>
      <c r="F584" s="14"/>
      <c r="G584" s="90"/>
    </row>
    <row r="585" spans="2:7" x14ac:dyDescent="0.25">
      <c r="B585"/>
      <c r="C585" s="14"/>
      <c r="D585" s="2"/>
      <c r="E585" s="90"/>
      <c r="F585" s="14"/>
      <c r="G585" s="90"/>
    </row>
    <row r="586" spans="2:7" x14ac:dyDescent="0.25">
      <c r="B586"/>
      <c r="C586" s="14"/>
      <c r="D586" s="2"/>
      <c r="E586" s="90"/>
      <c r="F586" s="14"/>
      <c r="G586" s="90"/>
    </row>
    <row r="587" spans="2:7" x14ac:dyDescent="0.25">
      <c r="B587"/>
      <c r="C587" s="14"/>
      <c r="D587" s="2"/>
      <c r="E587" s="90"/>
      <c r="F587" s="14"/>
      <c r="G587" s="90"/>
    </row>
    <row r="588" spans="2:7" x14ac:dyDescent="0.25">
      <c r="B588"/>
      <c r="C588" s="14"/>
      <c r="D588" s="2"/>
      <c r="E588" s="90"/>
      <c r="F588" s="14"/>
      <c r="G588" s="90"/>
    </row>
    <row r="589" spans="2:7" x14ac:dyDescent="0.25">
      <c r="B589"/>
      <c r="C589" s="14"/>
      <c r="D589" s="2"/>
      <c r="E589" s="90"/>
      <c r="F589" s="14"/>
      <c r="G589" s="90"/>
    </row>
    <row r="590" spans="2:7" x14ac:dyDescent="0.25">
      <c r="B590"/>
      <c r="C590" s="14"/>
      <c r="D590" s="2"/>
      <c r="E590" s="90"/>
      <c r="F590" s="14"/>
      <c r="G590" s="90"/>
    </row>
    <row r="591" spans="2:7" x14ac:dyDescent="0.25">
      <c r="B591"/>
      <c r="C591" s="14"/>
      <c r="D591" s="2"/>
      <c r="E591" s="90"/>
      <c r="F591" s="14"/>
      <c r="G591" s="90"/>
    </row>
    <row r="592" spans="2:7" x14ac:dyDescent="0.25">
      <c r="B592"/>
      <c r="C592" s="14"/>
      <c r="D592" s="2"/>
      <c r="E592" s="90"/>
      <c r="F592" s="14"/>
      <c r="G592" s="90"/>
    </row>
    <row r="593" spans="2:7" x14ac:dyDescent="0.25">
      <c r="B593"/>
      <c r="C593" s="14"/>
      <c r="D593" s="2"/>
      <c r="E593" s="90"/>
      <c r="F593" s="14"/>
      <c r="G593" s="90"/>
    </row>
    <row r="594" spans="2:7" x14ac:dyDescent="0.25">
      <c r="B594"/>
      <c r="C594" s="14"/>
      <c r="D594" s="2"/>
      <c r="E594" s="90"/>
      <c r="F594" s="14"/>
      <c r="G594" s="90"/>
    </row>
    <row r="595" spans="2:7" x14ac:dyDescent="0.25">
      <c r="B595"/>
      <c r="C595" s="14"/>
      <c r="D595" s="2"/>
      <c r="E595" s="90"/>
      <c r="F595" s="14"/>
      <c r="G595" s="90"/>
    </row>
    <row r="596" spans="2:7" x14ac:dyDescent="0.25">
      <c r="B596"/>
      <c r="C596" s="14"/>
      <c r="D596" s="2"/>
      <c r="E596" s="90"/>
      <c r="F596" s="14"/>
      <c r="G596" s="90"/>
    </row>
    <row r="597" spans="2:7" x14ac:dyDescent="0.25">
      <c r="B597"/>
      <c r="C597" s="14"/>
      <c r="D597" s="2"/>
      <c r="E597" s="90"/>
      <c r="F597" s="14"/>
      <c r="G597" s="90"/>
    </row>
    <row r="598" spans="2:7" x14ac:dyDescent="0.25">
      <c r="B598"/>
      <c r="C598" s="14"/>
      <c r="D598" s="2"/>
      <c r="E598" s="90"/>
      <c r="F598" s="14"/>
      <c r="G598" s="90"/>
    </row>
    <row r="599" spans="2:7" x14ac:dyDescent="0.25">
      <c r="B599"/>
      <c r="C599" s="14"/>
      <c r="D599" s="2"/>
      <c r="E599" s="90"/>
      <c r="F599" s="14"/>
      <c r="G599" s="90"/>
    </row>
    <row r="600" spans="2:7" x14ac:dyDescent="0.25">
      <c r="B600"/>
      <c r="C600" s="14"/>
      <c r="D600" s="2"/>
      <c r="E600" s="90"/>
      <c r="F600" s="14"/>
      <c r="G600" s="90"/>
    </row>
    <row r="601" spans="2:7" x14ac:dyDescent="0.25">
      <c r="B601"/>
      <c r="C601" s="14"/>
      <c r="D601" s="2"/>
      <c r="E601" s="90"/>
      <c r="F601" s="14"/>
      <c r="G601" s="90"/>
    </row>
    <row r="602" spans="2:7" x14ac:dyDescent="0.25">
      <c r="B602"/>
      <c r="C602" s="14"/>
      <c r="D602" s="2"/>
      <c r="E602" s="90"/>
      <c r="F602" s="14"/>
      <c r="G602" s="90"/>
    </row>
    <row r="603" spans="2:7" x14ac:dyDescent="0.25">
      <c r="B603"/>
      <c r="C603" s="14"/>
      <c r="D603" s="2"/>
      <c r="E603" s="90"/>
      <c r="F603" s="14"/>
      <c r="G603" s="90"/>
    </row>
    <row r="604" spans="2:7" x14ac:dyDescent="0.25">
      <c r="B604"/>
      <c r="C604" s="14"/>
      <c r="D604" s="2"/>
      <c r="E604" s="90"/>
      <c r="F604" s="14"/>
      <c r="G604" s="90"/>
    </row>
    <row r="605" spans="2:7" x14ac:dyDescent="0.25">
      <c r="B605"/>
      <c r="C605" s="14"/>
      <c r="D605" s="2"/>
      <c r="E605" s="90"/>
      <c r="F605" s="14"/>
      <c r="G605" s="90"/>
    </row>
    <row r="606" spans="2:7" x14ac:dyDescent="0.25">
      <c r="B606"/>
      <c r="C606" s="14"/>
      <c r="D606" s="2"/>
      <c r="E606" s="90"/>
      <c r="F606" s="14"/>
      <c r="G606" s="90"/>
    </row>
    <row r="607" spans="2:7" x14ac:dyDescent="0.25">
      <c r="B607"/>
      <c r="C607" s="14"/>
      <c r="D607" s="2"/>
      <c r="E607" s="90"/>
      <c r="F607" s="14"/>
      <c r="G607" s="90"/>
    </row>
    <row r="608" spans="2:7" x14ac:dyDescent="0.25">
      <c r="B608"/>
      <c r="C608" s="14"/>
      <c r="D608" s="2"/>
      <c r="E608" s="90"/>
      <c r="F608" s="14"/>
      <c r="G608" s="90"/>
    </row>
    <row r="609" spans="2:7" x14ac:dyDescent="0.25">
      <c r="B609"/>
      <c r="C609" s="14"/>
      <c r="D609" s="2"/>
      <c r="E609" s="90"/>
      <c r="F609" s="14"/>
      <c r="G609" s="90"/>
    </row>
    <row r="610" spans="2:7" x14ac:dyDescent="0.25">
      <c r="B610"/>
      <c r="C610" s="14"/>
      <c r="D610" s="2"/>
      <c r="E610" s="90"/>
      <c r="F610" s="14"/>
      <c r="G610" s="90"/>
    </row>
    <row r="611" spans="2:7" x14ac:dyDescent="0.25">
      <c r="B611"/>
      <c r="C611" s="14"/>
      <c r="D611" s="2"/>
      <c r="E611" s="90"/>
      <c r="F611" s="14"/>
      <c r="G611" s="90"/>
    </row>
    <row r="612" spans="2:7" x14ac:dyDescent="0.25">
      <c r="B612"/>
      <c r="C612" s="14"/>
      <c r="D612" s="2"/>
      <c r="E612" s="90"/>
      <c r="F612" s="14"/>
      <c r="G612" s="90"/>
    </row>
    <row r="613" spans="2:7" x14ac:dyDescent="0.25">
      <c r="B613"/>
      <c r="C613" s="14"/>
      <c r="D613" s="2"/>
      <c r="E613" s="90"/>
      <c r="F613" s="14"/>
      <c r="G613" s="90"/>
    </row>
    <row r="614" spans="2:7" x14ac:dyDescent="0.25">
      <c r="B614"/>
      <c r="C614" s="14"/>
      <c r="D614" s="2"/>
      <c r="E614" s="90"/>
      <c r="F614" s="14"/>
      <c r="G614" s="90"/>
    </row>
    <row r="615" spans="2:7" x14ac:dyDescent="0.25">
      <c r="B615"/>
      <c r="C615" s="14"/>
      <c r="D615" s="2"/>
      <c r="E615" s="90"/>
      <c r="F615" s="14"/>
      <c r="G615" s="90"/>
    </row>
    <row r="616" spans="2:7" x14ac:dyDescent="0.25">
      <c r="B616"/>
      <c r="C616" s="14"/>
      <c r="D616" s="2"/>
      <c r="E616" s="90"/>
      <c r="F616" s="14"/>
      <c r="G616" s="90"/>
    </row>
    <row r="617" spans="2:7" x14ac:dyDescent="0.25">
      <c r="B617"/>
      <c r="C617" s="14"/>
      <c r="D617" s="2"/>
      <c r="E617" s="90"/>
      <c r="F617" s="14"/>
      <c r="G617" s="90"/>
    </row>
    <row r="618" spans="2:7" x14ac:dyDescent="0.25">
      <c r="B618"/>
      <c r="C618" s="14"/>
      <c r="D618" s="2"/>
      <c r="E618" s="90"/>
      <c r="F618" s="14"/>
      <c r="G618" s="90"/>
    </row>
    <row r="619" spans="2:7" x14ac:dyDescent="0.25">
      <c r="B619"/>
      <c r="C619" s="14"/>
      <c r="D619" s="2"/>
      <c r="E619" s="90"/>
      <c r="F619" s="14"/>
      <c r="G619" s="90"/>
    </row>
    <row r="620" spans="2:7" x14ac:dyDescent="0.25">
      <c r="B620"/>
      <c r="C620" s="14"/>
      <c r="D620" s="2"/>
      <c r="E620" s="90"/>
      <c r="F620" s="14"/>
      <c r="G620" s="90"/>
    </row>
    <row r="621" spans="2:7" x14ac:dyDescent="0.25">
      <c r="B621"/>
      <c r="C621" s="14"/>
      <c r="D621" s="2"/>
      <c r="E621" s="90"/>
      <c r="F621" s="14"/>
      <c r="G621" s="90"/>
    </row>
    <row r="622" spans="2:7" x14ac:dyDescent="0.25">
      <c r="B622"/>
      <c r="C622" s="14"/>
      <c r="D622" s="2"/>
      <c r="E622" s="90"/>
      <c r="F622" s="14"/>
      <c r="G622" s="90"/>
    </row>
    <row r="623" spans="2:7" x14ac:dyDescent="0.25">
      <c r="B623"/>
      <c r="C623" s="14"/>
      <c r="D623" s="2"/>
      <c r="E623" s="90"/>
      <c r="F623" s="14"/>
      <c r="G623" s="90"/>
    </row>
    <row r="624" spans="2:7" x14ac:dyDescent="0.25">
      <c r="B624"/>
      <c r="C624" s="14"/>
      <c r="D624" s="2"/>
      <c r="E624" s="90"/>
      <c r="F624" s="14"/>
      <c r="G624" s="90"/>
    </row>
    <row r="625" spans="2:7" x14ac:dyDescent="0.25">
      <c r="B625"/>
      <c r="C625" s="14"/>
      <c r="D625" s="2"/>
      <c r="E625" s="90"/>
      <c r="F625" s="14"/>
      <c r="G625" s="90"/>
    </row>
    <row r="626" spans="2:7" x14ac:dyDescent="0.25">
      <c r="B626"/>
      <c r="C626" s="14"/>
      <c r="D626" s="2"/>
      <c r="E626" s="90"/>
      <c r="F626" s="14"/>
      <c r="G626" s="90"/>
    </row>
    <row r="627" spans="2:7" x14ac:dyDescent="0.25">
      <c r="B627"/>
      <c r="C627" s="14"/>
      <c r="D627" s="2"/>
      <c r="E627" s="90"/>
      <c r="F627" s="14"/>
      <c r="G627" s="90"/>
    </row>
    <row r="628" spans="2:7" x14ac:dyDescent="0.25">
      <c r="B628"/>
      <c r="C628" s="14"/>
      <c r="D628" s="2"/>
      <c r="E628" s="90"/>
      <c r="F628" s="14"/>
      <c r="G628" s="90"/>
    </row>
    <row r="629" spans="2:7" x14ac:dyDescent="0.25">
      <c r="B629"/>
      <c r="C629" s="14"/>
      <c r="D629" s="2"/>
      <c r="E629" s="90"/>
      <c r="F629" s="14"/>
      <c r="G629" s="90"/>
    </row>
    <row r="630" spans="2:7" x14ac:dyDescent="0.25">
      <c r="B630"/>
      <c r="C630" s="14"/>
      <c r="D630" s="2"/>
      <c r="E630" s="90"/>
      <c r="F630" s="14"/>
      <c r="G630" s="90"/>
    </row>
    <row r="631" spans="2:7" x14ac:dyDescent="0.25">
      <c r="B631"/>
      <c r="C631" s="14"/>
      <c r="D631" s="2"/>
      <c r="E631" s="90"/>
      <c r="F631" s="14"/>
      <c r="G631" s="90"/>
    </row>
    <row r="632" spans="2:7" x14ac:dyDescent="0.25">
      <c r="B632"/>
      <c r="C632" s="14"/>
      <c r="D632" s="2"/>
      <c r="E632" s="90"/>
      <c r="F632" s="14"/>
      <c r="G632" s="90"/>
    </row>
    <row r="633" spans="2:7" x14ac:dyDescent="0.25">
      <c r="B633"/>
      <c r="C633" s="14"/>
      <c r="D633" s="2"/>
      <c r="E633" s="90"/>
      <c r="F633" s="14"/>
      <c r="G633" s="90"/>
    </row>
    <row r="634" spans="2:7" x14ac:dyDescent="0.25">
      <c r="B634"/>
      <c r="C634" s="14"/>
      <c r="D634" s="2"/>
      <c r="E634" s="90"/>
      <c r="F634" s="14"/>
      <c r="G634" s="90"/>
    </row>
    <row r="635" spans="2:7" x14ac:dyDescent="0.25">
      <c r="B635"/>
      <c r="C635" s="14"/>
      <c r="D635" s="2"/>
      <c r="E635" s="90"/>
      <c r="F635" s="14"/>
      <c r="G635" s="90"/>
    </row>
    <row r="636" spans="2:7" x14ac:dyDescent="0.25">
      <c r="B636"/>
      <c r="C636" s="14"/>
      <c r="D636" s="2"/>
      <c r="E636" s="90"/>
      <c r="F636" s="14"/>
      <c r="G636" s="90"/>
    </row>
    <row r="637" spans="2:7" x14ac:dyDescent="0.25">
      <c r="B637"/>
      <c r="C637" s="14"/>
      <c r="D637" s="2"/>
      <c r="E637" s="90"/>
      <c r="F637" s="14"/>
      <c r="G637" s="90"/>
    </row>
    <row r="638" spans="2:7" x14ac:dyDescent="0.25">
      <c r="B638"/>
      <c r="C638" s="14"/>
      <c r="D638" s="2"/>
      <c r="E638" s="90"/>
      <c r="F638" s="14"/>
      <c r="G638" s="90"/>
    </row>
    <row r="639" spans="2:7" x14ac:dyDescent="0.25">
      <c r="B639"/>
      <c r="C639" s="14"/>
      <c r="D639" s="2"/>
      <c r="E639" s="90"/>
      <c r="F639" s="14"/>
      <c r="G639" s="90"/>
    </row>
    <row r="640" spans="2:7" x14ac:dyDescent="0.25">
      <c r="B640"/>
      <c r="C640" s="14"/>
      <c r="D640" s="2"/>
      <c r="E640" s="90"/>
      <c r="F640" s="14"/>
      <c r="G640" s="90"/>
    </row>
    <row r="641" spans="2:7" x14ac:dyDescent="0.25">
      <c r="B641"/>
      <c r="C641" s="14"/>
      <c r="D641" s="2"/>
      <c r="E641" s="90"/>
      <c r="F641" s="14"/>
      <c r="G641" s="90"/>
    </row>
    <row r="642" spans="2:7" x14ac:dyDescent="0.25">
      <c r="B642"/>
      <c r="C642" s="14"/>
      <c r="D642" s="2"/>
      <c r="E642" s="90"/>
      <c r="F642" s="14"/>
      <c r="G642" s="90"/>
    </row>
    <row r="643" spans="2:7" x14ac:dyDescent="0.25">
      <c r="B643"/>
      <c r="C643" s="14"/>
      <c r="D643" s="2"/>
      <c r="E643" s="90"/>
      <c r="F643" s="14"/>
      <c r="G643" s="90"/>
    </row>
    <row r="644" spans="2:7" x14ac:dyDescent="0.25">
      <c r="B644"/>
      <c r="C644" s="14"/>
      <c r="D644" s="2"/>
      <c r="E644" s="90"/>
      <c r="F644" s="14"/>
      <c r="G644" s="90"/>
    </row>
    <row r="645" spans="2:7" x14ac:dyDescent="0.25">
      <c r="B645"/>
      <c r="C645" s="14"/>
      <c r="D645" s="2"/>
      <c r="E645" s="90"/>
      <c r="F645" s="14"/>
      <c r="G645" s="90"/>
    </row>
    <row r="646" spans="2:7" x14ac:dyDescent="0.25">
      <c r="B646"/>
      <c r="C646" s="14"/>
      <c r="D646" s="2"/>
      <c r="E646" s="90"/>
      <c r="F646" s="14"/>
      <c r="G646" s="90"/>
    </row>
    <row r="647" spans="2:7" x14ac:dyDescent="0.25">
      <c r="B647"/>
      <c r="C647" s="14"/>
      <c r="D647" s="2"/>
      <c r="E647" s="90"/>
      <c r="F647" s="14"/>
      <c r="G647" s="90"/>
    </row>
    <row r="648" spans="2:7" x14ac:dyDescent="0.25">
      <c r="B648"/>
      <c r="C648" s="14"/>
      <c r="D648" s="2"/>
      <c r="E648" s="90"/>
      <c r="F648" s="14"/>
      <c r="G648" s="90"/>
    </row>
    <row r="649" spans="2:7" x14ac:dyDescent="0.25">
      <c r="B649"/>
      <c r="C649" s="14"/>
      <c r="D649" s="2"/>
      <c r="E649" s="90"/>
      <c r="F649" s="14"/>
      <c r="G649" s="90"/>
    </row>
    <row r="650" spans="2:7" x14ac:dyDescent="0.25">
      <c r="B650"/>
      <c r="C650" s="14"/>
      <c r="D650" s="2"/>
      <c r="E650" s="90"/>
      <c r="F650" s="14"/>
      <c r="G650" s="90"/>
    </row>
    <row r="651" spans="2:7" x14ac:dyDescent="0.25">
      <c r="B651"/>
      <c r="C651" s="14"/>
      <c r="D651" s="2"/>
      <c r="E651" s="90"/>
      <c r="F651" s="14"/>
      <c r="G651" s="90"/>
    </row>
    <row r="652" spans="2:7" x14ac:dyDescent="0.25">
      <c r="B652"/>
      <c r="C652" s="14"/>
      <c r="D652" s="2"/>
      <c r="E652" s="90"/>
      <c r="F652" s="14"/>
      <c r="G652" s="90"/>
    </row>
    <row r="653" spans="2:7" x14ac:dyDescent="0.25">
      <c r="B653"/>
      <c r="C653" s="14"/>
      <c r="D653" s="2"/>
      <c r="E653" s="90"/>
      <c r="F653" s="14"/>
      <c r="G653" s="90"/>
    </row>
    <row r="654" spans="2:7" x14ac:dyDescent="0.25">
      <c r="B654"/>
      <c r="C654" s="14"/>
      <c r="D654" s="2"/>
      <c r="E654" s="90"/>
      <c r="F654" s="14"/>
      <c r="G654" s="90"/>
    </row>
    <row r="655" spans="2:7" x14ac:dyDescent="0.25">
      <c r="B655"/>
      <c r="C655" s="14"/>
      <c r="D655" s="2"/>
      <c r="E655" s="90"/>
      <c r="F655" s="14"/>
      <c r="G655" s="90"/>
    </row>
    <row r="656" spans="2:7" x14ac:dyDescent="0.25">
      <c r="B656"/>
      <c r="C656" s="14"/>
      <c r="D656" s="2"/>
      <c r="E656" s="90"/>
      <c r="F656" s="14"/>
      <c r="G656" s="90"/>
    </row>
    <row r="657" spans="2:7" x14ac:dyDescent="0.25">
      <c r="B657"/>
      <c r="C657" s="14"/>
      <c r="D657" s="2"/>
      <c r="E657" s="90"/>
      <c r="F657" s="14"/>
      <c r="G657" s="90"/>
    </row>
    <row r="658" spans="2:7" x14ac:dyDescent="0.25">
      <c r="B658"/>
      <c r="C658" s="14"/>
      <c r="D658" s="2"/>
      <c r="E658" s="90"/>
      <c r="F658" s="14"/>
      <c r="G658" s="90"/>
    </row>
    <row r="659" spans="2:7" x14ac:dyDescent="0.25">
      <c r="B659"/>
      <c r="C659" s="14"/>
      <c r="D659" s="2"/>
      <c r="E659" s="90"/>
      <c r="F659" s="14"/>
      <c r="G659" s="90"/>
    </row>
    <row r="660" spans="2:7" x14ac:dyDescent="0.25">
      <c r="B660"/>
      <c r="C660" s="14"/>
      <c r="D660" s="2"/>
      <c r="E660" s="90"/>
      <c r="F660" s="14"/>
      <c r="G660" s="90"/>
    </row>
    <row r="661" spans="2:7" x14ac:dyDescent="0.25">
      <c r="B661"/>
      <c r="C661" s="14"/>
      <c r="D661" s="2"/>
      <c r="E661" s="90"/>
      <c r="F661" s="14"/>
      <c r="G661" s="90"/>
    </row>
    <row r="662" spans="2:7" x14ac:dyDescent="0.25">
      <c r="B662"/>
      <c r="C662" s="14"/>
      <c r="D662" s="2"/>
      <c r="E662" s="90"/>
      <c r="F662" s="14"/>
      <c r="G662" s="90"/>
    </row>
    <row r="663" spans="2:7" x14ac:dyDescent="0.25">
      <c r="B663"/>
      <c r="C663" s="14"/>
      <c r="D663" s="2"/>
      <c r="E663" s="90"/>
      <c r="F663" s="14"/>
      <c r="G663" s="90"/>
    </row>
    <row r="664" spans="2:7" x14ac:dyDescent="0.25">
      <c r="B664"/>
      <c r="C664" s="14"/>
      <c r="D664" s="2"/>
      <c r="E664" s="90"/>
      <c r="F664" s="14"/>
      <c r="G664" s="90"/>
    </row>
    <row r="665" spans="2:7" x14ac:dyDescent="0.25">
      <c r="B665"/>
      <c r="C665" s="14"/>
      <c r="D665" s="2"/>
      <c r="E665" s="90"/>
      <c r="F665" s="14"/>
      <c r="G665" s="90"/>
    </row>
    <row r="666" spans="2:7" x14ac:dyDescent="0.25">
      <c r="B666"/>
      <c r="C666" s="14"/>
      <c r="D666" s="2"/>
      <c r="E666" s="90"/>
      <c r="F666" s="14"/>
      <c r="G666" s="90"/>
    </row>
    <row r="667" spans="2:7" x14ac:dyDescent="0.25">
      <c r="B667"/>
      <c r="C667" s="14"/>
      <c r="D667" s="2"/>
      <c r="E667" s="90"/>
      <c r="F667" s="14"/>
      <c r="G667" s="90"/>
    </row>
    <row r="668" spans="2:7" x14ac:dyDescent="0.25">
      <c r="B668"/>
      <c r="C668" s="14"/>
      <c r="D668" s="2"/>
      <c r="E668" s="90"/>
      <c r="F668" s="14"/>
      <c r="G668" s="90"/>
    </row>
    <row r="669" spans="2:7" x14ac:dyDescent="0.25">
      <c r="B669"/>
      <c r="C669" s="14"/>
      <c r="D669" s="2"/>
      <c r="E669" s="90"/>
      <c r="F669" s="14"/>
      <c r="G669" s="90"/>
    </row>
    <row r="670" spans="2:7" x14ac:dyDescent="0.25">
      <c r="B670"/>
      <c r="C670" s="14"/>
      <c r="D670" s="2"/>
      <c r="E670" s="90"/>
      <c r="F670" s="14"/>
      <c r="G670" s="90"/>
    </row>
    <row r="671" spans="2:7" x14ac:dyDescent="0.25">
      <c r="B671"/>
      <c r="C671" s="14"/>
      <c r="D671" s="2"/>
      <c r="E671" s="90"/>
      <c r="F671" s="14"/>
      <c r="G671" s="90"/>
    </row>
    <row r="672" spans="2:7" x14ac:dyDescent="0.25">
      <c r="B672"/>
      <c r="C672" s="14"/>
      <c r="D672" s="2"/>
      <c r="E672" s="90"/>
      <c r="F672" s="14"/>
      <c r="G672" s="90"/>
    </row>
    <row r="673" spans="2:7" x14ac:dyDescent="0.25">
      <c r="B673"/>
      <c r="C673" s="14"/>
      <c r="D673" s="2"/>
      <c r="E673" s="90"/>
      <c r="F673" s="14"/>
      <c r="G673" s="90"/>
    </row>
    <row r="674" spans="2:7" x14ac:dyDescent="0.25">
      <c r="B674"/>
      <c r="C674" s="14"/>
      <c r="D674" s="2"/>
      <c r="E674" s="90"/>
      <c r="F674" s="14"/>
      <c r="G674" s="90"/>
    </row>
    <row r="675" spans="2:7" x14ac:dyDescent="0.25">
      <c r="B675"/>
      <c r="C675" s="14"/>
      <c r="D675" s="2"/>
      <c r="E675" s="90"/>
      <c r="F675" s="14"/>
      <c r="G675" s="90"/>
    </row>
    <row r="676" spans="2:7" x14ac:dyDescent="0.25">
      <c r="B676"/>
      <c r="C676" s="14"/>
      <c r="D676" s="2"/>
      <c r="E676" s="90"/>
      <c r="F676" s="14"/>
      <c r="G676" s="90"/>
    </row>
    <row r="677" spans="2:7" x14ac:dyDescent="0.25">
      <c r="B677"/>
      <c r="C677" s="14"/>
      <c r="D677" s="2"/>
      <c r="E677" s="90"/>
      <c r="F677" s="14"/>
      <c r="G677" s="90"/>
    </row>
    <row r="678" spans="2:7" x14ac:dyDescent="0.25">
      <c r="B678"/>
      <c r="C678" s="14"/>
      <c r="D678" s="2"/>
      <c r="E678" s="90"/>
      <c r="F678" s="14"/>
      <c r="G678" s="90"/>
    </row>
    <row r="679" spans="2:7" x14ac:dyDescent="0.25">
      <c r="B679"/>
      <c r="C679" s="14"/>
      <c r="D679" s="2"/>
      <c r="E679" s="90"/>
      <c r="F679" s="14"/>
      <c r="G679" s="90"/>
    </row>
    <row r="680" spans="2:7" x14ac:dyDescent="0.25">
      <c r="B680"/>
      <c r="C680" s="14"/>
      <c r="D680" s="2"/>
      <c r="E680" s="90"/>
      <c r="F680" s="14"/>
      <c r="G680" s="90"/>
    </row>
    <row r="681" spans="2:7" x14ac:dyDescent="0.25">
      <c r="B681"/>
      <c r="C681" s="14"/>
      <c r="D681" s="2"/>
      <c r="E681" s="90"/>
      <c r="F681" s="14"/>
      <c r="G681" s="90"/>
    </row>
    <row r="682" spans="2:7" x14ac:dyDescent="0.25">
      <c r="B682"/>
      <c r="C682" s="14"/>
      <c r="D682" s="2"/>
      <c r="E682" s="90"/>
      <c r="F682" s="14"/>
      <c r="G682" s="90"/>
    </row>
    <row r="683" spans="2:7" x14ac:dyDescent="0.25">
      <c r="B683"/>
      <c r="C683" s="14"/>
      <c r="D683" s="2"/>
      <c r="E683" s="90"/>
      <c r="F683" s="14"/>
      <c r="G683" s="90"/>
    </row>
    <row r="684" spans="2:7" x14ac:dyDescent="0.25">
      <c r="B684"/>
      <c r="C684" s="14"/>
      <c r="D684" s="2"/>
      <c r="E684" s="90"/>
      <c r="F684" s="14"/>
      <c r="G684" s="90"/>
    </row>
    <row r="685" spans="2:7" x14ac:dyDescent="0.25">
      <c r="B685"/>
      <c r="C685" s="14"/>
      <c r="D685" s="2"/>
      <c r="E685" s="90"/>
      <c r="F685" s="14"/>
      <c r="G685" s="90"/>
    </row>
    <row r="686" spans="2:7" x14ac:dyDescent="0.25">
      <c r="B686"/>
      <c r="C686" s="14"/>
      <c r="D686" s="2"/>
      <c r="E686" s="90"/>
      <c r="F686" s="14"/>
      <c r="G686" s="90"/>
    </row>
    <row r="687" spans="2:7" x14ac:dyDescent="0.25">
      <c r="B687"/>
      <c r="C687" s="14"/>
      <c r="D687" s="2"/>
      <c r="E687" s="90"/>
      <c r="F687" s="14"/>
      <c r="G687" s="90"/>
    </row>
    <row r="688" spans="2:7" x14ac:dyDescent="0.25">
      <c r="B688"/>
      <c r="C688" s="14"/>
      <c r="D688" s="2"/>
      <c r="E688" s="90"/>
      <c r="F688" s="14"/>
      <c r="G688" s="90"/>
    </row>
    <row r="689" spans="2:7" x14ac:dyDescent="0.25">
      <c r="B689"/>
      <c r="C689" s="14"/>
      <c r="D689" s="2"/>
      <c r="E689" s="90"/>
      <c r="F689" s="14"/>
      <c r="G689" s="90"/>
    </row>
    <row r="690" spans="2:7" x14ac:dyDescent="0.25">
      <c r="B690"/>
      <c r="C690" s="14"/>
      <c r="D690" s="2"/>
      <c r="E690" s="90"/>
      <c r="F690" s="14"/>
      <c r="G690" s="90"/>
    </row>
    <row r="691" spans="2:7" x14ac:dyDescent="0.25">
      <c r="B691"/>
      <c r="C691" s="14"/>
      <c r="D691" s="2"/>
      <c r="E691" s="90"/>
      <c r="F691" s="14"/>
      <c r="G691" s="90"/>
    </row>
    <row r="692" spans="2:7" x14ac:dyDescent="0.25">
      <c r="B692"/>
      <c r="C692" s="14"/>
      <c r="D692" s="2"/>
      <c r="E692" s="90"/>
      <c r="F692" s="14"/>
      <c r="G692" s="90"/>
    </row>
    <row r="693" spans="2:7" x14ac:dyDescent="0.25">
      <c r="B693"/>
      <c r="C693" s="14"/>
      <c r="D693" s="2"/>
      <c r="E693" s="90"/>
      <c r="F693" s="14"/>
      <c r="G693" s="90"/>
    </row>
    <row r="694" spans="2:7" x14ac:dyDescent="0.25">
      <c r="B694"/>
      <c r="C694" s="14"/>
      <c r="D694" s="2"/>
      <c r="E694" s="90"/>
      <c r="F694" s="14"/>
      <c r="G694" s="90"/>
    </row>
    <row r="695" spans="2:7" x14ac:dyDescent="0.25">
      <c r="B695"/>
      <c r="C695" s="14"/>
      <c r="D695" s="2"/>
      <c r="E695" s="90"/>
      <c r="F695" s="14"/>
      <c r="G695" s="90"/>
    </row>
    <row r="696" spans="2:7" x14ac:dyDescent="0.25">
      <c r="B696"/>
      <c r="C696" s="14"/>
      <c r="D696" s="2"/>
      <c r="E696" s="90"/>
      <c r="F696" s="14"/>
      <c r="G696" s="90"/>
    </row>
    <row r="697" spans="2:7" x14ac:dyDescent="0.25">
      <c r="B697"/>
      <c r="C697" s="14"/>
      <c r="D697" s="2"/>
      <c r="E697" s="90"/>
      <c r="F697" s="14"/>
      <c r="G697" s="90"/>
    </row>
    <row r="698" spans="2:7" x14ac:dyDescent="0.25">
      <c r="B698"/>
      <c r="C698" s="14"/>
      <c r="D698" s="2"/>
      <c r="E698" s="90"/>
      <c r="F698" s="14"/>
      <c r="G698" s="90"/>
    </row>
    <row r="699" spans="2:7" x14ac:dyDescent="0.25">
      <c r="B699"/>
      <c r="C699" s="14"/>
      <c r="D699" s="2"/>
      <c r="E699" s="90"/>
      <c r="F699" s="14"/>
      <c r="G699" s="90"/>
    </row>
    <row r="700" spans="2:7" x14ac:dyDescent="0.25">
      <c r="B700"/>
      <c r="C700" s="14"/>
      <c r="D700" s="2"/>
      <c r="E700" s="90"/>
      <c r="F700" s="14"/>
      <c r="G700" s="90"/>
    </row>
    <row r="701" spans="2:7" x14ac:dyDescent="0.25">
      <c r="B701"/>
      <c r="C701" s="14"/>
      <c r="D701" s="2"/>
      <c r="E701" s="90"/>
      <c r="F701" s="14"/>
      <c r="G701" s="90"/>
    </row>
    <row r="702" spans="2:7" x14ac:dyDescent="0.25">
      <c r="B702"/>
      <c r="C702" s="14"/>
      <c r="D702" s="2"/>
      <c r="E702" s="90"/>
      <c r="F702" s="14"/>
      <c r="G702" s="90"/>
    </row>
    <row r="703" spans="2:7" x14ac:dyDescent="0.25">
      <c r="B703"/>
      <c r="C703" s="14"/>
      <c r="D703" s="2"/>
      <c r="E703" s="90"/>
      <c r="F703" s="14"/>
      <c r="G703" s="90"/>
    </row>
    <row r="704" spans="2:7" x14ac:dyDescent="0.25">
      <c r="B704"/>
      <c r="C704" s="14"/>
      <c r="D704" s="2"/>
      <c r="E704" s="90"/>
      <c r="F704" s="14"/>
      <c r="G704" s="90"/>
    </row>
    <row r="705" spans="2:7" x14ac:dyDescent="0.25">
      <c r="B705"/>
      <c r="C705" s="14"/>
      <c r="D705" s="2"/>
      <c r="E705" s="90"/>
      <c r="F705" s="14"/>
      <c r="G705" s="90"/>
    </row>
    <row r="706" spans="2:7" x14ac:dyDescent="0.25">
      <c r="B706"/>
      <c r="C706" s="14"/>
      <c r="D706" s="2"/>
      <c r="E706" s="90"/>
      <c r="F706" s="14"/>
      <c r="G706" s="90"/>
    </row>
    <row r="707" spans="2:7" x14ac:dyDescent="0.25">
      <c r="B707"/>
      <c r="C707" s="14"/>
      <c r="D707" s="2"/>
      <c r="E707" s="90"/>
      <c r="F707" s="14"/>
      <c r="G707" s="90"/>
    </row>
    <row r="708" spans="2:7" x14ac:dyDescent="0.25">
      <c r="B708"/>
      <c r="C708" s="14"/>
      <c r="D708" s="2"/>
      <c r="E708" s="90"/>
      <c r="F708" s="14"/>
      <c r="G708" s="90"/>
    </row>
    <row r="709" spans="2:7" x14ac:dyDescent="0.25">
      <c r="B709"/>
      <c r="C709" s="14"/>
      <c r="D709" s="2"/>
      <c r="E709" s="90"/>
      <c r="F709" s="14"/>
      <c r="G709" s="90"/>
    </row>
    <row r="710" spans="2:7" x14ac:dyDescent="0.25">
      <c r="B710"/>
      <c r="C710" s="14"/>
      <c r="D710" s="2"/>
      <c r="E710" s="90"/>
      <c r="F710" s="14"/>
      <c r="G710" s="90"/>
    </row>
    <row r="711" spans="2:7" x14ac:dyDescent="0.25">
      <c r="B711"/>
      <c r="C711" s="14"/>
      <c r="D711" s="2"/>
      <c r="E711" s="90"/>
      <c r="F711" s="14"/>
      <c r="G711" s="90"/>
    </row>
    <row r="712" spans="2:7" x14ac:dyDescent="0.25">
      <c r="B712"/>
      <c r="C712" s="14"/>
      <c r="D712" s="2"/>
      <c r="E712" s="90"/>
      <c r="F712" s="14"/>
      <c r="G712" s="90"/>
    </row>
    <row r="713" spans="2:7" x14ac:dyDescent="0.25">
      <c r="B713"/>
      <c r="C713" s="14"/>
      <c r="D713" s="2"/>
      <c r="E713" s="90"/>
      <c r="F713" s="14"/>
      <c r="G713" s="90"/>
    </row>
    <row r="714" spans="2:7" x14ac:dyDescent="0.25">
      <c r="B714"/>
      <c r="C714" s="14"/>
      <c r="D714" s="2"/>
      <c r="E714" s="90"/>
      <c r="F714" s="14"/>
      <c r="G714" s="90"/>
    </row>
    <row r="715" spans="2:7" x14ac:dyDescent="0.25">
      <c r="B715"/>
      <c r="C715" s="14"/>
      <c r="D715" s="2"/>
      <c r="E715" s="90"/>
      <c r="F715" s="14"/>
      <c r="G715" s="90"/>
    </row>
    <row r="716" spans="2:7" x14ac:dyDescent="0.25">
      <c r="B716"/>
      <c r="C716" s="14"/>
      <c r="D716" s="2"/>
      <c r="E716" s="90"/>
      <c r="F716" s="14"/>
      <c r="G716" s="90"/>
    </row>
    <row r="717" spans="2:7" x14ac:dyDescent="0.25">
      <c r="B717"/>
      <c r="C717" s="14"/>
      <c r="D717" s="2"/>
      <c r="E717" s="90"/>
      <c r="F717" s="14"/>
      <c r="G717" s="90"/>
    </row>
    <row r="718" spans="2:7" x14ac:dyDescent="0.25">
      <c r="B718"/>
      <c r="C718" s="14"/>
      <c r="D718" s="2"/>
      <c r="E718" s="90"/>
      <c r="F718" s="14"/>
      <c r="G718" s="90"/>
    </row>
    <row r="719" spans="2:7" x14ac:dyDescent="0.25">
      <c r="B719"/>
      <c r="C719" s="14"/>
      <c r="D719" s="2"/>
      <c r="E719" s="90"/>
      <c r="F719" s="14"/>
      <c r="G719" s="90"/>
    </row>
    <row r="720" spans="2:7" x14ac:dyDescent="0.25">
      <c r="B720"/>
      <c r="C720" s="14"/>
      <c r="D720" s="2"/>
      <c r="E720" s="90"/>
      <c r="F720" s="14"/>
      <c r="G720" s="90"/>
    </row>
    <row r="721" spans="2:7" x14ac:dyDescent="0.25">
      <c r="B721"/>
      <c r="C721" s="14"/>
      <c r="D721" s="2"/>
      <c r="E721" s="90"/>
      <c r="F721" s="14"/>
      <c r="G721" s="90"/>
    </row>
    <row r="722" spans="2:7" x14ac:dyDescent="0.25">
      <c r="B722"/>
      <c r="C722" s="14"/>
      <c r="D722" s="2"/>
      <c r="E722" s="90"/>
      <c r="F722" s="14"/>
      <c r="G722" s="90"/>
    </row>
    <row r="723" spans="2:7" x14ac:dyDescent="0.25">
      <c r="B723"/>
      <c r="C723" s="14"/>
      <c r="D723" s="2"/>
      <c r="E723" s="90"/>
      <c r="F723" s="14"/>
      <c r="G723" s="90"/>
    </row>
    <row r="724" spans="2:7" x14ac:dyDescent="0.25">
      <c r="B724"/>
      <c r="C724" s="14"/>
      <c r="D724" s="2"/>
      <c r="E724" s="90"/>
      <c r="F724" s="14"/>
      <c r="G724" s="90"/>
    </row>
    <row r="725" spans="2:7" x14ac:dyDescent="0.25">
      <c r="B725"/>
      <c r="C725" s="14"/>
      <c r="D725" s="2"/>
      <c r="E725" s="90"/>
      <c r="F725" s="14"/>
      <c r="G725" s="90"/>
    </row>
    <row r="726" spans="2:7" x14ac:dyDescent="0.25">
      <c r="B726"/>
      <c r="C726" s="14"/>
      <c r="D726" s="2"/>
      <c r="E726" s="90"/>
      <c r="F726" s="14"/>
      <c r="G726" s="90"/>
    </row>
    <row r="727" spans="2:7" x14ac:dyDescent="0.25">
      <c r="B727"/>
      <c r="C727" s="14"/>
      <c r="D727" s="2"/>
      <c r="E727" s="90"/>
      <c r="F727" s="14"/>
      <c r="G727" s="90"/>
    </row>
    <row r="728" spans="2:7" x14ac:dyDescent="0.25">
      <c r="B728"/>
      <c r="C728" s="14"/>
      <c r="D728" s="2"/>
      <c r="E728" s="90"/>
      <c r="F728" s="14"/>
      <c r="G728" s="90"/>
    </row>
    <row r="729" spans="2:7" x14ac:dyDescent="0.25">
      <c r="B729"/>
      <c r="C729" s="14"/>
      <c r="D729" s="2"/>
      <c r="E729" s="90"/>
      <c r="F729" s="14"/>
      <c r="G729" s="90"/>
    </row>
    <row r="730" spans="2:7" x14ac:dyDescent="0.25">
      <c r="B730"/>
      <c r="C730" s="14"/>
      <c r="D730" s="2"/>
      <c r="E730" s="90"/>
      <c r="F730" s="14"/>
      <c r="G730" s="90"/>
    </row>
    <row r="731" spans="2:7" x14ac:dyDescent="0.25">
      <c r="B731"/>
      <c r="C731" s="14"/>
      <c r="D731" s="2"/>
      <c r="E731" s="90"/>
      <c r="F731" s="14"/>
      <c r="G731" s="90"/>
    </row>
    <row r="732" spans="2:7" x14ac:dyDescent="0.25">
      <c r="B732"/>
      <c r="C732" s="14"/>
      <c r="D732" s="2"/>
      <c r="E732" s="90"/>
      <c r="F732" s="14"/>
      <c r="G732" s="90"/>
    </row>
    <row r="733" spans="2:7" x14ac:dyDescent="0.25">
      <c r="B733"/>
      <c r="C733" s="14"/>
      <c r="D733" s="2"/>
      <c r="E733" s="90"/>
      <c r="F733" s="14"/>
      <c r="G733" s="90"/>
    </row>
    <row r="734" spans="2:7" x14ac:dyDescent="0.25">
      <c r="B734"/>
      <c r="C734" s="14"/>
      <c r="D734" s="2"/>
      <c r="E734" s="90"/>
      <c r="F734" s="14"/>
      <c r="G734" s="90"/>
    </row>
    <row r="735" spans="2:7" x14ac:dyDescent="0.25">
      <c r="B735"/>
      <c r="C735" s="14"/>
      <c r="D735" s="2"/>
      <c r="E735" s="90"/>
      <c r="F735" s="14"/>
      <c r="G735" s="90"/>
    </row>
    <row r="736" spans="2:7" x14ac:dyDescent="0.25">
      <c r="B736"/>
      <c r="C736" s="14"/>
      <c r="D736" s="2"/>
      <c r="E736" s="90"/>
      <c r="F736" s="14"/>
      <c r="G736" s="90"/>
    </row>
    <row r="737" spans="2:7" x14ac:dyDescent="0.25">
      <c r="B737"/>
      <c r="C737" s="14"/>
      <c r="D737" s="2"/>
      <c r="E737" s="90"/>
      <c r="F737" s="14"/>
      <c r="G737" s="90"/>
    </row>
    <row r="738" spans="2:7" x14ac:dyDescent="0.25">
      <c r="B738"/>
      <c r="C738" s="14"/>
      <c r="D738" s="2"/>
      <c r="E738" s="90"/>
      <c r="F738" s="14"/>
      <c r="G738" s="90"/>
    </row>
    <row r="739" spans="2:7" x14ac:dyDescent="0.25">
      <c r="B739"/>
      <c r="C739" s="14"/>
      <c r="D739" s="2"/>
      <c r="E739" s="90"/>
      <c r="F739" s="14"/>
      <c r="G739" s="90"/>
    </row>
    <row r="740" spans="2:7" x14ac:dyDescent="0.25">
      <c r="B740"/>
      <c r="C740" s="14"/>
      <c r="D740" s="2"/>
      <c r="E740" s="90"/>
      <c r="F740" s="14"/>
      <c r="G740" s="90"/>
    </row>
    <row r="741" spans="2:7" x14ac:dyDescent="0.25">
      <c r="B741"/>
      <c r="C741" s="14"/>
      <c r="D741" s="2"/>
      <c r="E741" s="90"/>
      <c r="F741" s="14"/>
      <c r="G741" s="90"/>
    </row>
    <row r="742" spans="2:7" x14ac:dyDescent="0.25">
      <c r="B742"/>
      <c r="C742" s="14"/>
      <c r="D742" s="2"/>
      <c r="E742" s="90"/>
      <c r="F742" s="14"/>
      <c r="G742" s="90"/>
    </row>
    <row r="743" spans="2:7" x14ac:dyDescent="0.25">
      <c r="B743"/>
      <c r="C743" s="14"/>
      <c r="D743" s="2"/>
      <c r="E743" s="90"/>
      <c r="F743" s="14"/>
      <c r="G743" s="90"/>
    </row>
    <row r="744" spans="2:7" x14ac:dyDescent="0.25">
      <c r="B744"/>
      <c r="C744" s="14"/>
      <c r="D744" s="2"/>
      <c r="E744" s="90"/>
      <c r="F744" s="14"/>
      <c r="G744" s="90"/>
    </row>
    <row r="745" spans="2:7" x14ac:dyDescent="0.25">
      <c r="B745"/>
      <c r="C745" s="14"/>
      <c r="D745" s="2"/>
      <c r="E745" s="90"/>
      <c r="F745" s="14"/>
      <c r="G745" s="90"/>
    </row>
    <row r="746" spans="2:7" x14ac:dyDescent="0.25">
      <c r="B746"/>
      <c r="C746" s="14"/>
      <c r="D746" s="2"/>
      <c r="E746" s="90"/>
      <c r="F746" s="14"/>
      <c r="G746" s="90"/>
    </row>
    <row r="747" spans="2:7" x14ac:dyDescent="0.25">
      <c r="B747"/>
      <c r="C747" s="14"/>
      <c r="D747" s="2"/>
      <c r="E747" s="90"/>
      <c r="F747" s="14"/>
      <c r="G747" s="90"/>
    </row>
    <row r="748" spans="2:7" x14ac:dyDescent="0.25">
      <c r="B748"/>
      <c r="C748" s="14"/>
      <c r="D748" s="2"/>
      <c r="E748" s="90"/>
      <c r="F748" s="14"/>
      <c r="G748" s="90"/>
    </row>
    <row r="749" spans="2:7" x14ac:dyDescent="0.25">
      <c r="B749"/>
      <c r="C749" s="14"/>
      <c r="D749" s="2"/>
      <c r="E749" s="90"/>
      <c r="F749" s="14"/>
      <c r="G749" s="90"/>
    </row>
    <row r="750" spans="2:7" x14ac:dyDescent="0.25">
      <c r="B750"/>
      <c r="C750" s="14"/>
      <c r="D750" s="2"/>
      <c r="E750" s="90"/>
      <c r="F750" s="14"/>
      <c r="G750" s="90"/>
    </row>
    <row r="751" spans="2:7" x14ac:dyDescent="0.25">
      <c r="B751"/>
      <c r="C751" s="14"/>
      <c r="D751" s="2"/>
      <c r="E751" s="90"/>
      <c r="F751" s="14"/>
      <c r="G751" s="90"/>
    </row>
    <row r="752" spans="2:7" x14ac:dyDescent="0.25">
      <c r="B752"/>
      <c r="C752" s="14"/>
      <c r="D752" s="2"/>
      <c r="E752" s="90"/>
      <c r="F752" s="14"/>
      <c r="G752" s="90"/>
    </row>
    <row r="753" spans="2:7" x14ac:dyDescent="0.25">
      <c r="B753"/>
      <c r="C753" s="14"/>
      <c r="D753" s="2"/>
      <c r="E753" s="90"/>
      <c r="F753" s="14"/>
      <c r="G753" s="90"/>
    </row>
    <row r="754" spans="2:7" x14ac:dyDescent="0.25">
      <c r="B754"/>
      <c r="C754" s="14"/>
      <c r="D754" s="2"/>
      <c r="E754" s="90"/>
      <c r="F754" s="14"/>
      <c r="G754" s="90"/>
    </row>
    <row r="755" spans="2:7" x14ac:dyDescent="0.25">
      <c r="B755"/>
      <c r="C755" s="14"/>
      <c r="D755" s="2"/>
      <c r="E755" s="90"/>
      <c r="F755" s="14"/>
      <c r="G755" s="90"/>
    </row>
    <row r="756" spans="2:7" x14ac:dyDescent="0.25">
      <c r="B756"/>
      <c r="C756" s="14"/>
      <c r="D756" s="2"/>
      <c r="E756" s="90"/>
      <c r="F756" s="14"/>
      <c r="G756" s="90"/>
    </row>
    <row r="757" spans="2:7" x14ac:dyDescent="0.25">
      <c r="B757"/>
      <c r="C757" s="14"/>
      <c r="D757" s="2"/>
      <c r="E757" s="90"/>
      <c r="F757" s="14"/>
      <c r="G757" s="90"/>
    </row>
    <row r="758" spans="2:7" x14ac:dyDescent="0.25">
      <c r="B758"/>
      <c r="C758" s="14"/>
      <c r="D758" s="2"/>
      <c r="E758" s="90"/>
      <c r="F758" s="14"/>
      <c r="G758" s="90"/>
    </row>
    <row r="759" spans="2:7" x14ac:dyDescent="0.25">
      <c r="B759"/>
      <c r="C759" s="14"/>
      <c r="D759" s="2"/>
      <c r="E759" s="90"/>
      <c r="F759" s="14"/>
      <c r="G759" s="90"/>
    </row>
    <row r="760" spans="2:7" x14ac:dyDescent="0.25">
      <c r="B760"/>
      <c r="C760" s="14"/>
      <c r="D760" s="2"/>
      <c r="E760" s="90"/>
      <c r="F760" s="14"/>
      <c r="G760" s="90"/>
    </row>
    <row r="761" spans="2:7" x14ac:dyDescent="0.25">
      <c r="B761"/>
      <c r="C761" s="14"/>
      <c r="D761" s="2"/>
      <c r="E761" s="90"/>
      <c r="F761" s="14"/>
      <c r="G761" s="90"/>
    </row>
    <row r="762" spans="2:7" x14ac:dyDescent="0.25">
      <c r="B762"/>
      <c r="C762" s="14"/>
      <c r="D762" s="2"/>
      <c r="E762" s="90"/>
      <c r="F762" s="14"/>
      <c r="G762" s="90"/>
    </row>
    <row r="763" spans="2:7" x14ac:dyDescent="0.25">
      <c r="B763"/>
      <c r="C763" s="14"/>
      <c r="D763" s="2"/>
      <c r="E763" s="90"/>
      <c r="F763" s="14"/>
      <c r="G763" s="90"/>
    </row>
    <row r="764" spans="2:7" x14ac:dyDescent="0.25">
      <c r="B764"/>
      <c r="C764" s="14"/>
      <c r="D764" s="2"/>
      <c r="E764" s="90"/>
      <c r="F764" s="14"/>
      <c r="G764" s="90"/>
    </row>
    <row r="765" spans="2:7" x14ac:dyDescent="0.25">
      <c r="B765"/>
      <c r="C765" s="14"/>
      <c r="D765" s="2"/>
      <c r="E765" s="90"/>
      <c r="F765" s="14"/>
      <c r="G765" s="90"/>
    </row>
    <row r="766" spans="2:7" x14ac:dyDescent="0.25">
      <c r="B766"/>
      <c r="C766" s="14"/>
      <c r="D766" s="2"/>
      <c r="E766" s="90"/>
      <c r="F766" s="14"/>
      <c r="G766" s="90"/>
    </row>
    <row r="767" spans="2:7" x14ac:dyDescent="0.25">
      <c r="B767"/>
      <c r="C767" s="14"/>
      <c r="D767" s="2"/>
      <c r="E767" s="90"/>
      <c r="F767" s="14"/>
      <c r="G767" s="90"/>
    </row>
    <row r="768" spans="2:7" x14ac:dyDescent="0.25">
      <c r="B768"/>
      <c r="C768" s="14"/>
      <c r="D768" s="2"/>
      <c r="E768" s="90"/>
      <c r="F768" s="14"/>
      <c r="G768" s="90"/>
    </row>
    <row r="769" spans="2:7" x14ac:dyDescent="0.25">
      <c r="B769"/>
      <c r="C769" s="14"/>
      <c r="D769" s="2"/>
      <c r="E769" s="90"/>
      <c r="F769" s="14"/>
      <c r="G769" s="90"/>
    </row>
    <row r="770" spans="2:7" x14ac:dyDescent="0.25">
      <c r="B770"/>
      <c r="C770" s="14"/>
      <c r="D770" s="2"/>
      <c r="E770" s="90"/>
      <c r="F770" s="14"/>
      <c r="G770" s="90"/>
    </row>
    <row r="771" spans="2:7" x14ac:dyDescent="0.25">
      <c r="B771"/>
      <c r="C771" s="14"/>
      <c r="D771" s="2"/>
      <c r="E771" s="90"/>
      <c r="F771" s="14"/>
      <c r="G771" s="90"/>
    </row>
    <row r="772" spans="2:7" x14ac:dyDescent="0.25">
      <c r="B772"/>
      <c r="C772" s="14"/>
      <c r="D772" s="2"/>
      <c r="E772" s="90"/>
      <c r="F772" s="14"/>
      <c r="G772" s="90"/>
    </row>
    <row r="773" spans="2:7" x14ac:dyDescent="0.25">
      <c r="B773"/>
      <c r="C773" s="14"/>
      <c r="D773" s="2"/>
      <c r="E773" s="90"/>
      <c r="F773" s="14"/>
      <c r="G773" s="90"/>
    </row>
    <row r="774" spans="2:7" x14ac:dyDescent="0.25">
      <c r="B774"/>
      <c r="C774" s="14"/>
      <c r="D774" s="2"/>
      <c r="E774" s="90"/>
      <c r="F774" s="14"/>
      <c r="G774" s="90"/>
    </row>
    <row r="775" spans="2:7" x14ac:dyDescent="0.25">
      <c r="B775"/>
      <c r="C775" s="14"/>
      <c r="D775" s="2"/>
      <c r="E775" s="90"/>
      <c r="F775" s="14"/>
      <c r="G775" s="90"/>
    </row>
    <row r="776" spans="2:7" x14ac:dyDescent="0.25">
      <c r="B776"/>
      <c r="C776" s="14"/>
      <c r="D776" s="2"/>
      <c r="E776" s="90"/>
      <c r="F776" s="14"/>
      <c r="G776" s="90"/>
    </row>
    <row r="777" spans="2:7" x14ac:dyDescent="0.25">
      <c r="B777"/>
      <c r="C777" s="14"/>
      <c r="D777" s="2"/>
      <c r="E777" s="90"/>
      <c r="F777" s="14"/>
      <c r="G777" s="90"/>
    </row>
    <row r="778" spans="2:7" x14ac:dyDescent="0.25">
      <c r="B778"/>
      <c r="C778" s="14"/>
      <c r="D778" s="2"/>
      <c r="E778" s="90"/>
      <c r="F778" s="14"/>
      <c r="G778" s="90"/>
    </row>
    <row r="779" spans="2:7" x14ac:dyDescent="0.25">
      <c r="B779"/>
      <c r="C779" s="14"/>
      <c r="D779" s="2"/>
      <c r="E779" s="90"/>
      <c r="F779" s="14"/>
      <c r="G779" s="90"/>
    </row>
    <row r="780" spans="2:7" x14ac:dyDescent="0.25">
      <c r="B780"/>
      <c r="C780" s="14"/>
      <c r="D780" s="2"/>
      <c r="E780" s="90"/>
      <c r="F780" s="14"/>
      <c r="G780" s="90"/>
    </row>
    <row r="781" spans="2:7" x14ac:dyDescent="0.25">
      <c r="B781"/>
      <c r="C781" s="14"/>
      <c r="D781" s="2"/>
      <c r="E781" s="90"/>
      <c r="F781" s="14"/>
      <c r="G781" s="90"/>
    </row>
    <row r="782" spans="2:7" x14ac:dyDescent="0.25">
      <c r="B782"/>
      <c r="C782" s="14"/>
      <c r="D782" s="2"/>
      <c r="E782" s="90"/>
      <c r="F782" s="14"/>
      <c r="G782" s="90"/>
    </row>
    <row r="783" spans="2:7" x14ac:dyDescent="0.25">
      <c r="B783"/>
      <c r="C783" s="14"/>
      <c r="D783" s="2"/>
      <c r="E783" s="90"/>
      <c r="F783" s="14"/>
      <c r="G783" s="90"/>
    </row>
    <row r="784" spans="2:7" x14ac:dyDescent="0.25">
      <c r="B784"/>
      <c r="C784" s="14"/>
      <c r="D784" s="2"/>
      <c r="E784" s="90"/>
      <c r="F784" s="14"/>
      <c r="G784" s="90"/>
    </row>
    <row r="785" spans="2:7" x14ac:dyDescent="0.25">
      <c r="B785"/>
      <c r="C785" s="14"/>
      <c r="D785" s="2"/>
      <c r="E785" s="90"/>
      <c r="F785" s="14"/>
      <c r="G785" s="90"/>
    </row>
    <row r="786" spans="2:7" x14ac:dyDescent="0.25">
      <c r="B786"/>
      <c r="C786" s="14"/>
      <c r="D786" s="2"/>
      <c r="E786" s="90"/>
      <c r="F786" s="14"/>
      <c r="G786" s="90"/>
    </row>
    <row r="787" spans="2:7" x14ac:dyDescent="0.25">
      <c r="B787"/>
      <c r="C787" s="14"/>
      <c r="D787" s="2"/>
      <c r="E787" s="90"/>
      <c r="F787" s="14"/>
      <c r="G787" s="90"/>
    </row>
    <row r="788" spans="2:7" x14ac:dyDescent="0.25">
      <c r="B788"/>
      <c r="C788" s="14"/>
      <c r="D788" s="2"/>
      <c r="E788" s="90"/>
      <c r="F788" s="14"/>
      <c r="G788" s="90"/>
    </row>
    <row r="789" spans="2:7" x14ac:dyDescent="0.25">
      <c r="B789"/>
      <c r="C789" s="14"/>
      <c r="D789" s="2"/>
      <c r="E789" s="90"/>
      <c r="F789" s="14"/>
      <c r="G789" s="90"/>
    </row>
    <row r="790" spans="2:7" x14ac:dyDescent="0.25">
      <c r="B790"/>
      <c r="C790" s="14"/>
      <c r="D790" s="2"/>
      <c r="E790" s="90"/>
      <c r="F790" s="14"/>
      <c r="G790" s="90"/>
    </row>
    <row r="791" spans="2:7" x14ac:dyDescent="0.25">
      <c r="B791"/>
      <c r="C791" s="14"/>
      <c r="D791" s="2"/>
      <c r="E791" s="90"/>
      <c r="F791" s="14"/>
      <c r="G791" s="90"/>
    </row>
    <row r="792" spans="2:7" x14ac:dyDescent="0.25">
      <c r="B792"/>
      <c r="C792" s="14"/>
      <c r="D792" s="2"/>
      <c r="E792" s="90"/>
      <c r="F792" s="14"/>
      <c r="G792" s="90"/>
    </row>
    <row r="793" spans="2:7" x14ac:dyDescent="0.25">
      <c r="B793"/>
      <c r="C793" s="14"/>
      <c r="D793" s="2"/>
      <c r="E793" s="90"/>
      <c r="F793" s="14"/>
      <c r="G793" s="90"/>
    </row>
    <row r="794" spans="2:7" x14ac:dyDescent="0.25">
      <c r="B794"/>
      <c r="C794" s="14"/>
      <c r="D794" s="2"/>
      <c r="E794" s="90"/>
      <c r="F794" s="14"/>
      <c r="G794" s="90"/>
    </row>
    <row r="795" spans="2:7" x14ac:dyDescent="0.25">
      <c r="B795"/>
      <c r="C795" s="14"/>
      <c r="D795" s="2"/>
      <c r="E795" s="90"/>
      <c r="F795" s="14"/>
      <c r="G795" s="90"/>
    </row>
    <row r="796" spans="2:7" x14ac:dyDescent="0.25">
      <c r="B796"/>
      <c r="C796" s="14"/>
      <c r="D796" s="2"/>
      <c r="E796" s="90"/>
      <c r="F796" s="14"/>
      <c r="G796" s="90"/>
    </row>
    <row r="797" spans="2:7" x14ac:dyDescent="0.25">
      <c r="B797"/>
      <c r="C797" s="14"/>
      <c r="D797" s="2"/>
      <c r="E797" s="90"/>
      <c r="F797" s="14"/>
      <c r="G797" s="90"/>
    </row>
    <row r="798" spans="2:7" x14ac:dyDescent="0.25">
      <c r="B798"/>
      <c r="C798" s="14"/>
      <c r="D798" s="2"/>
      <c r="E798" s="90"/>
      <c r="F798" s="14"/>
      <c r="G798" s="90"/>
    </row>
    <row r="799" spans="2:7" x14ac:dyDescent="0.25">
      <c r="B799"/>
      <c r="C799" s="14"/>
      <c r="D799" s="2"/>
      <c r="E799" s="90"/>
      <c r="F799" s="14"/>
      <c r="G799" s="90"/>
    </row>
    <row r="800" spans="2:7" x14ac:dyDescent="0.25">
      <c r="B800"/>
      <c r="C800" s="14"/>
      <c r="D800" s="2"/>
      <c r="E800" s="90"/>
      <c r="F800" s="14"/>
      <c r="G800" s="90"/>
    </row>
    <row r="801" spans="2:7" x14ac:dyDescent="0.25">
      <c r="B801"/>
      <c r="C801" s="14"/>
      <c r="D801" s="2"/>
      <c r="E801" s="90"/>
      <c r="F801" s="14"/>
      <c r="G801" s="90"/>
    </row>
    <row r="802" spans="2:7" x14ac:dyDescent="0.25">
      <c r="B802"/>
      <c r="C802" s="14"/>
      <c r="D802" s="2"/>
      <c r="E802" s="90"/>
      <c r="F802" s="14"/>
      <c r="G802" s="90"/>
    </row>
    <row r="803" spans="2:7" x14ac:dyDescent="0.25">
      <c r="B803"/>
      <c r="C803" s="14"/>
      <c r="D803" s="2"/>
      <c r="E803" s="90"/>
      <c r="F803" s="14"/>
      <c r="G803" s="90"/>
    </row>
    <row r="804" spans="2:7" x14ac:dyDescent="0.25">
      <c r="B804"/>
      <c r="C804" s="14"/>
      <c r="D804" s="2"/>
      <c r="E804" s="90"/>
      <c r="F804" s="14"/>
      <c r="G804" s="90"/>
    </row>
    <row r="805" spans="2:7" x14ac:dyDescent="0.25">
      <c r="B805"/>
      <c r="C805" s="14"/>
      <c r="D805" s="2"/>
      <c r="E805" s="90"/>
      <c r="F805" s="14"/>
      <c r="G805" s="90"/>
    </row>
    <row r="806" spans="2:7" x14ac:dyDescent="0.25">
      <c r="B806"/>
      <c r="C806" s="14"/>
      <c r="D806" s="2"/>
      <c r="E806" s="90"/>
      <c r="F806" s="14"/>
      <c r="G806" s="90"/>
    </row>
    <row r="807" spans="2:7" x14ac:dyDescent="0.25">
      <c r="B807"/>
      <c r="C807" s="14"/>
      <c r="D807" s="2"/>
      <c r="E807" s="90"/>
      <c r="F807" s="14"/>
      <c r="G807" s="90"/>
    </row>
    <row r="808" spans="2:7" x14ac:dyDescent="0.25">
      <c r="B808"/>
      <c r="C808" s="14"/>
      <c r="D808" s="2"/>
      <c r="E808" s="90"/>
      <c r="F808" s="14"/>
      <c r="G808" s="90"/>
    </row>
    <row r="809" spans="2:7" x14ac:dyDescent="0.25">
      <c r="B809"/>
      <c r="C809" s="14"/>
      <c r="D809" s="2"/>
      <c r="E809" s="90"/>
      <c r="F809" s="14"/>
      <c r="G809" s="90"/>
    </row>
    <row r="810" spans="2:7" x14ac:dyDescent="0.25">
      <c r="B810"/>
      <c r="C810" s="14"/>
      <c r="D810" s="2"/>
      <c r="E810" s="90"/>
      <c r="F810" s="14"/>
      <c r="G810" s="90"/>
    </row>
    <row r="811" spans="2:7" x14ac:dyDescent="0.25">
      <c r="B811"/>
      <c r="C811" s="14"/>
      <c r="D811" s="2"/>
      <c r="E811" s="90"/>
      <c r="F811" s="14"/>
      <c r="G811" s="90"/>
    </row>
    <row r="812" spans="2:7" x14ac:dyDescent="0.25">
      <c r="B812"/>
      <c r="C812" s="14"/>
      <c r="D812" s="2"/>
      <c r="E812" s="90"/>
      <c r="F812" s="14"/>
      <c r="G812" s="90"/>
    </row>
    <row r="813" spans="2:7" x14ac:dyDescent="0.25">
      <c r="B813"/>
      <c r="C813" s="14"/>
      <c r="D813" s="2"/>
      <c r="E813" s="90"/>
      <c r="F813" s="14"/>
      <c r="G813" s="90"/>
    </row>
    <row r="814" spans="2:7" x14ac:dyDescent="0.25">
      <c r="B814"/>
      <c r="C814" s="14"/>
      <c r="D814" s="2"/>
      <c r="E814" s="90"/>
      <c r="F814" s="14"/>
      <c r="G814" s="90"/>
    </row>
    <row r="815" spans="2:7" x14ac:dyDescent="0.25">
      <c r="B815"/>
      <c r="C815" s="14"/>
      <c r="D815" s="2"/>
      <c r="E815" s="90"/>
      <c r="F815" s="14"/>
      <c r="G815" s="90"/>
    </row>
    <row r="816" spans="2:7" x14ac:dyDescent="0.25">
      <c r="B816"/>
      <c r="C816" s="14"/>
      <c r="D816" s="2"/>
      <c r="E816" s="90"/>
      <c r="F816" s="14"/>
      <c r="G816" s="90"/>
    </row>
    <row r="817" spans="2:7" x14ac:dyDescent="0.25">
      <c r="B817"/>
      <c r="C817" s="14"/>
      <c r="D817" s="2"/>
      <c r="E817" s="90"/>
      <c r="F817" s="14"/>
      <c r="G817" s="90"/>
    </row>
    <row r="818" spans="2:7" x14ac:dyDescent="0.25">
      <c r="B818"/>
      <c r="C818" s="14"/>
      <c r="D818" s="2"/>
      <c r="E818" s="90"/>
      <c r="F818" s="14"/>
      <c r="G818" s="90"/>
    </row>
    <row r="819" spans="2:7" x14ac:dyDescent="0.25">
      <c r="B819"/>
      <c r="C819" s="14"/>
      <c r="D819" s="2"/>
      <c r="E819" s="90"/>
      <c r="F819" s="14"/>
      <c r="G819" s="90"/>
    </row>
    <row r="820" spans="2:7" x14ac:dyDescent="0.25">
      <c r="B820"/>
      <c r="C820" s="14"/>
      <c r="D820" s="2"/>
      <c r="E820" s="90"/>
      <c r="F820" s="14"/>
      <c r="G820" s="90"/>
    </row>
    <row r="821" spans="2:7" x14ac:dyDescent="0.25">
      <c r="B821"/>
      <c r="C821" s="14"/>
      <c r="D821" s="2"/>
      <c r="E821" s="90"/>
      <c r="F821" s="14"/>
      <c r="G821" s="90"/>
    </row>
    <row r="822" spans="2:7" x14ac:dyDescent="0.25">
      <c r="B822"/>
      <c r="C822" s="14"/>
      <c r="D822" s="2"/>
      <c r="E822" s="90"/>
      <c r="F822" s="14"/>
      <c r="G822" s="90"/>
    </row>
    <row r="823" spans="2:7" x14ac:dyDescent="0.25">
      <c r="B823"/>
      <c r="C823" s="14"/>
      <c r="D823" s="2"/>
      <c r="E823" s="90"/>
      <c r="F823" s="14"/>
      <c r="G823" s="90"/>
    </row>
    <row r="824" spans="2:7" x14ac:dyDescent="0.25">
      <c r="B824"/>
      <c r="C824" s="14"/>
      <c r="D824" s="2"/>
      <c r="E824" s="90"/>
      <c r="F824" s="14"/>
      <c r="G824" s="90"/>
    </row>
    <row r="825" spans="2:7" x14ac:dyDescent="0.25">
      <c r="B825"/>
      <c r="C825" s="14"/>
      <c r="D825" s="2"/>
      <c r="E825" s="90"/>
      <c r="F825" s="14"/>
      <c r="G825" s="90"/>
    </row>
    <row r="826" spans="2:7" x14ac:dyDescent="0.25">
      <c r="B826"/>
      <c r="C826" s="14"/>
      <c r="D826" s="2"/>
      <c r="E826" s="90"/>
      <c r="F826" s="14"/>
      <c r="G826" s="90"/>
    </row>
    <row r="827" spans="2:7" x14ac:dyDescent="0.25">
      <c r="B827"/>
      <c r="C827" s="14"/>
      <c r="D827" s="2"/>
      <c r="E827" s="90"/>
      <c r="F827" s="14"/>
      <c r="G827" s="90"/>
    </row>
    <row r="828" spans="2:7" x14ac:dyDescent="0.25">
      <c r="B828"/>
      <c r="C828" s="14"/>
      <c r="D828" s="2"/>
      <c r="E828" s="90"/>
      <c r="F828" s="14"/>
      <c r="G828" s="90"/>
    </row>
    <row r="829" spans="2:7" x14ac:dyDescent="0.25">
      <c r="B829"/>
      <c r="C829" s="14"/>
      <c r="D829" s="2"/>
      <c r="E829" s="90"/>
      <c r="F829" s="14"/>
      <c r="G829" s="90"/>
    </row>
    <row r="830" spans="2:7" x14ac:dyDescent="0.25">
      <c r="B830"/>
      <c r="C830" s="14"/>
      <c r="D830" s="2"/>
      <c r="E830" s="90"/>
      <c r="F830" s="14"/>
      <c r="G830" s="90"/>
    </row>
    <row r="831" spans="2:7" x14ac:dyDescent="0.25">
      <c r="B831"/>
      <c r="C831" s="14"/>
      <c r="D831" s="2"/>
      <c r="E831" s="90"/>
      <c r="F831" s="14"/>
      <c r="G831" s="90"/>
    </row>
    <row r="832" spans="2:7" x14ac:dyDescent="0.25">
      <c r="B832"/>
      <c r="C832" s="14"/>
      <c r="D832" s="2"/>
      <c r="E832" s="90"/>
      <c r="F832" s="14"/>
      <c r="G832" s="90"/>
    </row>
    <row r="833" spans="2:7" x14ac:dyDescent="0.25">
      <c r="B833"/>
      <c r="C833" s="14"/>
      <c r="D833" s="2"/>
      <c r="E833" s="90"/>
      <c r="F833" s="14"/>
      <c r="G833" s="90"/>
    </row>
    <row r="834" spans="2:7" x14ac:dyDescent="0.25">
      <c r="B834"/>
      <c r="C834" s="14"/>
      <c r="D834" s="2"/>
      <c r="E834" s="90"/>
      <c r="F834" s="14"/>
      <c r="G834" s="90"/>
    </row>
    <row r="835" spans="2:7" x14ac:dyDescent="0.25">
      <c r="B835"/>
      <c r="C835" s="14"/>
      <c r="D835" s="2"/>
      <c r="E835" s="90"/>
      <c r="F835" s="14"/>
      <c r="G835" s="90"/>
    </row>
    <row r="836" spans="2:7" x14ac:dyDescent="0.25">
      <c r="B836"/>
      <c r="C836" s="14"/>
      <c r="D836" s="2"/>
      <c r="E836" s="90"/>
      <c r="F836" s="14"/>
      <c r="G836" s="90"/>
    </row>
    <row r="837" spans="2:7" x14ac:dyDescent="0.25">
      <c r="B837"/>
      <c r="C837" s="14"/>
      <c r="D837" s="2"/>
      <c r="E837" s="90"/>
      <c r="F837" s="14"/>
      <c r="G837" s="90"/>
    </row>
    <row r="838" spans="2:7" x14ac:dyDescent="0.25">
      <c r="B838"/>
      <c r="C838" s="14"/>
      <c r="D838" s="2"/>
      <c r="E838" s="90"/>
      <c r="F838" s="14"/>
      <c r="G838" s="90"/>
    </row>
    <row r="839" spans="2:7" x14ac:dyDescent="0.25">
      <c r="B839"/>
      <c r="C839" s="14"/>
      <c r="D839" s="2"/>
      <c r="E839" s="90"/>
      <c r="F839" s="14"/>
      <c r="G839" s="90"/>
    </row>
    <row r="840" spans="2:7" x14ac:dyDescent="0.25">
      <c r="B840"/>
      <c r="C840" s="14"/>
      <c r="D840" s="2"/>
      <c r="E840" s="90"/>
      <c r="F840" s="14"/>
      <c r="G840" s="90"/>
    </row>
    <row r="841" spans="2:7" x14ac:dyDescent="0.25">
      <c r="B841"/>
      <c r="C841" s="14"/>
      <c r="D841" s="2"/>
      <c r="E841" s="90"/>
      <c r="F841" s="14"/>
      <c r="G841" s="90"/>
    </row>
    <row r="842" spans="2:7" x14ac:dyDescent="0.25">
      <c r="B842"/>
      <c r="C842" s="14"/>
      <c r="D842" s="2"/>
      <c r="E842" s="90"/>
      <c r="F842" s="14"/>
      <c r="G842" s="90"/>
    </row>
    <row r="843" spans="2:7" x14ac:dyDescent="0.25">
      <c r="B843"/>
      <c r="C843" s="14"/>
      <c r="D843" s="2"/>
      <c r="E843" s="90"/>
      <c r="F843" s="14"/>
      <c r="G843" s="90"/>
    </row>
    <row r="844" spans="2:7" x14ac:dyDescent="0.25">
      <c r="B844"/>
      <c r="C844" s="14"/>
      <c r="D844" s="2"/>
      <c r="E844" s="90"/>
      <c r="F844" s="14"/>
      <c r="G844" s="90"/>
    </row>
    <row r="845" spans="2:7" x14ac:dyDescent="0.25">
      <c r="B845"/>
      <c r="C845" s="14"/>
      <c r="D845" s="2"/>
      <c r="E845" s="90"/>
      <c r="F845" s="14"/>
      <c r="G845" s="90"/>
    </row>
    <row r="846" spans="2:7" x14ac:dyDescent="0.25">
      <c r="B846"/>
      <c r="C846" s="14"/>
      <c r="D846" s="2"/>
      <c r="E846" s="90"/>
      <c r="F846" s="14"/>
      <c r="G846" s="90"/>
    </row>
    <row r="847" spans="2:7" x14ac:dyDescent="0.25">
      <c r="B847"/>
      <c r="C847" s="14"/>
      <c r="D847" s="2"/>
      <c r="E847" s="90"/>
      <c r="F847" s="14"/>
      <c r="G847" s="90"/>
    </row>
    <row r="848" spans="2:7" x14ac:dyDescent="0.25">
      <c r="B848"/>
      <c r="C848" s="14"/>
      <c r="D848" s="2"/>
      <c r="E848" s="90"/>
      <c r="F848" s="14"/>
      <c r="G848" s="90"/>
    </row>
    <row r="849" spans="2:7" x14ac:dyDescent="0.25">
      <c r="B849"/>
      <c r="C849" s="14"/>
      <c r="D849" s="2"/>
      <c r="E849" s="90"/>
      <c r="F849" s="14"/>
      <c r="G849" s="90"/>
    </row>
    <row r="850" spans="2:7" x14ac:dyDescent="0.25">
      <c r="B850"/>
      <c r="C850" s="14"/>
      <c r="D850" s="2"/>
      <c r="E850" s="90"/>
      <c r="F850" s="14"/>
      <c r="G850" s="90"/>
    </row>
    <row r="851" spans="2:7" x14ac:dyDescent="0.25">
      <c r="B851"/>
      <c r="C851" s="14"/>
      <c r="D851" s="2"/>
      <c r="E851" s="90"/>
      <c r="F851" s="14"/>
      <c r="G851" s="90"/>
    </row>
    <row r="852" spans="2:7" x14ac:dyDescent="0.25">
      <c r="B852"/>
      <c r="C852" s="14"/>
      <c r="D852" s="2"/>
      <c r="E852" s="90"/>
      <c r="F852" s="14"/>
      <c r="G852" s="90"/>
    </row>
    <row r="853" spans="2:7" x14ac:dyDescent="0.25">
      <c r="B853"/>
      <c r="C853" s="14"/>
      <c r="D853" s="2"/>
      <c r="E853" s="90"/>
      <c r="F853" s="14"/>
      <c r="G853" s="90"/>
    </row>
    <row r="854" spans="2:7" x14ac:dyDescent="0.25">
      <c r="B854"/>
      <c r="C854" s="14"/>
      <c r="D854" s="2"/>
      <c r="E854" s="90"/>
      <c r="F854" s="14"/>
      <c r="G854" s="90"/>
    </row>
    <row r="855" spans="2:7" x14ac:dyDescent="0.25">
      <c r="B855"/>
      <c r="C855" s="14"/>
      <c r="D855" s="2"/>
      <c r="E855" s="90"/>
      <c r="F855" s="14"/>
      <c r="G855" s="90"/>
    </row>
    <row r="856" spans="2:7" x14ac:dyDescent="0.25">
      <c r="B856"/>
      <c r="C856" s="14"/>
      <c r="D856" s="2"/>
      <c r="E856" s="90"/>
      <c r="F856" s="14"/>
      <c r="G856" s="90"/>
    </row>
    <row r="857" spans="2:7" x14ac:dyDescent="0.25">
      <c r="B857"/>
      <c r="C857" s="14"/>
      <c r="D857" s="2"/>
      <c r="E857" s="90"/>
      <c r="F857" s="14"/>
      <c r="G857" s="90"/>
    </row>
    <row r="858" spans="2:7" x14ac:dyDescent="0.25">
      <c r="B858"/>
      <c r="C858" s="14"/>
      <c r="D858" s="2"/>
      <c r="E858" s="90"/>
      <c r="F858" s="14"/>
      <c r="G858" s="90"/>
    </row>
    <row r="859" spans="2:7" x14ac:dyDescent="0.25">
      <c r="B859"/>
      <c r="C859" s="14"/>
      <c r="D859" s="2"/>
      <c r="E859" s="90"/>
      <c r="F859" s="14"/>
      <c r="G859" s="90"/>
    </row>
    <row r="860" spans="2:7" x14ac:dyDescent="0.25">
      <c r="B860"/>
      <c r="C860" s="14"/>
      <c r="D860" s="2"/>
      <c r="E860" s="90"/>
      <c r="F860" s="14"/>
      <c r="G860" s="90"/>
    </row>
    <row r="861" spans="2:7" x14ac:dyDescent="0.25">
      <c r="B861"/>
      <c r="C861" s="14"/>
      <c r="D861" s="2"/>
      <c r="E861" s="90"/>
      <c r="F861" s="14"/>
      <c r="G861" s="90"/>
    </row>
    <row r="862" spans="2:7" x14ac:dyDescent="0.25">
      <c r="B862"/>
      <c r="C862" s="14"/>
      <c r="D862" s="2"/>
      <c r="E862" s="90"/>
      <c r="F862" s="14"/>
      <c r="G862" s="90"/>
    </row>
    <row r="863" spans="2:7" x14ac:dyDescent="0.25">
      <c r="B863"/>
      <c r="C863" s="14"/>
      <c r="D863" s="2"/>
      <c r="E863" s="90"/>
      <c r="F863" s="14"/>
      <c r="G863" s="90"/>
    </row>
    <row r="864" spans="2:7" x14ac:dyDescent="0.25">
      <c r="B864"/>
      <c r="C864" s="14"/>
      <c r="D864" s="2"/>
      <c r="E864" s="90"/>
      <c r="F864" s="14"/>
      <c r="G864" s="90"/>
    </row>
    <row r="865" spans="2:7" x14ac:dyDescent="0.25">
      <c r="B865"/>
      <c r="C865" s="14"/>
      <c r="D865" s="2"/>
      <c r="E865" s="90"/>
      <c r="F865" s="14"/>
      <c r="G865" s="90"/>
    </row>
    <row r="866" spans="2:7" x14ac:dyDescent="0.25">
      <c r="B866"/>
      <c r="C866" s="14"/>
      <c r="D866" s="2"/>
      <c r="E866" s="90"/>
      <c r="F866" s="14"/>
      <c r="G866" s="90"/>
    </row>
    <row r="867" spans="2:7" x14ac:dyDescent="0.25">
      <c r="B867"/>
      <c r="C867" s="14"/>
      <c r="D867" s="2"/>
      <c r="E867" s="90"/>
      <c r="F867" s="14"/>
      <c r="G867" s="90"/>
    </row>
    <row r="868" spans="2:7" x14ac:dyDescent="0.25">
      <c r="B868"/>
      <c r="C868" s="14"/>
      <c r="D868" s="2"/>
      <c r="E868" s="90"/>
      <c r="F868" s="14"/>
      <c r="G868" s="90"/>
    </row>
    <row r="869" spans="2:7" x14ac:dyDescent="0.25">
      <c r="B869"/>
      <c r="C869" s="14"/>
      <c r="D869" s="2"/>
      <c r="E869" s="90"/>
      <c r="F869" s="14"/>
      <c r="G869" s="90"/>
    </row>
    <row r="870" spans="2:7" x14ac:dyDescent="0.25">
      <c r="B870"/>
      <c r="C870" s="14"/>
      <c r="D870" s="2"/>
      <c r="E870" s="90"/>
      <c r="F870" s="14"/>
      <c r="G870" s="90"/>
    </row>
    <row r="871" spans="2:7" x14ac:dyDescent="0.25">
      <c r="B871"/>
      <c r="C871" s="14"/>
      <c r="D871" s="2"/>
      <c r="E871" s="90"/>
      <c r="F871" s="14"/>
      <c r="G871" s="90"/>
    </row>
    <row r="872" spans="2:7" x14ac:dyDescent="0.25">
      <c r="B872"/>
      <c r="C872" s="14"/>
      <c r="D872" s="2"/>
      <c r="E872" s="90"/>
      <c r="F872" s="14"/>
      <c r="G872" s="90"/>
    </row>
    <row r="873" spans="2:7" x14ac:dyDescent="0.25">
      <c r="B873"/>
      <c r="C873" s="14"/>
      <c r="D873" s="2"/>
      <c r="E873" s="90"/>
      <c r="F873" s="14"/>
      <c r="G873" s="90"/>
    </row>
    <row r="874" spans="2:7" x14ac:dyDescent="0.25">
      <c r="B874"/>
      <c r="C874" s="14"/>
      <c r="D874" s="2"/>
      <c r="E874" s="90"/>
      <c r="F874" s="14"/>
      <c r="G874" s="90"/>
    </row>
    <row r="875" spans="2:7" x14ac:dyDescent="0.25">
      <c r="B875"/>
      <c r="C875" s="14"/>
      <c r="D875" s="2"/>
      <c r="E875" s="90"/>
      <c r="F875" s="14"/>
      <c r="G875" s="90"/>
    </row>
    <row r="876" spans="2:7" x14ac:dyDescent="0.25">
      <c r="B876"/>
      <c r="C876" s="14"/>
      <c r="D876" s="2"/>
      <c r="E876" s="90"/>
      <c r="F876" s="14"/>
      <c r="G876" s="90"/>
    </row>
    <row r="877" spans="2:7" x14ac:dyDescent="0.25">
      <c r="B877"/>
      <c r="C877" s="14"/>
      <c r="D877" s="2"/>
      <c r="E877" s="90"/>
      <c r="F877" s="14"/>
      <c r="G877" s="90"/>
    </row>
    <row r="878" spans="2:7" x14ac:dyDescent="0.25">
      <c r="B878"/>
      <c r="C878" s="14"/>
      <c r="D878" s="2"/>
      <c r="E878" s="90"/>
      <c r="F878" s="14"/>
      <c r="G878" s="90"/>
    </row>
    <row r="879" spans="2:7" x14ac:dyDescent="0.25">
      <c r="B879"/>
      <c r="C879" s="14"/>
      <c r="D879" s="2"/>
      <c r="E879" s="90"/>
      <c r="F879" s="14"/>
      <c r="G879" s="90"/>
    </row>
    <row r="880" spans="2:7" x14ac:dyDescent="0.25">
      <c r="B880"/>
      <c r="C880" s="14"/>
      <c r="D880" s="2"/>
      <c r="E880" s="90"/>
      <c r="F880" s="14"/>
      <c r="G880" s="90"/>
    </row>
    <row r="881" spans="2:7" x14ac:dyDescent="0.25">
      <c r="B881"/>
      <c r="C881" s="14"/>
      <c r="D881" s="2"/>
      <c r="E881" s="90"/>
      <c r="F881" s="14"/>
      <c r="G881" s="90"/>
    </row>
    <row r="882" spans="2:7" x14ac:dyDescent="0.25">
      <c r="B882"/>
      <c r="C882" s="14"/>
      <c r="D882" s="2"/>
      <c r="E882" s="90"/>
      <c r="F882" s="14"/>
      <c r="G882" s="90"/>
    </row>
    <row r="883" spans="2:7" x14ac:dyDescent="0.25">
      <c r="B883"/>
      <c r="C883" s="14"/>
      <c r="D883" s="2"/>
      <c r="E883" s="90"/>
      <c r="F883" s="14"/>
      <c r="G883" s="90"/>
    </row>
    <row r="884" spans="2:7" x14ac:dyDescent="0.25">
      <c r="B884"/>
      <c r="C884" s="14"/>
      <c r="D884" s="2"/>
      <c r="E884" s="90"/>
      <c r="F884" s="14"/>
      <c r="G884" s="90"/>
    </row>
    <row r="885" spans="2:7" x14ac:dyDescent="0.25">
      <c r="B885"/>
      <c r="C885" s="14"/>
      <c r="D885" s="2"/>
      <c r="E885" s="90"/>
      <c r="F885" s="14"/>
      <c r="G885" s="90"/>
    </row>
    <row r="886" spans="2:7" x14ac:dyDescent="0.25">
      <c r="B886"/>
      <c r="C886" s="14"/>
      <c r="D886" s="2"/>
      <c r="E886" s="90"/>
      <c r="F886" s="14"/>
      <c r="G886" s="90"/>
    </row>
    <row r="887" spans="2:7" x14ac:dyDescent="0.25">
      <c r="B887"/>
      <c r="C887" s="14"/>
      <c r="D887" s="2"/>
      <c r="E887" s="90"/>
      <c r="F887" s="14"/>
      <c r="G887" s="90"/>
    </row>
    <row r="888" spans="2:7" x14ac:dyDescent="0.25">
      <c r="B888"/>
      <c r="C888" s="14"/>
      <c r="D888" s="2"/>
      <c r="E888" s="90"/>
      <c r="F888" s="14"/>
      <c r="G888" s="90"/>
    </row>
    <row r="889" spans="2:7" x14ac:dyDescent="0.25">
      <c r="B889"/>
      <c r="C889" s="14"/>
      <c r="D889" s="2"/>
      <c r="E889" s="90"/>
      <c r="F889" s="14"/>
      <c r="G889" s="90"/>
    </row>
    <row r="890" spans="2:7" x14ac:dyDescent="0.25">
      <c r="B890"/>
      <c r="C890" s="14"/>
      <c r="D890" s="2"/>
      <c r="E890" s="90"/>
      <c r="F890" s="14"/>
      <c r="G890" s="90"/>
    </row>
    <row r="891" spans="2:7" x14ac:dyDescent="0.25">
      <c r="B891"/>
      <c r="C891" s="14"/>
      <c r="D891" s="2"/>
      <c r="E891" s="90"/>
      <c r="F891" s="14"/>
      <c r="G891" s="90"/>
    </row>
    <row r="892" spans="2:7" x14ac:dyDescent="0.25">
      <c r="B892"/>
      <c r="C892" s="14"/>
      <c r="D892" s="2"/>
      <c r="E892" s="90"/>
      <c r="F892" s="14"/>
      <c r="G892" s="90"/>
    </row>
    <row r="893" spans="2:7" x14ac:dyDescent="0.25">
      <c r="B893"/>
      <c r="C893" s="14"/>
      <c r="D893" s="2"/>
      <c r="E893" s="90"/>
      <c r="F893" s="14"/>
      <c r="G893" s="90"/>
    </row>
    <row r="894" spans="2:7" x14ac:dyDescent="0.25">
      <c r="B894"/>
      <c r="C894" s="14"/>
      <c r="D894" s="2"/>
      <c r="E894" s="90"/>
      <c r="F894" s="14"/>
      <c r="G894" s="90"/>
    </row>
    <row r="895" spans="2:7" x14ac:dyDescent="0.25">
      <c r="B895"/>
      <c r="C895" s="14"/>
      <c r="D895" s="2"/>
      <c r="E895" s="90"/>
      <c r="F895" s="14"/>
      <c r="G895" s="90"/>
    </row>
    <row r="896" spans="2:7" x14ac:dyDescent="0.25">
      <c r="B896"/>
      <c r="C896" s="14"/>
      <c r="D896" s="2"/>
      <c r="E896" s="90"/>
      <c r="F896" s="14"/>
      <c r="G896" s="90"/>
    </row>
    <row r="897" spans="2:7" x14ac:dyDescent="0.25">
      <c r="B897"/>
      <c r="C897" s="14"/>
      <c r="D897" s="2"/>
      <c r="E897" s="90"/>
      <c r="F897" s="14"/>
      <c r="G897" s="90"/>
    </row>
    <row r="898" spans="2:7" x14ac:dyDescent="0.25">
      <c r="B898"/>
      <c r="C898" s="14"/>
      <c r="D898" s="2"/>
      <c r="E898" s="90"/>
      <c r="F898" s="14"/>
      <c r="G898" s="90"/>
    </row>
    <row r="899" spans="2:7" x14ac:dyDescent="0.25">
      <c r="B899"/>
      <c r="C899" s="14"/>
      <c r="D899" s="2"/>
      <c r="E899" s="90"/>
      <c r="F899" s="14"/>
      <c r="G899" s="90"/>
    </row>
    <row r="900" spans="2:7" x14ac:dyDescent="0.25">
      <c r="B900"/>
      <c r="C900" s="14"/>
      <c r="D900" s="2"/>
      <c r="E900" s="90"/>
      <c r="F900" s="14"/>
      <c r="G900" s="90"/>
    </row>
    <row r="901" spans="2:7" x14ac:dyDescent="0.25">
      <c r="B901"/>
      <c r="C901" s="14"/>
      <c r="D901" s="2"/>
      <c r="E901" s="90"/>
      <c r="F901" s="14"/>
      <c r="G901" s="90"/>
    </row>
    <row r="902" spans="2:7" x14ac:dyDescent="0.25">
      <c r="B902"/>
      <c r="C902" s="14"/>
      <c r="D902" s="2"/>
      <c r="E902" s="90"/>
      <c r="F902" s="14"/>
      <c r="G902" s="90"/>
    </row>
    <row r="903" spans="2:7" x14ac:dyDescent="0.25">
      <c r="B903"/>
      <c r="C903" s="14"/>
      <c r="D903" s="2"/>
      <c r="E903" s="90"/>
      <c r="F903" s="14"/>
      <c r="G903" s="90"/>
    </row>
    <row r="904" spans="2:7" x14ac:dyDescent="0.25">
      <c r="B904"/>
      <c r="C904" s="14"/>
      <c r="D904" s="2"/>
      <c r="E904" s="90"/>
      <c r="F904" s="14"/>
      <c r="G904" s="90"/>
    </row>
    <row r="905" spans="2:7" x14ac:dyDescent="0.25">
      <c r="B905"/>
      <c r="C905" s="14"/>
      <c r="D905" s="2"/>
      <c r="E905" s="90"/>
      <c r="F905" s="14"/>
      <c r="G905" s="90"/>
    </row>
    <row r="906" spans="2:7" x14ac:dyDescent="0.25">
      <c r="B906"/>
      <c r="C906" s="14"/>
      <c r="D906" s="2"/>
      <c r="E906" s="90"/>
      <c r="F906" s="14"/>
      <c r="G906" s="90"/>
    </row>
    <row r="907" spans="2:7" x14ac:dyDescent="0.25">
      <c r="B907"/>
      <c r="C907" s="14"/>
      <c r="D907" s="2"/>
      <c r="E907" s="90"/>
      <c r="F907" s="14"/>
      <c r="G907" s="90"/>
    </row>
    <row r="908" spans="2:7" x14ac:dyDescent="0.25">
      <c r="B908"/>
      <c r="C908" s="14"/>
      <c r="D908" s="2"/>
      <c r="E908" s="90"/>
      <c r="F908" s="14"/>
      <c r="G908" s="90"/>
    </row>
    <row r="909" spans="2:7" x14ac:dyDescent="0.25">
      <c r="B909"/>
      <c r="C909" s="14"/>
      <c r="D909" s="2"/>
      <c r="E909" s="90"/>
      <c r="F909" s="14"/>
      <c r="G909" s="90"/>
    </row>
    <row r="910" spans="2:7" x14ac:dyDescent="0.25">
      <c r="B910"/>
      <c r="C910" s="14"/>
      <c r="D910" s="2"/>
      <c r="E910" s="90"/>
      <c r="F910" s="14"/>
      <c r="G910" s="90"/>
    </row>
    <row r="911" spans="2:7" x14ac:dyDescent="0.25">
      <c r="B911"/>
      <c r="C911" s="14"/>
      <c r="D911" s="2"/>
      <c r="E911" s="90"/>
      <c r="F911" s="14"/>
      <c r="G911" s="90"/>
    </row>
    <row r="912" spans="2:7" x14ac:dyDescent="0.25">
      <c r="B912"/>
      <c r="C912" s="14"/>
      <c r="D912" s="2"/>
      <c r="E912" s="90"/>
      <c r="F912" s="14"/>
      <c r="G912" s="90"/>
    </row>
    <row r="913" spans="2:7" x14ac:dyDescent="0.25">
      <c r="B913"/>
      <c r="C913" s="14"/>
      <c r="D913" s="2"/>
      <c r="E913" s="90"/>
      <c r="F913" s="14"/>
      <c r="G913" s="90"/>
    </row>
    <row r="914" spans="2:7" x14ac:dyDescent="0.25">
      <c r="B914"/>
      <c r="C914" s="14"/>
      <c r="D914" s="2"/>
      <c r="E914" s="90"/>
      <c r="F914" s="14"/>
      <c r="G914" s="90"/>
    </row>
    <row r="915" spans="2:7" x14ac:dyDescent="0.25">
      <c r="B915"/>
      <c r="C915" s="14"/>
      <c r="D915" s="2"/>
      <c r="E915" s="90"/>
      <c r="F915" s="14"/>
      <c r="G915" s="90"/>
    </row>
    <row r="916" spans="2:7" x14ac:dyDescent="0.25">
      <c r="B916"/>
      <c r="C916" s="14"/>
      <c r="D916" s="2"/>
      <c r="E916" s="90"/>
      <c r="F916" s="14"/>
      <c r="G916" s="90"/>
    </row>
    <row r="917" spans="2:7" x14ac:dyDescent="0.25">
      <c r="B917"/>
      <c r="C917" s="14"/>
      <c r="D917" s="2"/>
      <c r="E917" s="90"/>
      <c r="F917" s="14"/>
      <c r="G917" s="90"/>
    </row>
    <row r="918" spans="2:7" x14ac:dyDescent="0.25">
      <c r="B918"/>
      <c r="C918" s="14"/>
      <c r="D918" s="2"/>
      <c r="E918" s="90"/>
      <c r="F918" s="14"/>
      <c r="G918" s="90"/>
    </row>
    <row r="919" spans="2:7" x14ac:dyDescent="0.25">
      <c r="B919"/>
      <c r="C919" s="14"/>
      <c r="D919" s="2"/>
      <c r="E919" s="90"/>
      <c r="F919" s="14"/>
      <c r="G919" s="90"/>
    </row>
    <row r="920" spans="2:7" x14ac:dyDescent="0.25">
      <c r="B920"/>
      <c r="C920" s="14"/>
      <c r="D920" s="2"/>
      <c r="E920" s="90"/>
      <c r="F920" s="14"/>
      <c r="G920" s="90"/>
    </row>
    <row r="921" spans="2:7" x14ac:dyDescent="0.25">
      <c r="B921"/>
      <c r="C921" s="14"/>
      <c r="D921" s="2"/>
      <c r="E921" s="90"/>
      <c r="F921" s="14"/>
      <c r="G921" s="90"/>
    </row>
    <row r="922" spans="2:7" x14ac:dyDescent="0.25">
      <c r="B922"/>
      <c r="C922" s="14"/>
      <c r="D922" s="2"/>
      <c r="E922" s="90"/>
      <c r="F922" s="14"/>
      <c r="G922" s="90"/>
    </row>
    <row r="923" spans="2:7" x14ac:dyDescent="0.25">
      <c r="B923"/>
      <c r="C923" s="14"/>
      <c r="D923" s="2"/>
      <c r="E923" s="90"/>
      <c r="F923" s="14"/>
      <c r="G923" s="90"/>
    </row>
    <row r="924" spans="2:7" x14ac:dyDescent="0.25">
      <c r="B924"/>
      <c r="C924" s="14"/>
      <c r="D924" s="2"/>
      <c r="E924" s="90"/>
      <c r="F924" s="14"/>
      <c r="G924" s="90"/>
    </row>
    <row r="925" spans="2:7" x14ac:dyDescent="0.25">
      <c r="B925"/>
      <c r="C925" s="14"/>
      <c r="D925" s="2"/>
      <c r="E925" s="90"/>
      <c r="F925" s="14"/>
      <c r="G925" s="90"/>
    </row>
    <row r="926" spans="2:7" x14ac:dyDescent="0.25">
      <c r="B926"/>
      <c r="C926" s="14"/>
      <c r="D926" s="2"/>
      <c r="E926" s="90"/>
      <c r="F926" s="14"/>
      <c r="G926" s="90"/>
    </row>
    <row r="927" spans="2:7" x14ac:dyDescent="0.25">
      <c r="B927"/>
      <c r="C927" s="14"/>
      <c r="D927" s="2"/>
      <c r="E927" s="90"/>
      <c r="F927" s="14"/>
      <c r="G927" s="90"/>
    </row>
    <row r="928" spans="2:7" x14ac:dyDescent="0.25">
      <c r="B928"/>
      <c r="C928" s="14"/>
      <c r="D928" s="2"/>
      <c r="E928" s="90"/>
      <c r="F928" s="14"/>
      <c r="G928" s="90"/>
    </row>
    <row r="929" spans="2:7" x14ac:dyDescent="0.25">
      <c r="B929"/>
      <c r="C929" s="14"/>
      <c r="D929" s="2"/>
      <c r="E929" s="90"/>
      <c r="F929" s="14"/>
      <c r="G929" s="90"/>
    </row>
    <row r="930" spans="2:7" x14ac:dyDescent="0.25">
      <c r="B930"/>
      <c r="C930" s="14"/>
      <c r="D930" s="2"/>
      <c r="E930" s="90"/>
      <c r="F930" s="14"/>
      <c r="G930" s="90"/>
    </row>
    <row r="931" spans="2:7" x14ac:dyDescent="0.25">
      <c r="B931"/>
      <c r="C931" s="14"/>
      <c r="D931" s="2"/>
      <c r="E931" s="90"/>
      <c r="F931" s="14"/>
      <c r="G931" s="90"/>
    </row>
    <row r="932" spans="2:7" x14ac:dyDescent="0.25">
      <c r="B932"/>
      <c r="C932" s="14"/>
      <c r="D932" s="2"/>
      <c r="E932" s="90"/>
      <c r="F932" s="14"/>
      <c r="G932" s="90"/>
    </row>
    <row r="933" spans="2:7" x14ac:dyDescent="0.25">
      <c r="B933"/>
      <c r="C933" s="14"/>
      <c r="D933" s="2"/>
      <c r="E933" s="90"/>
      <c r="F933" s="14"/>
      <c r="G933" s="90"/>
    </row>
    <row r="934" spans="2:7" x14ac:dyDescent="0.25">
      <c r="B934"/>
      <c r="C934" s="14"/>
      <c r="D934" s="2"/>
      <c r="E934" s="90"/>
      <c r="F934" s="14"/>
      <c r="G934" s="90"/>
    </row>
    <row r="935" spans="2:7" x14ac:dyDescent="0.25">
      <c r="B935"/>
      <c r="C935" s="14"/>
      <c r="D935" s="2"/>
      <c r="E935" s="90"/>
      <c r="F935" s="14"/>
      <c r="G935" s="90"/>
    </row>
    <row r="936" spans="2:7" x14ac:dyDescent="0.25">
      <c r="B936"/>
      <c r="C936" s="14"/>
      <c r="D936" s="2"/>
      <c r="E936" s="90"/>
      <c r="F936" s="14"/>
      <c r="G936" s="90"/>
    </row>
    <row r="937" spans="2:7" x14ac:dyDescent="0.25">
      <c r="B937"/>
      <c r="C937" s="14"/>
      <c r="D937" s="2"/>
      <c r="E937" s="90"/>
      <c r="F937" s="14"/>
      <c r="G937" s="90"/>
    </row>
    <row r="938" spans="2:7" x14ac:dyDescent="0.25">
      <c r="B938"/>
      <c r="C938" s="14"/>
      <c r="D938" s="2"/>
      <c r="E938" s="90"/>
      <c r="F938" s="14"/>
      <c r="G938" s="90"/>
    </row>
    <row r="939" spans="2:7" x14ac:dyDescent="0.25">
      <c r="B939"/>
      <c r="C939" s="14"/>
      <c r="D939" s="2"/>
      <c r="E939" s="90"/>
      <c r="F939" s="14"/>
      <c r="G939" s="90"/>
    </row>
    <row r="940" spans="2:7" x14ac:dyDescent="0.25">
      <c r="B940"/>
      <c r="C940" s="14"/>
      <c r="D940" s="2"/>
      <c r="E940" s="90"/>
      <c r="F940" s="14"/>
      <c r="G940" s="90"/>
    </row>
    <row r="941" spans="2:7" x14ac:dyDescent="0.25">
      <c r="B941"/>
      <c r="C941" s="14"/>
      <c r="D941" s="2"/>
      <c r="E941" s="90"/>
      <c r="F941" s="14"/>
      <c r="G941" s="90"/>
    </row>
    <row r="942" spans="2:7" x14ac:dyDescent="0.25">
      <c r="B942"/>
      <c r="C942" s="14"/>
      <c r="D942" s="2"/>
      <c r="E942" s="90"/>
      <c r="F942" s="14"/>
      <c r="G942" s="90"/>
    </row>
    <row r="943" spans="2:7" x14ac:dyDescent="0.25">
      <c r="B943"/>
      <c r="C943" s="14"/>
      <c r="D943" s="2"/>
      <c r="E943" s="90"/>
      <c r="F943" s="14"/>
      <c r="G943" s="90"/>
    </row>
    <row r="944" spans="2:7" x14ac:dyDescent="0.25">
      <c r="B944"/>
      <c r="C944" s="14"/>
      <c r="D944" s="2"/>
      <c r="E944" s="90"/>
      <c r="F944" s="14"/>
      <c r="G944" s="90"/>
    </row>
    <row r="945" spans="2:7" x14ac:dyDescent="0.25">
      <c r="B945"/>
      <c r="C945" s="14"/>
      <c r="D945" s="2"/>
      <c r="E945" s="90"/>
      <c r="F945" s="14"/>
      <c r="G945" s="90"/>
    </row>
    <row r="946" spans="2:7" x14ac:dyDescent="0.25">
      <c r="B946"/>
      <c r="C946" s="14"/>
      <c r="D946" s="2"/>
      <c r="E946" s="90"/>
      <c r="F946" s="14"/>
      <c r="G946" s="90"/>
    </row>
    <row r="947" spans="2:7" x14ac:dyDescent="0.25">
      <c r="B947"/>
      <c r="C947" s="14"/>
      <c r="D947" s="2"/>
      <c r="E947" s="90"/>
      <c r="F947" s="14"/>
      <c r="G947" s="90"/>
    </row>
    <row r="948" spans="2:7" x14ac:dyDescent="0.25">
      <c r="B948"/>
      <c r="C948" s="14"/>
      <c r="D948" s="2"/>
      <c r="E948" s="90"/>
      <c r="F948" s="14"/>
      <c r="G948" s="90"/>
    </row>
    <row r="949" spans="2:7" x14ac:dyDescent="0.25">
      <c r="B949"/>
      <c r="C949" s="14"/>
      <c r="D949" s="2"/>
      <c r="E949" s="90"/>
      <c r="F949" s="14"/>
      <c r="G949" s="90"/>
    </row>
    <row r="950" spans="2:7" x14ac:dyDescent="0.25">
      <c r="B950"/>
      <c r="C950" s="14"/>
      <c r="D950" s="2"/>
      <c r="E950" s="90"/>
      <c r="F950" s="14"/>
      <c r="G950" s="90"/>
    </row>
    <row r="951" spans="2:7" x14ac:dyDescent="0.25">
      <c r="B951"/>
      <c r="C951" s="14"/>
      <c r="D951" s="2"/>
      <c r="E951" s="90"/>
      <c r="F951" s="14"/>
      <c r="G951" s="90"/>
    </row>
    <row r="952" spans="2:7" x14ac:dyDescent="0.25">
      <c r="B952"/>
      <c r="C952" s="14"/>
      <c r="D952" s="2"/>
      <c r="E952" s="90"/>
      <c r="F952" s="14"/>
      <c r="G952" s="90"/>
    </row>
    <row r="953" spans="2:7" x14ac:dyDescent="0.25">
      <c r="B953"/>
      <c r="C953" s="14"/>
      <c r="D953" s="2"/>
      <c r="E953" s="90"/>
      <c r="F953" s="14"/>
      <c r="G953" s="90"/>
    </row>
    <row r="954" spans="2:7" x14ac:dyDescent="0.25">
      <c r="B954"/>
      <c r="C954" s="14"/>
      <c r="D954" s="2"/>
      <c r="E954" s="90"/>
      <c r="F954" s="14"/>
      <c r="G954" s="90"/>
    </row>
    <row r="955" spans="2:7" x14ac:dyDescent="0.25">
      <c r="B955"/>
      <c r="C955" s="14"/>
      <c r="D955" s="2"/>
      <c r="E955" s="90"/>
      <c r="F955" s="14"/>
      <c r="G955" s="90"/>
    </row>
    <row r="956" spans="2:7" x14ac:dyDescent="0.25">
      <c r="B956"/>
      <c r="C956" s="14"/>
      <c r="D956" s="2"/>
      <c r="E956" s="90"/>
      <c r="F956" s="14"/>
      <c r="G956" s="90"/>
    </row>
    <row r="957" spans="2:7" x14ac:dyDescent="0.25">
      <c r="B957"/>
      <c r="C957" s="14"/>
      <c r="D957" s="2"/>
      <c r="E957" s="90"/>
      <c r="F957" s="14"/>
      <c r="G957" s="90"/>
    </row>
    <row r="958" spans="2:7" x14ac:dyDescent="0.25">
      <c r="B958"/>
      <c r="C958" s="14"/>
      <c r="D958" s="2"/>
      <c r="E958" s="90"/>
      <c r="F958" s="14"/>
      <c r="G958" s="90"/>
    </row>
    <row r="959" spans="2:7" x14ac:dyDescent="0.25">
      <c r="B959"/>
      <c r="C959" s="14"/>
      <c r="D959" s="2"/>
      <c r="E959" s="90"/>
      <c r="F959" s="14"/>
      <c r="G959" s="90"/>
    </row>
    <row r="960" spans="2:7" x14ac:dyDescent="0.25">
      <c r="B960"/>
      <c r="C960" s="14"/>
      <c r="D960" s="2"/>
      <c r="E960" s="90"/>
      <c r="F960" s="14"/>
      <c r="G960" s="90"/>
    </row>
    <row r="961" spans="2:7" x14ac:dyDescent="0.25">
      <c r="B961"/>
      <c r="C961" s="14"/>
      <c r="D961" s="2"/>
      <c r="E961" s="90"/>
      <c r="F961" s="14"/>
      <c r="G961" s="90"/>
    </row>
    <row r="962" spans="2:7" x14ac:dyDescent="0.25">
      <c r="B962"/>
      <c r="C962" s="14"/>
      <c r="D962" s="2"/>
      <c r="E962" s="90"/>
      <c r="F962" s="14"/>
      <c r="G962" s="90"/>
    </row>
    <row r="963" spans="2:7" x14ac:dyDescent="0.25">
      <c r="B963"/>
      <c r="C963" s="14"/>
      <c r="D963" s="2"/>
      <c r="E963" s="90"/>
      <c r="F963" s="14"/>
      <c r="G963" s="90"/>
    </row>
    <row r="964" spans="2:7" x14ac:dyDescent="0.25">
      <c r="B964"/>
      <c r="C964" s="14"/>
      <c r="D964" s="2"/>
      <c r="E964" s="90"/>
      <c r="F964" s="14"/>
      <c r="G964" s="90"/>
    </row>
    <row r="965" spans="2:7" x14ac:dyDescent="0.25">
      <c r="B965"/>
      <c r="C965" s="14"/>
      <c r="D965" s="2"/>
      <c r="E965" s="90"/>
      <c r="F965" s="14"/>
      <c r="G965" s="90"/>
    </row>
    <row r="966" spans="2:7" x14ac:dyDescent="0.25">
      <c r="B966"/>
      <c r="C966" s="14"/>
      <c r="D966" s="2"/>
      <c r="E966" s="90"/>
      <c r="F966" s="14"/>
      <c r="G966" s="90"/>
    </row>
    <row r="967" spans="2:7" x14ac:dyDescent="0.25">
      <c r="B967"/>
      <c r="C967" s="14"/>
      <c r="D967" s="2"/>
      <c r="E967" s="90"/>
      <c r="F967" s="14"/>
      <c r="G967" s="90"/>
    </row>
    <row r="968" spans="2:7" x14ac:dyDescent="0.25">
      <c r="B968"/>
      <c r="C968" s="14"/>
      <c r="D968" s="2"/>
      <c r="E968" s="90"/>
      <c r="F968" s="14"/>
      <c r="G968" s="90"/>
    </row>
    <row r="969" spans="2:7" x14ac:dyDescent="0.25">
      <c r="B969"/>
      <c r="C969" s="14"/>
      <c r="D969" s="2"/>
      <c r="E969" s="90"/>
      <c r="F969" s="14"/>
      <c r="G969" s="90"/>
    </row>
    <row r="970" spans="2:7" x14ac:dyDescent="0.25">
      <c r="B970"/>
      <c r="C970" s="14"/>
      <c r="D970" s="2"/>
      <c r="E970" s="90"/>
      <c r="F970" s="14"/>
      <c r="G970" s="90"/>
    </row>
    <row r="971" spans="2:7" x14ac:dyDescent="0.25">
      <c r="B971"/>
      <c r="C971" s="14"/>
      <c r="D971" s="2"/>
      <c r="E971" s="90"/>
      <c r="F971" s="14"/>
      <c r="G971" s="90"/>
    </row>
    <row r="972" spans="2:7" x14ac:dyDescent="0.25">
      <c r="B972"/>
      <c r="C972" s="14"/>
      <c r="D972" s="2"/>
      <c r="E972" s="90"/>
      <c r="F972" s="14"/>
      <c r="G972" s="90"/>
    </row>
    <row r="973" spans="2:7" x14ac:dyDescent="0.25">
      <c r="B973"/>
      <c r="C973" s="14"/>
      <c r="D973" s="2"/>
      <c r="E973" s="90"/>
      <c r="F973" s="14"/>
      <c r="G973" s="90"/>
    </row>
    <row r="974" spans="2:7" x14ac:dyDescent="0.25">
      <c r="B974"/>
      <c r="C974" s="14"/>
      <c r="D974" s="2"/>
      <c r="E974" s="90"/>
      <c r="F974" s="14"/>
      <c r="G974" s="90"/>
    </row>
    <row r="975" spans="2:7" x14ac:dyDescent="0.25">
      <c r="B975"/>
      <c r="C975" s="14"/>
      <c r="D975" s="2"/>
      <c r="E975" s="90"/>
      <c r="F975" s="14"/>
      <c r="G975" s="90"/>
    </row>
    <row r="976" spans="2:7" x14ac:dyDescent="0.25">
      <c r="B976"/>
      <c r="C976" s="14"/>
      <c r="D976" s="2"/>
      <c r="E976" s="90"/>
      <c r="F976" s="14"/>
      <c r="G976" s="90"/>
    </row>
    <row r="977" spans="2:7" x14ac:dyDescent="0.25">
      <c r="B977"/>
      <c r="C977" s="14"/>
      <c r="D977" s="2"/>
      <c r="E977" s="90"/>
      <c r="F977" s="14"/>
      <c r="G977" s="90"/>
    </row>
    <row r="978" spans="2:7" x14ac:dyDescent="0.25">
      <c r="B978"/>
      <c r="C978" s="14"/>
      <c r="D978" s="2"/>
      <c r="E978" s="90"/>
      <c r="F978" s="14"/>
      <c r="G978" s="90"/>
    </row>
    <row r="979" spans="2:7" x14ac:dyDescent="0.25">
      <c r="B979"/>
      <c r="C979" s="14"/>
      <c r="D979" s="2"/>
      <c r="E979" s="90"/>
      <c r="F979" s="14"/>
      <c r="G979" s="90"/>
    </row>
    <row r="980" spans="2:7" x14ac:dyDescent="0.25">
      <c r="B980"/>
      <c r="C980" s="14"/>
      <c r="D980" s="2"/>
      <c r="E980" s="90"/>
      <c r="F980" s="14"/>
      <c r="G980" s="90"/>
    </row>
    <row r="981" spans="2:7" x14ac:dyDescent="0.25">
      <c r="B981"/>
      <c r="C981" s="14"/>
      <c r="D981" s="2"/>
      <c r="E981" s="90"/>
      <c r="F981" s="14"/>
      <c r="G981" s="90"/>
    </row>
    <row r="982" spans="2:7" x14ac:dyDescent="0.25">
      <c r="B982"/>
      <c r="C982" s="14"/>
      <c r="D982" s="2"/>
      <c r="E982" s="90"/>
      <c r="F982" s="14"/>
      <c r="G982" s="90"/>
    </row>
    <row r="983" spans="2:7" x14ac:dyDescent="0.25">
      <c r="B983"/>
      <c r="C983" s="14"/>
      <c r="D983" s="2"/>
      <c r="E983" s="90"/>
      <c r="F983" s="14"/>
      <c r="G983" s="90"/>
    </row>
    <row r="984" spans="2:7" x14ac:dyDescent="0.25">
      <c r="B984"/>
      <c r="C984" s="14"/>
      <c r="D984" s="2"/>
      <c r="E984" s="90"/>
      <c r="F984" s="14"/>
      <c r="G984" s="90"/>
    </row>
    <row r="985" spans="2:7" x14ac:dyDescent="0.25">
      <c r="B985"/>
      <c r="C985" s="14"/>
      <c r="D985" s="2"/>
      <c r="E985" s="90"/>
      <c r="F985" s="14"/>
      <c r="G985" s="90"/>
    </row>
    <row r="986" spans="2:7" x14ac:dyDescent="0.25">
      <c r="B986"/>
      <c r="C986" s="14"/>
      <c r="D986" s="2"/>
      <c r="E986" s="90"/>
      <c r="F986" s="14"/>
      <c r="G986" s="90"/>
    </row>
    <row r="987" spans="2:7" x14ac:dyDescent="0.25">
      <c r="B987"/>
      <c r="C987" s="14"/>
      <c r="D987" s="2"/>
      <c r="E987" s="90"/>
      <c r="F987" s="14"/>
      <c r="G987" s="90"/>
    </row>
    <row r="988" spans="2:7" x14ac:dyDescent="0.25">
      <c r="B988"/>
      <c r="C988" s="14"/>
      <c r="D988" s="2"/>
      <c r="E988" s="90"/>
      <c r="F988" s="14"/>
      <c r="G988" s="90"/>
    </row>
    <row r="989" spans="2:7" x14ac:dyDescent="0.25">
      <c r="B989"/>
      <c r="C989" s="14"/>
      <c r="D989" s="2"/>
      <c r="E989" s="90"/>
      <c r="F989" s="14"/>
      <c r="G989" s="90"/>
    </row>
    <row r="990" spans="2:7" x14ac:dyDescent="0.25">
      <c r="B990"/>
      <c r="C990" s="14"/>
      <c r="D990" s="2"/>
      <c r="E990" s="90"/>
      <c r="F990" s="14"/>
      <c r="G990" s="90"/>
    </row>
    <row r="991" spans="2:7" x14ac:dyDescent="0.25">
      <c r="B991"/>
      <c r="C991" s="14"/>
      <c r="D991" s="2"/>
      <c r="E991" s="90"/>
      <c r="F991" s="14"/>
      <c r="G991" s="90"/>
    </row>
    <row r="992" spans="2:7" x14ac:dyDescent="0.25">
      <c r="B992"/>
      <c r="C992" s="14"/>
      <c r="D992" s="2"/>
      <c r="E992" s="90"/>
      <c r="F992" s="14"/>
      <c r="G992" s="90"/>
    </row>
    <row r="993" spans="2:7" x14ac:dyDescent="0.25">
      <c r="B993"/>
      <c r="C993" s="14"/>
      <c r="D993" s="2"/>
      <c r="E993" s="90"/>
      <c r="F993" s="14"/>
      <c r="G993" s="90"/>
    </row>
    <row r="994" spans="2:7" x14ac:dyDescent="0.25">
      <c r="B994"/>
      <c r="C994" s="14"/>
      <c r="D994" s="2"/>
      <c r="E994" s="90"/>
      <c r="F994" s="14"/>
      <c r="G994" s="90"/>
    </row>
    <row r="995" spans="2:7" x14ac:dyDescent="0.25">
      <c r="B995"/>
      <c r="C995" s="14"/>
      <c r="D995" s="2"/>
      <c r="E995" s="90"/>
      <c r="F995" s="14"/>
      <c r="G995" s="90"/>
    </row>
    <row r="996" spans="2:7" x14ac:dyDescent="0.25">
      <c r="B996"/>
      <c r="C996" s="14"/>
      <c r="D996" s="2"/>
      <c r="E996" s="90"/>
      <c r="F996" s="14"/>
      <c r="G996" s="90"/>
    </row>
    <row r="997" spans="2:7" x14ac:dyDescent="0.25">
      <c r="B997"/>
      <c r="C997" s="14"/>
      <c r="D997" s="2"/>
      <c r="E997" s="90"/>
      <c r="F997" s="14"/>
      <c r="G997" s="90"/>
    </row>
    <row r="998" spans="2:7" x14ac:dyDescent="0.25">
      <c r="B998"/>
      <c r="C998" s="14"/>
      <c r="D998" s="2"/>
      <c r="E998" s="90"/>
      <c r="F998" s="14"/>
      <c r="G998" s="90"/>
    </row>
    <row r="999" spans="2:7" x14ac:dyDescent="0.25">
      <c r="B999"/>
      <c r="C999" s="14"/>
      <c r="D999" s="2"/>
      <c r="E999" s="90"/>
      <c r="F999" s="14"/>
      <c r="G999" s="90"/>
    </row>
    <row r="1000" spans="2:7" x14ac:dyDescent="0.25">
      <c r="B1000"/>
      <c r="C1000" s="14"/>
      <c r="D1000" s="2"/>
      <c r="E1000" s="90"/>
      <c r="F1000" s="14"/>
      <c r="G1000" s="90"/>
    </row>
    <row r="1001" spans="2:7" x14ac:dyDescent="0.25">
      <c r="B1001"/>
      <c r="C1001" s="14"/>
      <c r="D1001" s="2"/>
      <c r="E1001" s="90"/>
      <c r="F1001" s="14"/>
      <c r="G1001" s="90"/>
    </row>
    <row r="1002" spans="2:7" x14ac:dyDescent="0.25">
      <c r="B1002"/>
      <c r="C1002" s="14"/>
      <c r="D1002" s="2"/>
      <c r="E1002" s="90"/>
      <c r="F1002" s="14"/>
      <c r="G1002" s="90"/>
    </row>
    <row r="1003" spans="2:7" x14ac:dyDescent="0.25">
      <c r="B1003"/>
      <c r="C1003" s="14"/>
      <c r="D1003" s="2"/>
      <c r="E1003" s="90"/>
      <c r="F1003" s="14"/>
      <c r="G1003" s="90"/>
    </row>
    <row r="1004" spans="2:7" x14ac:dyDescent="0.25">
      <c r="B1004"/>
      <c r="C1004" s="14"/>
      <c r="D1004" s="2"/>
      <c r="E1004" s="90"/>
      <c r="F1004" s="14"/>
      <c r="G1004" s="90"/>
    </row>
    <row r="1005" spans="2:7" x14ac:dyDescent="0.25">
      <c r="B1005"/>
      <c r="C1005" s="14"/>
      <c r="D1005" s="2"/>
      <c r="E1005" s="90"/>
      <c r="F1005" s="14"/>
      <c r="G1005" s="90"/>
    </row>
    <row r="1006" spans="2:7" x14ac:dyDescent="0.25">
      <c r="B1006"/>
      <c r="C1006" s="14"/>
      <c r="D1006" s="2"/>
      <c r="E1006" s="90"/>
      <c r="F1006" s="14"/>
      <c r="G1006" s="90"/>
    </row>
    <row r="1007" spans="2:7" x14ac:dyDescent="0.25">
      <c r="B1007"/>
      <c r="C1007" s="14"/>
      <c r="D1007" s="2"/>
      <c r="E1007" s="90"/>
      <c r="F1007" s="14"/>
      <c r="G1007" s="90"/>
    </row>
    <row r="1008" spans="2:7" x14ac:dyDescent="0.25">
      <c r="B1008"/>
      <c r="C1008" s="14"/>
      <c r="D1008" s="2"/>
      <c r="E1008" s="90"/>
      <c r="F1008" s="14"/>
      <c r="G1008" s="90"/>
    </row>
    <row r="1009" spans="2:7" x14ac:dyDescent="0.25">
      <c r="B1009"/>
      <c r="C1009" s="14"/>
      <c r="D1009" s="2"/>
      <c r="E1009" s="90"/>
      <c r="F1009" s="14"/>
      <c r="G1009" s="90"/>
    </row>
    <row r="1010" spans="2:7" x14ac:dyDescent="0.25">
      <c r="B1010"/>
      <c r="C1010" s="14"/>
      <c r="D1010" s="2"/>
      <c r="E1010" s="90"/>
      <c r="F1010" s="14"/>
      <c r="G1010" s="90"/>
    </row>
    <row r="1011" spans="2:7" x14ac:dyDescent="0.25">
      <c r="B1011"/>
      <c r="C1011" s="14"/>
      <c r="D1011" s="2"/>
      <c r="E1011" s="90"/>
      <c r="F1011" s="14"/>
      <c r="G1011" s="90"/>
    </row>
    <row r="1012" spans="2:7" x14ac:dyDescent="0.25">
      <c r="B1012"/>
      <c r="C1012" s="14"/>
      <c r="D1012" s="2"/>
      <c r="E1012" s="90"/>
      <c r="F1012" s="14"/>
      <c r="G1012" s="90"/>
    </row>
    <row r="1013" spans="2:7" x14ac:dyDescent="0.25">
      <c r="B1013"/>
      <c r="C1013" s="14"/>
      <c r="D1013" s="2"/>
      <c r="E1013" s="90"/>
      <c r="F1013" s="14"/>
      <c r="G1013" s="90"/>
    </row>
    <row r="1014" spans="2:7" x14ac:dyDescent="0.25">
      <c r="B1014"/>
      <c r="C1014" s="14"/>
      <c r="D1014" s="2"/>
      <c r="E1014" s="90"/>
      <c r="F1014" s="14"/>
      <c r="G1014" s="90"/>
    </row>
    <row r="1015" spans="2:7" x14ac:dyDescent="0.25">
      <c r="B1015"/>
      <c r="C1015" s="14"/>
      <c r="D1015" s="2"/>
      <c r="E1015" s="90"/>
      <c r="F1015" s="14"/>
      <c r="G1015" s="90"/>
    </row>
    <row r="1016" spans="2:7" x14ac:dyDescent="0.25">
      <c r="B1016"/>
      <c r="C1016" s="14"/>
      <c r="D1016" s="2"/>
      <c r="E1016" s="90"/>
      <c r="F1016" s="14"/>
      <c r="G1016" s="90"/>
    </row>
    <row r="1017" spans="2:7" x14ac:dyDescent="0.25">
      <c r="B1017"/>
      <c r="C1017" s="14"/>
      <c r="D1017" s="2"/>
      <c r="E1017" s="90"/>
      <c r="F1017" s="14"/>
      <c r="G1017" s="90"/>
    </row>
    <row r="1018" spans="2:7" x14ac:dyDescent="0.25">
      <c r="B1018"/>
      <c r="C1018" s="14"/>
      <c r="D1018" s="2"/>
      <c r="E1018" s="90"/>
      <c r="F1018" s="14"/>
      <c r="G1018" s="90"/>
    </row>
    <row r="1019" spans="2:7" x14ac:dyDescent="0.25">
      <c r="B1019"/>
      <c r="C1019" s="14"/>
      <c r="D1019" s="2"/>
      <c r="E1019" s="90"/>
      <c r="F1019" s="14"/>
      <c r="G1019" s="90"/>
    </row>
    <row r="1020" spans="2:7" x14ac:dyDescent="0.25">
      <c r="B1020"/>
      <c r="C1020" s="14"/>
      <c r="D1020" s="2"/>
      <c r="E1020" s="90"/>
      <c r="F1020" s="14"/>
      <c r="G1020" s="90"/>
    </row>
    <row r="1021" spans="2:7" x14ac:dyDescent="0.25">
      <c r="B1021"/>
      <c r="C1021" s="14"/>
      <c r="D1021" s="2"/>
      <c r="E1021" s="90"/>
      <c r="F1021" s="14"/>
      <c r="G1021" s="90"/>
    </row>
    <row r="1022" spans="2:7" x14ac:dyDescent="0.25">
      <c r="B1022"/>
      <c r="C1022" s="14"/>
      <c r="D1022" s="2"/>
      <c r="E1022" s="90"/>
      <c r="F1022" s="14"/>
      <c r="G1022" s="90"/>
    </row>
    <row r="1023" spans="2:7" x14ac:dyDescent="0.25">
      <c r="B1023"/>
      <c r="C1023" s="14"/>
      <c r="D1023" s="2"/>
      <c r="E1023" s="90"/>
      <c r="F1023" s="14"/>
      <c r="G1023" s="90"/>
    </row>
    <row r="1024" spans="2:7" x14ac:dyDescent="0.25">
      <c r="B1024"/>
      <c r="C1024" s="14"/>
      <c r="D1024" s="2"/>
      <c r="E1024" s="90"/>
      <c r="F1024" s="14"/>
      <c r="G1024" s="90"/>
    </row>
    <row r="1025" spans="2:7" x14ac:dyDescent="0.25">
      <c r="B1025"/>
      <c r="C1025" s="14"/>
      <c r="D1025" s="2"/>
      <c r="E1025" s="90"/>
      <c r="F1025" s="14"/>
      <c r="G1025" s="90"/>
    </row>
    <row r="1026" spans="2:7" x14ac:dyDescent="0.25">
      <c r="B1026"/>
      <c r="C1026" s="14"/>
      <c r="D1026" s="2"/>
      <c r="E1026" s="90"/>
      <c r="F1026" s="14"/>
      <c r="G1026" s="90"/>
    </row>
    <row r="1027" spans="2:7" x14ac:dyDescent="0.25">
      <c r="B1027"/>
      <c r="C1027" s="14"/>
      <c r="D1027" s="2"/>
      <c r="E1027" s="90"/>
      <c r="F1027" s="14"/>
      <c r="G1027" s="90"/>
    </row>
    <row r="1028" spans="2:7" x14ac:dyDescent="0.25">
      <c r="B1028"/>
      <c r="C1028" s="14"/>
      <c r="D1028" s="2"/>
      <c r="E1028" s="90"/>
      <c r="F1028" s="14"/>
      <c r="G1028" s="90"/>
    </row>
    <row r="1029" spans="2:7" x14ac:dyDescent="0.25">
      <c r="B1029"/>
      <c r="C1029" s="14"/>
      <c r="D1029" s="2"/>
      <c r="E1029" s="90"/>
      <c r="F1029" s="14"/>
      <c r="G1029" s="90"/>
    </row>
    <row r="1030" spans="2:7" x14ac:dyDescent="0.25">
      <c r="B1030"/>
      <c r="C1030" s="14"/>
      <c r="D1030" s="2"/>
      <c r="E1030" s="90"/>
      <c r="F1030" s="14"/>
      <c r="G1030" s="90"/>
    </row>
    <row r="1031" spans="2:7" x14ac:dyDescent="0.25">
      <c r="B1031"/>
      <c r="C1031" s="14"/>
      <c r="D1031" s="2"/>
      <c r="E1031" s="90"/>
      <c r="F1031" s="14"/>
      <c r="G1031" s="90"/>
    </row>
    <row r="1032" spans="2:7" x14ac:dyDescent="0.25">
      <c r="B1032"/>
      <c r="C1032" s="14"/>
      <c r="D1032" s="2"/>
      <c r="E1032" s="90"/>
      <c r="F1032" s="14"/>
      <c r="G1032" s="90"/>
    </row>
    <row r="1033" spans="2:7" x14ac:dyDescent="0.25">
      <c r="B1033"/>
      <c r="C1033" s="14"/>
      <c r="D1033" s="2"/>
      <c r="E1033" s="90"/>
      <c r="F1033" s="14"/>
      <c r="G1033" s="90"/>
    </row>
    <row r="1034" spans="2:7" x14ac:dyDescent="0.25">
      <c r="B1034"/>
      <c r="C1034" s="14"/>
      <c r="D1034" s="2"/>
      <c r="E1034" s="90"/>
      <c r="F1034" s="14"/>
      <c r="G1034" s="90"/>
    </row>
    <row r="1035" spans="2:7" x14ac:dyDescent="0.25">
      <c r="B1035"/>
      <c r="C1035" s="14"/>
      <c r="D1035" s="2"/>
      <c r="E1035" s="90"/>
      <c r="F1035" s="14"/>
      <c r="G1035" s="90"/>
    </row>
    <row r="1036" spans="2:7" x14ac:dyDescent="0.25">
      <c r="B1036"/>
      <c r="C1036" s="14"/>
      <c r="D1036" s="2"/>
      <c r="E1036" s="90"/>
      <c r="F1036" s="14"/>
      <c r="G1036" s="90"/>
    </row>
    <row r="1037" spans="2:7" x14ac:dyDescent="0.25">
      <c r="B1037"/>
      <c r="C1037" s="14"/>
      <c r="D1037" s="2"/>
      <c r="E1037" s="90"/>
      <c r="F1037" s="14"/>
      <c r="G1037" s="90"/>
    </row>
    <row r="1038" spans="2:7" x14ac:dyDescent="0.25">
      <c r="B1038"/>
      <c r="C1038" s="14"/>
      <c r="D1038" s="2"/>
      <c r="E1038" s="90"/>
      <c r="F1038" s="14"/>
      <c r="G1038" s="90"/>
    </row>
    <row r="1039" spans="2:7" x14ac:dyDescent="0.25">
      <c r="B1039"/>
      <c r="C1039" s="14"/>
      <c r="D1039" s="2"/>
      <c r="E1039" s="90"/>
      <c r="F1039" s="14"/>
      <c r="G1039" s="90"/>
    </row>
    <row r="1040" spans="2:7" x14ac:dyDescent="0.25">
      <c r="B1040"/>
      <c r="C1040" s="14"/>
      <c r="D1040" s="2"/>
      <c r="E1040" s="90"/>
      <c r="F1040" s="14"/>
      <c r="G1040" s="90"/>
    </row>
    <row r="1041" spans="2:7" x14ac:dyDescent="0.25">
      <c r="B1041"/>
      <c r="C1041" s="14"/>
      <c r="D1041" s="2"/>
      <c r="E1041" s="90"/>
      <c r="F1041" s="14"/>
      <c r="G1041" s="90"/>
    </row>
    <row r="1042" spans="2:7" x14ac:dyDescent="0.25">
      <c r="B1042"/>
      <c r="C1042" s="14"/>
      <c r="D1042" s="2"/>
      <c r="E1042" s="90"/>
      <c r="F1042" s="14"/>
      <c r="G1042" s="90"/>
    </row>
    <row r="1043" spans="2:7" x14ac:dyDescent="0.25">
      <c r="B1043"/>
      <c r="C1043" s="14"/>
      <c r="D1043" s="2"/>
      <c r="E1043" s="90"/>
      <c r="F1043" s="14"/>
      <c r="G1043" s="90"/>
    </row>
    <row r="1044" spans="2:7" x14ac:dyDescent="0.25">
      <c r="B1044"/>
      <c r="C1044" s="14"/>
      <c r="D1044" s="2"/>
      <c r="E1044" s="90"/>
      <c r="F1044" s="14"/>
      <c r="G1044" s="90"/>
    </row>
    <row r="1045" spans="2:7" x14ac:dyDescent="0.25">
      <c r="B1045"/>
      <c r="C1045" s="14"/>
      <c r="D1045" s="2"/>
      <c r="E1045" s="90"/>
      <c r="F1045" s="14"/>
      <c r="G1045" s="90"/>
    </row>
    <row r="1046" spans="2:7" x14ac:dyDescent="0.25">
      <c r="B1046"/>
      <c r="C1046" s="14"/>
      <c r="D1046" s="2"/>
      <c r="E1046" s="90"/>
      <c r="F1046" s="14"/>
      <c r="G1046" s="90"/>
    </row>
    <row r="1047" spans="2:7" x14ac:dyDescent="0.25">
      <c r="B1047"/>
      <c r="C1047" s="14"/>
      <c r="D1047" s="2"/>
      <c r="E1047" s="90"/>
      <c r="F1047" s="14"/>
      <c r="G1047" s="90"/>
    </row>
    <row r="1048" spans="2:7" x14ac:dyDescent="0.25">
      <c r="B1048"/>
      <c r="C1048" s="14"/>
      <c r="D1048" s="2"/>
      <c r="E1048" s="90"/>
      <c r="F1048" s="14"/>
      <c r="G1048" s="90"/>
    </row>
    <row r="1049" spans="2:7" x14ac:dyDescent="0.25">
      <c r="B1049"/>
      <c r="C1049" s="14"/>
      <c r="D1049" s="2"/>
      <c r="E1049" s="90"/>
      <c r="F1049" s="14"/>
      <c r="G1049" s="90"/>
    </row>
    <row r="1050" spans="2:7" x14ac:dyDescent="0.25">
      <c r="B1050"/>
      <c r="C1050" s="14"/>
      <c r="D1050" s="2"/>
      <c r="E1050" s="90"/>
      <c r="F1050" s="14"/>
      <c r="G1050" s="90"/>
    </row>
    <row r="1051" spans="2:7" x14ac:dyDescent="0.25">
      <c r="B1051"/>
      <c r="C1051" s="14"/>
      <c r="D1051" s="2"/>
      <c r="E1051" s="90"/>
      <c r="F1051" s="14"/>
      <c r="G1051" s="90"/>
    </row>
    <row r="1052" spans="2:7" x14ac:dyDescent="0.25">
      <c r="B1052"/>
      <c r="C1052" s="14"/>
      <c r="D1052" s="2"/>
      <c r="E1052" s="90"/>
      <c r="F1052" s="14"/>
      <c r="G1052" s="90"/>
    </row>
    <row r="1053" spans="2:7" x14ac:dyDescent="0.25">
      <c r="B1053"/>
      <c r="C1053" s="14"/>
      <c r="D1053" s="2"/>
      <c r="E1053" s="90"/>
      <c r="F1053" s="14"/>
      <c r="G1053" s="90"/>
    </row>
    <row r="1054" spans="2:7" x14ac:dyDescent="0.25">
      <c r="B1054"/>
      <c r="C1054" s="14"/>
      <c r="D1054" s="2"/>
      <c r="E1054" s="90"/>
      <c r="F1054" s="14"/>
      <c r="G1054" s="90"/>
    </row>
    <row r="1055" spans="2:7" x14ac:dyDescent="0.25">
      <c r="B1055"/>
      <c r="C1055" s="14"/>
      <c r="D1055" s="2"/>
      <c r="E1055" s="90"/>
      <c r="F1055" s="14"/>
      <c r="G1055" s="90"/>
    </row>
    <row r="1056" spans="2:7" x14ac:dyDescent="0.25">
      <c r="B1056"/>
      <c r="C1056" s="14"/>
      <c r="D1056" s="2"/>
      <c r="E1056" s="90"/>
      <c r="F1056" s="14"/>
      <c r="G1056" s="90"/>
    </row>
    <row r="1057" spans="2:7" x14ac:dyDescent="0.25">
      <c r="B1057"/>
      <c r="C1057" s="14"/>
      <c r="D1057" s="2"/>
      <c r="E1057" s="90"/>
      <c r="F1057" s="14"/>
      <c r="G1057" s="90"/>
    </row>
    <row r="1058" spans="2:7" x14ac:dyDescent="0.25">
      <c r="B1058"/>
      <c r="C1058" s="14"/>
      <c r="D1058" s="2"/>
      <c r="E1058" s="90"/>
      <c r="F1058" s="14"/>
      <c r="G1058" s="90"/>
    </row>
    <row r="1059" spans="2:7" x14ac:dyDescent="0.25">
      <c r="B1059"/>
      <c r="C1059" s="14"/>
      <c r="D1059" s="2"/>
      <c r="E1059" s="90"/>
      <c r="F1059" s="14"/>
      <c r="G1059" s="90"/>
    </row>
    <row r="1060" spans="2:7" x14ac:dyDescent="0.25">
      <c r="B1060"/>
      <c r="C1060" s="14"/>
      <c r="D1060" s="2"/>
      <c r="E1060" s="90"/>
      <c r="F1060" s="14"/>
      <c r="G1060" s="90"/>
    </row>
    <row r="1061" spans="2:7" x14ac:dyDescent="0.25">
      <c r="B1061"/>
      <c r="C1061" s="14"/>
      <c r="D1061" s="2"/>
      <c r="E1061" s="90"/>
      <c r="F1061" s="14"/>
      <c r="G1061" s="90"/>
    </row>
    <row r="1062" spans="2:7" x14ac:dyDescent="0.25">
      <c r="B1062"/>
      <c r="C1062" s="14"/>
      <c r="D1062" s="2"/>
      <c r="E1062" s="90"/>
      <c r="F1062" s="14"/>
      <c r="G1062" s="90"/>
    </row>
  </sheetData>
  <mergeCells count="10">
    <mergeCell ref="A1:N1"/>
    <mergeCell ref="N9:N11"/>
    <mergeCell ref="N14:N16"/>
    <mergeCell ref="N19:N21"/>
    <mergeCell ref="J7:N7"/>
    <mergeCell ref="A476:E476"/>
    <mergeCell ref="F7:H7"/>
    <mergeCell ref="J8:J11"/>
    <mergeCell ref="J13:J16"/>
    <mergeCell ref="J18:J21"/>
  </mergeCells>
  <conditionalFormatting sqref="L11:M11 L16:M16 L21:M21">
    <cfRule type="cellIs" dxfId="1" priority="3" operator="lessThan">
      <formula>0</formula>
    </cfRule>
    <cfRule type="cellIs" dxfId="0" priority="4" operator="greaterThan">
      <formula>1</formula>
    </cfRule>
  </conditionalFormatting>
  <pageMargins left="0.511811024" right="0.511811024" top="0.78740157499999996" bottom="0.78740157499999996" header="0.31496062000000002" footer="0.31496062000000002"/>
  <pageSetup paperSize="9" scale="46" fitToHeight="0" orientation="landscape" horizontalDpi="200" verticalDpi="200"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458FA6-2608-4F97-A765-8485A843F893}">
  <sheetPr>
    <tabColor rgb="FFFFFF00"/>
    <pageSetUpPr fitToPage="1"/>
  </sheetPr>
  <dimension ref="A1:P23"/>
  <sheetViews>
    <sheetView zoomScale="90" zoomScaleNormal="90" zoomScaleSheetLayoutView="100" workbookViewId="0">
      <selection activeCell="J23" sqref="J23"/>
    </sheetView>
  </sheetViews>
  <sheetFormatPr defaultRowHeight="18.75" x14ac:dyDescent="0.3"/>
  <cols>
    <col min="1" max="1" width="28" style="4" bestFit="1" customWidth="1"/>
    <col min="2" max="2" width="16" style="96" customWidth="1"/>
    <col min="3" max="3" width="15.140625" customWidth="1"/>
    <col min="4" max="4" width="16.42578125" customWidth="1"/>
    <col min="5" max="5" width="18.28515625" customWidth="1"/>
    <col min="6" max="6" width="21.140625" style="3" customWidth="1"/>
    <col min="7" max="7" width="20.28515625" customWidth="1"/>
    <col min="8" max="8" width="20.140625" customWidth="1"/>
    <col min="9" max="9" width="19.5703125" bestFit="1" customWidth="1"/>
    <col min="10" max="10" width="34.7109375" customWidth="1"/>
    <col min="11" max="11" width="39" customWidth="1"/>
    <col min="12" max="12" width="22.42578125" customWidth="1"/>
    <col min="13" max="13" width="21.42578125" style="1" customWidth="1"/>
    <col min="25" max="25" width="9.140625" customWidth="1"/>
  </cols>
  <sheetData>
    <row r="1" spans="1:15" ht="47.25" customHeight="1" thickBot="1" x14ac:dyDescent="0.3">
      <c r="A1" s="286" t="s">
        <v>809</v>
      </c>
      <c r="B1" s="287"/>
      <c r="C1" s="287"/>
      <c r="D1" s="287"/>
      <c r="E1" s="287"/>
      <c r="F1" s="287"/>
      <c r="G1" s="287"/>
      <c r="H1" s="287"/>
      <c r="I1" s="287"/>
      <c r="J1" s="287"/>
      <c r="K1" s="287"/>
      <c r="L1" s="288"/>
    </row>
    <row r="3" spans="1:15" ht="19.5" thickBot="1" x14ac:dyDescent="0.35"/>
    <row r="4" spans="1:15" ht="19.5" thickBot="1" x14ac:dyDescent="0.35">
      <c r="A4" s="137" t="s">
        <v>840</v>
      </c>
      <c r="B4" s="317" t="s">
        <v>94</v>
      </c>
      <c r="C4" s="318"/>
    </row>
    <row r="6" spans="1:15" ht="41.25" customHeight="1" thickBot="1" x14ac:dyDescent="0.35">
      <c r="A6" s="18"/>
      <c r="M6" s="18"/>
      <c r="N6" s="18"/>
      <c r="O6" s="18"/>
    </row>
    <row r="7" spans="1:15" s="96" customFormat="1" ht="75.75" thickBot="1" x14ac:dyDescent="0.35">
      <c r="A7" s="115" t="s">
        <v>841</v>
      </c>
      <c r="B7" s="119" t="s">
        <v>828</v>
      </c>
      <c r="C7" s="116" t="s">
        <v>749</v>
      </c>
      <c r="D7" s="97" t="s">
        <v>750</v>
      </c>
      <c r="E7" s="117" t="s">
        <v>838</v>
      </c>
      <c r="F7" s="115" t="s">
        <v>832</v>
      </c>
      <c r="G7" s="116" t="s">
        <v>833</v>
      </c>
      <c r="H7" s="97" t="s">
        <v>831</v>
      </c>
      <c r="I7" s="117" t="s">
        <v>835</v>
      </c>
      <c r="J7" s="115" t="s">
        <v>836</v>
      </c>
      <c r="K7" s="136" t="s">
        <v>839</v>
      </c>
      <c r="L7" s="115" t="s">
        <v>792</v>
      </c>
      <c r="M7" s="98"/>
      <c r="N7" s="98"/>
    </row>
    <row r="8" spans="1:15" s="37" customFormat="1" ht="15.75" customHeight="1" x14ac:dyDescent="0.25">
      <c r="A8" s="325" t="s">
        <v>104</v>
      </c>
      <c r="B8" s="337" t="s">
        <v>726</v>
      </c>
      <c r="C8" s="103" t="s">
        <v>829</v>
      </c>
      <c r="D8" s="104">
        <v>1761</v>
      </c>
      <c r="E8" s="133">
        <v>25</v>
      </c>
      <c r="F8" s="129">
        <v>10</v>
      </c>
      <c r="G8" s="122">
        <f>F8*E8*12</f>
        <v>3000</v>
      </c>
      <c r="H8" s="105">
        <f>G8*12</f>
        <v>36000</v>
      </c>
      <c r="I8" s="331">
        <f>H8+H9+H10</f>
        <v>151200</v>
      </c>
      <c r="J8" s="334" t="s">
        <v>837</v>
      </c>
      <c r="K8" s="319" t="s">
        <v>842</v>
      </c>
      <c r="L8" s="322" t="s">
        <v>799</v>
      </c>
      <c r="M8" s="102"/>
      <c r="N8" s="106"/>
      <c r="O8" s="107"/>
    </row>
    <row r="9" spans="1:15" s="37" customFormat="1" ht="15.75" x14ac:dyDescent="0.25">
      <c r="A9" s="326"/>
      <c r="B9" s="338"/>
      <c r="C9" s="108" t="s">
        <v>758</v>
      </c>
      <c r="D9" s="109">
        <v>664</v>
      </c>
      <c r="E9" s="134">
        <v>35</v>
      </c>
      <c r="F9" s="130">
        <v>10</v>
      </c>
      <c r="G9" s="123">
        <f t="shared" ref="G9:G10" si="0">F9*E9*12</f>
        <v>4200</v>
      </c>
      <c r="H9" s="110">
        <f t="shared" ref="H9:H10" si="1">G9*12</f>
        <v>50400</v>
      </c>
      <c r="I9" s="332"/>
      <c r="J9" s="335"/>
      <c r="K9" s="320"/>
      <c r="L9" s="323"/>
      <c r="M9" s="102"/>
      <c r="N9" s="102"/>
      <c r="O9" s="111"/>
    </row>
    <row r="10" spans="1:15" s="37" customFormat="1" ht="28.5" customHeight="1" thickBot="1" x14ac:dyDescent="0.3">
      <c r="A10" s="326"/>
      <c r="B10" s="339"/>
      <c r="C10" s="112" t="s">
        <v>759</v>
      </c>
      <c r="D10" s="113">
        <v>553</v>
      </c>
      <c r="E10" s="135">
        <v>45</v>
      </c>
      <c r="F10" s="131">
        <v>10</v>
      </c>
      <c r="G10" s="124">
        <f t="shared" si="0"/>
        <v>5400</v>
      </c>
      <c r="H10" s="114">
        <f t="shared" si="1"/>
        <v>64800</v>
      </c>
      <c r="I10" s="333"/>
      <c r="J10" s="335"/>
      <c r="K10" s="320"/>
      <c r="L10" s="323"/>
      <c r="M10" s="102"/>
      <c r="N10" s="102"/>
      <c r="O10" s="102"/>
    </row>
    <row r="11" spans="1:15" s="37" customFormat="1" ht="15.75" x14ac:dyDescent="0.25">
      <c r="A11" s="326"/>
      <c r="B11" s="340" t="s">
        <v>735</v>
      </c>
      <c r="C11" s="103" t="s">
        <v>763</v>
      </c>
      <c r="D11" s="104">
        <v>2997</v>
      </c>
      <c r="E11" s="133">
        <v>50</v>
      </c>
      <c r="F11" s="129">
        <v>10</v>
      </c>
      <c r="G11" s="125">
        <f>F11*E11*4</f>
        <v>2000</v>
      </c>
      <c r="H11" s="105">
        <f>G11*12</f>
        <v>24000</v>
      </c>
      <c r="I11" s="331">
        <f>H11+H12+H13+H14</f>
        <v>211200</v>
      </c>
      <c r="J11" s="334"/>
      <c r="K11" s="320"/>
      <c r="L11" s="323"/>
      <c r="M11" s="102"/>
      <c r="N11" s="106"/>
      <c r="O11" s="106"/>
    </row>
    <row r="12" spans="1:15" s="37" customFormat="1" ht="15.75" x14ac:dyDescent="0.25">
      <c r="A12" s="326"/>
      <c r="B12" s="341"/>
      <c r="C12" s="108" t="s">
        <v>764</v>
      </c>
      <c r="D12" s="109">
        <v>628</v>
      </c>
      <c r="E12" s="134">
        <v>90</v>
      </c>
      <c r="F12" s="130">
        <v>10</v>
      </c>
      <c r="G12" s="126">
        <f t="shared" ref="G12:G14" si="2">F12*E12*4</f>
        <v>3600</v>
      </c>
      <c r="H12" s="110">
        <f t="shared" ref="H12:H14" si="3">G12*12</f>
        <v>43200</v>
      </c>
      <c r="I12" s="332"/>
      <c r="J12" s="335"/>
      <c r="K12" s="320"/>
      <c r="L12" s="323"/>
      <c r="M12" s="102"/>
      <c r="N12" s="106"/>
      <c r="O12" s="106"/>
    </row>
    <row r="13" spans="1:15" s="37" customFormat="1" ht="15.75" x14ac:dyDescent="0.25">
      <c r="A13" s="326"/>
      <c r="B13" s="341"/>
      <c r="C13" s="108" t="s">
        <v>765</v>
      </c>
      <c r="D13" s="109">
        <v>344</v>
      </c>
      <c r="E13" s="134">
        <v>130</v>
      </c>
      <c r="F13" s="130">
        <v>10</v>
      </c>
      <c r="G13" s="126">
        <f t="shared" si="2"/>
        <v>5200</v>
      </c>
      <c r="H13" s="110">
        <f t="shared" si="3"/>
        <v>62400</v>
      </c>
      <c r="I13" s="332"/>
      <c r="J13" s="335"/>
      <c r="K13" s="320"/>
      <c r="L13" s="323"/>
      <c r="M13" s="102"/>
      <c r="N13" s="106"/>
      <c r="O13" s="106"/>
    </row>
    <row r="14" spans="1:15" s="37" customFormat="1" ht="16.5" thickBot="1" x14ac:dyDescent="0.3">
      <c r="A14" s="327"/>
      <c r="B14" s="342"/>
      <c r="C14" s="112" t="s">
        <v>766</v>
      </c>
      <c r="D14" s="113">
        <v>311</v>
      </c>
      <c r="E14" s="135">
        <v>170</v>
      </c>
      <c r="F14" s="131">
        <v>10</v>
      </c>
      <c r="G14" s="127">
        <f t="shared" si="2"/>
        <v>6800</v>
      </c>
      <c r="H14" s="114">
        <f t="shared" si="3"/>
        <v>81600</v>
      </c>
      <c r="I14" s="333"/>
      <c r="J14" s="335"/>
      <c r="K14" s="320"/>
      <c r="L14" s="323"/>
      <c r="M14" s="102"/>
      <c r="N14" s="106"/>
      <c r="O14" s="106"/>
    </row>
    <row r="15" spans="1:15" s="100" customFormat="1" ht="19.5" thickBot="1" x14ac:dyDescent="0.35">
      <c r="A15" s="328" t="s">
        <v>830</v>
      </c>
      <c r="B15" s="329"/>
      <c r="C15" s="329"/>
      <c r="D15" s="329"/>
      <c r="E15" s="330"/>
      <c r="F15" s="132">
        <f>SUM(F8:F14)</f>
        <v>70</v>
      </c>
      <c r="G15" s="128">
        <f t="shared" ref="G15:H15" si="4">SUM(G8:G14)</f>
        <v>30200</v>
      </c>
      <c r="H15" s="99">
        <f t="shared" si="4"/>
        <v>362400</v>
      </c>
      <c r="I15" s="99">
        <f>SUM(I8:I14)</f>
        <v>362400</v>
      </c>
      <c r="J15" s="336"/>
      <c r="K15" s="321"/>
      <c r="L15" s="324"/>
      <c r="M15" s="101"/>
    </row>
    <row r="21" spans="1:16" s="1" customFormat="1" x14ac:dyDescent="0.25">
      <c r="A21" s="18"/>
      <c r="B21" s="98"/>
      <c r="F21" s="2"/>
      <c r="N21"/>
      <c r="O21"/>
      <c r="P21"/>
    </row>
    <row r="22" spans="1:16" s="1" customFormat="1" x14ac:dyDescent="0.25">
      <c r="A22" s="18"/>
      <c r="B22" s="98"/>
      <c r="F22" s="2"/>
      <c r="N22"/>
      <c r="O22"/>
      <c r="P22"/>
    </row>
    <row r="23" spans="1:16" s="1" customFormat="1" x14ac:dyDescent="0.25">
      <c r="A23" s="18"/>
      <c r="B23" s="98"/>
      <c r="F23" s="2"/>
      <c r="N23"/>
      <c r="O23"/>
      <c r="P23"/>
    </row>
  </sheetData>
  <mergeCells count="12">
    <mergeCell ref="A1:L1"/>
    <mergeCell ref="B4:C4"/>
    <mergeCell ref="K8:K15"/>
    <mergeCell ref="L8:L15"/>
    <mergeCell ref="A8:A14"/>
    <mergeCell ref="A15:E15"/>
    <mergeCell ref="I8:I10"/>
    <mergeCell ref="I11:I14"/>
    <mergeCell ref="J8:J10"/>
    <mergeCell ref="J11:J15"/>
    <mergeCell ref="B8:B10"/>
    <mergeCell ref="B11:B14"/>
  </mergeCells>
  <pageMargins left="0.511811024" right="0.511811024" top="0.78740157499999996" bottom="0.78740157499999996" header="0.31496062000000002" footer="0.31496062000000002"/>
  <pageSetup paperSize="9" scale="50" fitToHeight="0" orientation="landscape" horizontalDpi="200" verticalDpi="200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9CB3AD61-9FDD-45F9-97B6-ECBF9D238536}">
          <x14:formula1>
            <xm:f>'VALIDAÇÃO DOS DADOS'!$A$3:$A$4</xm:f>
          </x14:formula1>
          <xm:sqref>L8</xm:sqref>
        </x14:dataValidation>
        <x14:dataValidation type="list" allowBlank="1" showInputMessage="1" showErrorMessage="1" xr:uid="{C2F574E6-E7DD-4129-BC82-E7569A60579D}">
          <x14:formula1>
            <xm:f>'validação dos dados2'!$L$4:$L$648</xm:f>
          </x14:formula1>
          <xm:sqref>A8:A14</xm:sqref>
        </x14:dataValidation>
        <x14:dataValidation type="list" allowBlank="1" showInputMessage="1" showErrorMessage="1" xr:uid="{98C76837-4AC5-4EAB-B4DB-F9C2A6EFAAFB}">
          <x14:formula1>
            <xm:f>'validação dos dados2'!$G$4:$G$22</xm:f>
          </x14:formula1>
          <xm:sqref>B4:C4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B2EF0D-9729-4FE9-9B43-EDFFD4895D34}">
  <dimension ref="A3:A6"/>
  <sheetViews>
    <sheetView workbookViewId="0">
      <selection activeCell="A13" sqref="A13"/>
    </sheetView>
  </sheetViews>
  <sheetFormatPr defaultRowHeight="15" x14ac:dyDescent="0.25"/>
  <cols>
    <col min="1" max="1" width="38.42578125" customWidth="1"/>
  </cols>
  <sheetData>
    <row r="3" spans="1:1" ht="30" x14ac:dyDescent="0.25">
      <c r="A3" s="4" t="s">
        <v>843</v>
      </c>
    </row>
    <row r="4" spans="1:1" ht="30" x14ac:dyDescent="0.25">
      <c r="A4" s="4" t="s">
        <v>1505</v>
      </c>
    </row>
    <row r="5" spans="1:1" x14ac:dyDescent="0.25">
      <c r="A5" s="39" t="s">
        <v>800</v>
      </c>
    </row>
    <row r="6" spans="1:1" x14ac:dyDescent="0.25">
      <c r="A6" s="39"/>
    </row>
  </sheetData>
  <pageMargins left="0.511811024" right="0.511811024" top="0.78740157499999996" bottom="0.78740157499999996" header="0.31496062000000002" footer="0.3149606200000000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5454DB-03A3-4D6F-A239-5308F040FB90}">
  <sheetPr>
    <tabColor rgb="FFFFFF00"/>
    <pageSetUpPr fitToPage="1"/>
  </sheetPr>
  <dimension ref="A1:S87"/>
  <sheetViews>
    <sheetView zoomScale="82" zoomScaleNormal="82" zoomScaleSheetLayoutView="100" workbookViewId="0">
      <selection activeCell="A17" sqref="A17:E17"/>
    </sheetView>
  </sheetViews>
  <sheetFormatPr defaultRowHeight="18.75" x14ac:dyDescent="0.3"/>
  <cols>
    <col min="1" max="1" width="26.7109375" style="4" customWidth="1"/>
    <col min="2" max="2" width="16" style="96" customWidth="1"/>
    <col min="3" max="3" width="15.140625" customWidth="1"/>
    <col min="4" max="4" width="16.42578125" customWidth="1"/>
    <col min="5" max="5" width="18.28515625" customWidth="1"/>
    <col min="6" max="6" width="21.140625" style="3" customWidth="1"/>
    <col min="7" max="7" width="20.28515625" customWidth="1"/>
    <col min="8" max="8" width="20.140625" customWidth="1"/>
    <col min="9" max="9" width="25" customWidth="1"/>
    <col min="10" max="10" width="41.85546875" customWidth="1"/>
    <col min="11" max="12" width="39" customWidth="1"/>
    <col min="13" max="13" width="21.85546875" customWidth="1"/>
    <col min="14" max="14" width="21.42578125" style="1" customWidth="1"/>
    <col min="26" max="26" width="9.140625" customWidth="1"/>
  </cols>
  <sheetData>
    <row r="1" spans="1:19" ht="47.25" customHeight="1" thickBot="1" x14ac:dyDescent="0.3">
      <c r="A1" s="286" t="s">
        <v>809</v>
      </c>
      <c r="B1" s="287"/>
      <c r="C1" s="287"/>
      <c r="D1" s="287"/>
      <c r="E1" s="287"/>
      <c r="F1" s="287"/>
      <c r="G1" s="287"/>
      <c r="H1" s="287"/>
      <c r="I1" s="287"/>
      <c r="J1" s="287"/>
      <c r="K1" s="287"/>
      <c r="L1" s="287"/>
      <c r="M1" s="288"/>
    </row>
    <row r="3" spans="1:19" ht="19.5" thickBot="1" x14ac:dyDescent="0.35"/>
    <row r="4" spans="1:19" s="243" customFormat="1" ht="39.75" thickBot="1" x14ac:dyDescent="0.3">
      <c r="A4" s="245" t="s">
        <v>840</v>
      </c>
      <c r="B4" s="343"/>
      <c r="C4" s="344"/>
      <c r="F4" s="244"/>
    </row>
    <row r="5" spans="1:19" ht="19.5" thickBot="1" x14ac:dyDescent="0.35"/>
    <row r="6" spans="1:19" ht="75.75" customHeight="1" thickBot="1" x14ac:dyDescent="0.3">
      <c r="A6" s="141" t="s">
        <v>841</v>
      </c>
      <c r="B6" s="364" t="s">
        <v>836</v>
      </c>
      <c r="C6" s="365"/>
      <c r="D6" s="365"/>
      <c r="E6" s="366"/>
      <c r="F6" s="361" t="s">
        <v>846</v>
      </c>
      <c r="G6" s="362"/>
      <c r="H6" s="362"/>
      <c r="I6" s="363"/>
      <c r="J6" s="279" t="s">
        <v>850</v>
      </c>
      <c r="K6" s="280"/>
      <c r="L6" s="357"/>
      <c r="M6" s="140" t="s">
        <v>792</v>
      </c>
      <c r="N6"/>
      <c r="Q6" s="18"/>
      <c r="R6" s="18"/>
      <c r="S6" s="18"/>
    </row>
    <row r="7" spans="1:19" s="100" customFormat="1" ht="41.25" customHeight="1" thickBot="1" x14ac:dyDescent="0.35">
      <c r="A7" s="218"/>
      <c r="B7" s="367"/>
      <c r="C7" s="368"/>
      <c r="D7" s="368"/>
      <c r="E7" s="370"/>
      <c r="F7" s="367"/>
      <c r="G7" s="368"/>
      <c r="H7" s="368"/>
      <c r="I7" s="369"/>
      <c r="J7" s="358"/>
      <c r="K7" s="359"/>
      <c r="L7" s="360"/>
      <c r="M7" s="219" t="s">
        <v>845</v>
      </c>
      <c r="Q7" s="220"/>
      <c r="R7" s="220"/>
      <c r="S7" s="220"/>
    </row>
    <row r="8" spans="1:19" ht="41.25" customHeight="1" thickBot="1" x14ac:dyDescent="0.35">
      <c r="A8" s="18"/>
      <c r="N8" s="18"/>
      <c r="O8" s="18"/>
      <c r="P8" s="18"/>
    </row>
    <row r="9" spans="1:19" s="96" customFormat="1" ht="75.75" thickBot="1" x14ac:dyDescent="0.35">
      <c r="A9" s="115" t="s">
        <v>841</v>
      </c>
      <c r="B9" s="119" t="s">
        <v>828</v>
      </c>
      <c r="C9" s="116" t="s">
        <v>749</v>
      </c>
      <c r="D9" s="97" t="s">
        <v>750</v>
      </c>
      <c r="E9" s="117" t="s">
        <v>838</v>
      </c>
      <c r="F9" s="115" t="s">
        <v>832</v>
      </c>
      <c r="G9" s="116" t="s">
        <v>833</v>
      </c>
      <c r="H9" s="97" t="s">
        <v>831</v>
      </c>
      <c r="I9" s="117" t="s">
        <v>835</v>
      </c>
      <c r="J9" s="115" t="s">
        <v>836</v>
      </c>
      <c r="K9" s="136" t="s">
        <v>839</v>
      </c>
      <c r="L9" s="140" t="s">
        <v>850</v>
      </c>
      <c r="M9" s="115" t="s">
        <v>792</v>
      </c>
      <c r="N9" s="98"/>
      <c r="O9" s="98"/>
    </row>
    <row r="10" spans="1:19" s="100" customFormat="1" ht="29.25" customHeight="1" x14ac:dyDescent="0.3">
      <c r="A10" s="345"/>
      <c r="B10" s="348" t="s">
        <v>726</v>
      </c>
      <c r="C10" s="221" t="s">
        <v>757</v>
      </c>
      <c r="D10" s="222">
        <v>1761</v>
      </c>
      <c r="E10" s="223">
        <v>25</v>
      </c>
      <c r="F10" s="224"/>
      <c r="G10" s="225">
        <f>F10*E10*12</f>
        <v>0</v>
      </c>
      <c r="H10" s="226">
        <f>G10*12</f>
        <v>0</v>
      </c>
      <c r="I10" s="351">
        <f>H10+H11+H12</f>
        <v>0</v>
      </c>
      <c r="J10" s="319"/>
      <c r="K10" s="319"/>
      <c r="L10" s="319"/>
      <c r="M10" s="322"/>
      <c r="N10" s="101"/>
      <c r="O10" s="165"/>
      <c r="P10" s="227"/>
    </row>
    <row r="11" spans="1:19" s="100" customFormat="1" ht="29.25" customHeight="1" x14ac:dyDescent="0.3">
      <c r="A11" s="346"/>
      <c r="B11" s="349"/>
      <c r="C11" s="228" t="s">
        <v>758</v>
      </c>
      <c r="D11" s="229">
        <v>664</v>
      </c>
      <c r="E11" s="230">
        <v>35</v>
      </c>
      <c r="F11" s="231"/>
      <c r="G11" s="232">
        <f t="shared" ref="G11:G12" si="0">F11*E11*12</f>
        <v>0</v>
      </c>
      <c r="H11" s="233">
        <f t="shared" ref="H11:H12" si="1">G11*12</f>
        <v>0</v>
      </c>
      <c r="I11" s="352"/>
      <c r="J11" s="320"/>
      <c r="K11" s="320"/>
      <c r="L11" s="320"/>
      <c r="M11" s="323"/>
      <c r="N11" s="101"/>
      <c r="O11" s="101"/>
      <c r="P11" s="220"/>
    </row>
    <row r="12" spans="1:19" s="100" customFormat="1" ht="29.25" customHeight="1" thickBot="1" x14ac:dyDescent="0.35">
      <c r="A12" s="346"/>
      <c r="B12" s="350"/>
      <c r="C12" s="234" t="s">
        <v>759</v>
      </c>
      <c r="D12" s="235">
        <v>553</v>
      </c>
      <c r="E12" s="236">
        <v>45</v>
      </c>
      <c r="F12" s="237"/>
      <c r="G12" s="238">
        <f t="shared" si="0"/>
        <v>0</v>
      </c>
      <c r="H12" s="239">
        <f t="shared" si="1"/>
        <v>0</v>
      </c>
      <c r="I12" s="353"/>
      <c r="J12" s="320"/>
      <c r="K12" s="320"/>
      <c r="L12" s="320"/>
      <c r="M12" s="323"/>
      <c r="N12" s="101"/>
      <c r="O12" s="101"/>
      <c r="P12" s="101"/>
    </row>
    <row r="13" spans="1:19" s="100" customFormat="1" ht="29.25" customHeight="1" x14ac:dyDescent="0.3">
      <c r="A13" s="346"/>
      <c r="B13" s="354" t="s">
        <v>735</v>
      </c>
      <c r="C13" s="221" t="s">
        <v>763</v>
      </c>
      <c r="D13" s="222">
        <v>2997</v>
      </c>
      <c r="E13" s="223">
        <v>50</v>
      </c>
      <c r="F13" s="224"/>
      <c r="G13" s="240">
        <f>F13*E13*4</f>
        <v>0</v>
      </c>
      <c r="H13" s="226">
        <f>G13*12</f>
        <v>0</v>
      </c>
      <c r="I13" s="351">
        <f>H13+H14+H15+H16</f>
        <v>0</v>
      </c>
      <c r="J13" s="320"/>
      <c r="K13" s="320"/>
      <c r="L13" s="320"/>
      <c r="M13" s="323"/>
      <c r="N13" s="101"/>
      <c r="O13" s="165"/>
      <c r="P13" s="165"/>
    </row>
    <row r="14" spans="1:19" s="100" customFormat="1" ht="29.25" customHeight="1" x14ac:dyDescent="0.3">
      <c r="A14" s="346"/>
      <c r="B14" s="355"/>
      <c r="C14" s="228" t="s">
        <v>764</v>
      </c>
      <c r="D14" s="229">
        <v>628</v>
      </c>
      <c r="E14" s="230">
        <v>90</v>
      </c>
      <c r="F14" s="231"/>
      <c r="G14" s="241">
        <f t="shared" ref="G14:G16" si="2">F14*E14*4</f>
        <v>0</v>
      </c>
      <c r="H14" s="233">
        <f t="shared" ref="H14:H16" si="3">G14*12</f>
        <v>0</v>
      </c>
      <c r="I14" s="352"/>
      <c r="J14" s="320"/>
      <c r="K14" s="320"/>
      <c r="L14" s="320"/>
      <c r="M14" s="323"/>
      <c r="N14" s="101"/>
      <c r="O14" s="165"/>
      <c r="P14" s="165"/>
    </row>
    <row r="15" spans="1:19" s="100" customFormat="1" ht="29.25" customHeight="1" x14ac:dyDescent="0.3">
      <c r="A15" s="346"/>
      <c r="B15" s="355"/>
      <c r="C15" s="228" t="s">
        <v>765</v>
      </c>
      <c r="D15" s="229">
        <v>344</v>
      </c>
      <c r="E15" s="230">
        <v>130</v>
      </c>
      <c r="F15" s="231"/>
      <c r="G15" s="241">
        <f t="shared" si="2"/>
        <v>0</v>
      </c>
      <c r="H15" s="233">
        <f t="shared" si="3"/>
        <v>0</v>
      </c>
      <c r="I15" s="352"/>
      <c r="J15" s="320"/>
      <c r="K15" s="320"/>
      <c r="L15" s="320"/>
      <c r="M15" s="323"/>
      <c r="N15" s="101"/>
      <c r="O15" s="165"/>
      <c r="P15" s="165"/>
    </row>
    <row r="16" spans="1:19" s="100" customFormat="1" ht="29.25" customHeight="1" thickBot="1" x14ac:dyDescent="0.35">
      <c r="A16" s="347"/>
      <c r="B16" s="356"/>
      <c r="C16" s="234" t="s">
        <v>766</v>
      </c>
      <c r="D16" s="235">
        <v>311</v>
      </c>
      <c r="E16" s="236">
        <v>170</v>
      </c>
      <c r="F16" s="237"/>
      <c r="G16" s="242">
        <f t="shared" si="2"/>
        <v>0</v>
      </c>
      <c r="H16" s="239">
        <f t="shared" si="3"/>
        <v>0</v>
      </c>
      <c r="I16" s="353"/>
      <c r="J16" s="320"/>
      <c r="K16" s="320"/>
      <c r="L16" s="320"/>
      <c r="M16" s="323"/>
      <c r="N16" s="101"/>
      <c r="O16" s="165"/>
      <c r="P16" s="165"/>
    </row>
    <row r="17" spans="1:16" s="100" customFormat="1" ht="19.5" thickBot="1" x14ac:dyDescent="0.35">
      <c r="A17" s="328" t="s">
        <v>830</v>
      </c>
      <c r="B17" s="329"/>
      <c r="C17" s="329"/>
      <c r="D17" s="329"/>
      <c r="E17" s="330"/>
      <c r="F17" s="132">
        <f>SUM(F10:F16)</f>
        <v>0</v>
      </c>
      <c r="G17" s="128">
        <f t="shared" ref="G17:H17" si="4">SUM(G10:G16)</f>
        <v>0</v>
      </c>
      <c r="H17" s="99">
        <f t="shared" si="4"/>
        <v>0</v>
      </c>
      <c r="I17" s="99">
        <f>SUM(I10:I16)</f>
        <v>0</v>
      </c>
      <c r="J17" s="321"/>
      <c r="K17" s="321"/>
      <c r="L17" s="321"/>
      <c r="M17" s="324"/>
      <c r="N17" s="101"/>
    </row>
    <row r="18" spans="1:16" ht="19.5" thickBot="1" x14ac:dyDescent="0.35"/>
    <row r="19" spans="1:16" s="96" customFormat="1" ht="75.75" thickBot="1" x14ac:dyDescent="0.35">
      <c r="A19" s="115" t="s">
        <v>841</v>
      </c>
      <c r="B19" s="119" t="s">
        <v>828</v>
      </c>
      <c r="C19" s="116" t="s">
        <v>749</v>
      </c>
      <c r="D19" s="97" t="s">
        <v>750</v>
      </c>
      <c r="E19" s="117" t="s">
        <v>838</v>
      </c>
      <c r="F19" s="115" t="s">
        <v>832</v>
      </c>
      <c r="G19" s="116" t="s">
        <v>833</v>
      </c>
      <c r="H19" s="97" t="s">
        <v>831</v>
      </c>
      <c r="I19" s="117" t="s">
        <v>835</v>
      </c>
      <c r="J19" s="115" t="s">
        <v>836</v>
      </c>
      <c r="K19" s="136" t="s">
        <v>839</v>
      </c>
      <c r="L19" s="140" t="s">
        <v>850</v>
      </c>
      <c r="M19" s="115" t="s">
        <v>792</v>
      </c>
      <c r="N19" s="98"/>
      <c r="O19" s="98"/>
    </row>
    <row r="20" spans="1:16" s="100" customFormat="1" ht="29.25" customHeight="1" x14ac:dyDescent="0.3">
      <c r="A20" s="345"/>
      <c r="B20" s="348" t="s">
        <v>726</v>
      </c>
      <c r="C20" s="221" t="s">
        <v>757</v>
      </c>
      <c r="D20" s="222">
        <v>1761</v>
      </c>
      <c r="E20" s="223">
        <v>25</v>
      </c>
      <c r="F20" s="224"/>
      <c r="G20" s="225">
        <f>F20*E20*12</f>
        <v>0</v>
      </c>
      <c r="H20" s="226">
        <f>G20*12</f>
        <v>0</v>
      </c>
      <c r="I20" s="351">
        <f>H20+H21+H22</f>
        <v>0</v>
      </c>
      <c r="J20" s="319"/>
      <c r="K20" s="319"/>
      <c r="L20" s="319"/>
      <c r="M20" s="322"/>
      <c r="N20" s="101"/>
      <c r="O20" s="165"/>
      <c r="P20" s="227"/>
    </row>
    <row r="21" spans="1:16" s="100" customFormat="1" ht="29.25" customHeight="1" x14ac:dyDescent="0.3">
      <c r="A21" s="346"/>
      <c r="B21" s="349"/>
      <c r="C21" s="228" t="s">
        <v>758</v>
      </c>
      <c r="D21" s="229">
        <v>664</v>
      </c>
      <c r="E21" s="230">
        <v>35</v>
      </c>
      <c r="F21" s="231"/>
      <c r="G21" s="232">
        <f t="shared" ref="G21:G22" si="5">F21*E21*12</f>
        <v>0</v>
      </c>
      <c r="H21" s="233">
        <f t="shared" ref="H21:H22" si="6">G21*12</f>
        <v>0</v>
      </c>
      <c r="I21" s="352"/>
      <c r="J21" s="320"/>
      <c r="K21" s="320"/>
      <c r="L21" s="320"/>
      <c r="M21" s="323"/>
      <c r="N21" s="101"/>
      <c r="O21" s="101"/>
      <c r="P21" s="220"/>
    </row>
    <row r="22" spans="1:16" s="100" customFormat="1" ht="29.25" customHeight="1" thickBot="1" x14ac:dyDescent="0.35">
      <c r="A22" s="346"/>
      <c r="B22" s="350"/>
      <c r="C22" s="234" t="s">
        <v>759</v>
      </c>
      <c r="D22" s="235">
        <v>553</v>
      </c>
      <c r="E22" s="236">
        <v>45</v>
      </c>
      <c r="F22" s="237"/>
      <c r="G22" s="238">
        <f t="shared" si="5"/>
        <v>0</v>
      </c>
      <c r="H22" s="239">
        <f t="shared" si="6"/>
        <v>0</v>
      </c>
      <c r="I22" s="353"/>
      <c r="J22" s="320"/>
      <c r="K22" s="320"/>
      <c r="L22" s="320"/>
      <c r="M22" s="323"/>
      <c r="N22" s="101"/>
      <c r="O22" s="101"/>
      <c r="P22" s="101"/>
    </row>
    <row r="23" spans="1:16" s="100" customFormat="1" ht="29.25" customHeight="1" x14ac:dyDescent="0.3">
      <c r="A23" s="346"/>
      <c r="B23" s="354" t="s">
        <v>735</v>
      </c>
      <c r="C23" s="221" t="s">
        <v>763</v>
      </c>
      <c r="D23" s="222">
        <v>2997</v>
      </c>
      <c r="E23" s="223">
        <v>50</v>
      </c>
      <c r="F23" s="224"/>
      <c r="G23" s="240">
        <f>F23*E23*4</f>
        <v>0</v>
      </c>
      <c r="H23" s="226">
        <f>G23*12</f>
        <v>0</v>
      </c>
      <c r="I23" s="351">
        <f>H23+H24+H25+H26</f>
        <v>0</v>
      </c>
      <c r="J23" s="320"/>
      <c r="K23" s="320"/>
      <c r="L23" s="320"/>
      <c r="M23" s="323"/>
      <c r="N23" s="101"/>
      <c r="O23" s="165"/>
      <c r="P23" s="165"/>
    </row>
    <row r="24" spans="1:16" s="100" customFormat="1" ht="29.25" customHeight="1" x14ac:dyDescent="0.3">
      <c r="A24" s="346"/>
      <c r="B24" s="355"/>
      <c r="C24" s="228" t="s">
        <v>764</v>
      </c>
      <c r="D24" s="229">
        <v>628</v>
      </c>
      <c r="E24" s="230">
        <v>90</v>
      </c>
      <c r="F24" s="231"/>
      <c r="G24" s="241">
        <f t="shared" ref="G24:G26" si="7">F24*E24*4</f>
        <v>0</v>
      </c>
      <c r="H24" s="233">
        <f t="shared" ref="H24:H26" si="8">G24*12</f>
        <v>0</v>
      </c>
      <c r="I24" s="352"/>
      <c r="J24" s="320"/>
      <c r="K24" s="320"/>
      <c r="L24" s="320"/>
      <c r="M24" s="323"/>
      <c r="N24" s="101"/>
      <c r="O24" s="165"/>
      <c r="P24" s="165"/>
    </row>
    <row r="25" spans="1:16" s="100" customFormat="1" ht="29.25" customHeight="1" x14ac:dyDescent="0.3">
      <c r="A25" s="346"/>
      <c r="B25" s="355"/>
      <c r="C25" s="228" t="s">
        <v>765</v>
      </c>
      <c r="D25" s="229">
        <v>344</v>
      </c>
      <c r="E25" s="230">
        <v>130</v>
      </c>
      <c r="F25" s="231"/>
      <c r="G25" s="241">
        <f t="shared" si="7"/>
        <v>0</v>
      </c>
      <c r="H25" s="233">
        <f t="shared" si="8"/>
        <v>0</v>
      </c>
      <c r="I25" s="352"/>
      <c r="J25" s="320"/>
      <c r="K25" s="320"/>
      <c r="L25" s="320"/>
      <c r="M25" s="323"/>
      <c r="N25" s="101"/>
      <c r="O25" s="165"/>
      <c r="P25" s="165"/>
    </row>
    <row r="26" spans="1:16" s="100" customFormat="1" ht="29.25" customHeight="1" thickBot="1" x14ac:dyDescent="0.35">
      <c r="A26" s="347"/>
      <c r="B26" s="356"/>
      <c r="C26" s="234" t="s">
        <v>766</v>
      </c>
      <c r="D26" s="235">
        <v>311</v>
      </c>
      <c r="E26" s="236">
        <v>170</v>
      </c>
      <c r="F26" s="237"/>
      <c r="G26" s="242">
        <f t="shared" si="7"/>
        <v>0</v>
      </c>
      <c r="H26" s="239">
        <f t="shared" si="8"/>
        <v>0</v>
      </c>
      <c r="I26" s="353"/>
      <c r="J26" s="320"/>
      <c r="K26" s="320"/>
      <c r="L26" s="320"/>
      <c r="M26" s="323"/>
      <c r="N26" s="101"/>
      <c r="O26" s="165"/>
      <c r="P26" s="165"/>
    </row>
    <row r="27" spans="1:16" s="100" customFormat="1" ht="19.5" thickBot="1" x14ac:dyDescent="0.35">
      <c r="A27" s="328" t="s">
        <v>830</v>
      </c>
      <c r="B27" s="329"/>
      <c r="C27" s="329"/>
      <c r="D27" s="329"/>
      <c r="E27" s="330"/>
      <c r="F27" s="132">
        <f>SUM(F20:F26)</f>
        <v>0</v>
      </c>
      <c r="G27" s="128">
        <f t="shared" ref="G27:H27" si="9">SUM(G20:G26)</f>
        <v>0</v>
      </c>
      <c r="H27" s="99">
        <f t="shared" si="9"/>
        <v>0</v>
      </c>
      <c r="I27" s="99">
        <f>SUM(I20:I26)</f>
        <v>0</v>
      </c>
      <c r="J27" s="321"/>
      <c r="K27" s="321"/>
      <c r="L27" s="321"/>
      <c r="M27" s="324"/>
      <c r="N27" s="101"/>
    </row>
    <row r="28" spans="1:16" ht="19.5" thickBot="1" x14ac:dyDescent="0.35"/>
    <row r="29" spans="1:16" s="96" customFormat="1" ht="75.75" thickBot="1" x14ac:dyDescent="0.35">
      <c r="A29" s="115" t="s">
        <v>841</v>
      </c>
      <c r="B29" s="119" t="s">
        <v>828</v>
      </c>
      <c r="C29" s="116" t="s">
        <v>749</v>
      </c>
      <c r="D29" s="97" t="s">
        <v>750</v>
      </c>
      <c r="E29" s="117" t="s">
        <v>838</v>
      </c>
      <c r="F29" s="115" t="s">
        <v>832</v>
      </c>
      <c r="G29" s="116" t="s">
        <v>833</v>
      </c>
      <c r="H29" s="97" t="s">
        <v>831</v>
      </c>
      <c r="I29" s="117" t="s">
        <v>835</v>
      </c>
      <c r="J29" s="115" t="s">
        <v>836</v>
      </c>
      <c r="K29" s="136" t="s">
        <v>839</v>
      </c>
      <c r="L29" s="140" t="s">
        <v>850</v>
      </c>
      <c r="M29" s="115" t="s">
        <v>792</v>
      </c>
      <c r="N29" s="98"/>
      <c r="O29" s="98"/>
    </row>
    <row r="30" spans="1:16" s="100" customFormat="1" ht="29.25" customHeight="1" x14ac:dyDescent="0.3">
      <c r="A30" s="345"/>
      <c r="B30" s="348" t="s">
        <v>726</v>
      </c>
      <c r="C30" s="221" t="s">
        <v>757</v>
      </c>
      <c r="D30" s="222">
        <v>1761</v>
      </c>
      <c r="E30" s="223">
        <v>25</v>
      </c>
      <c r="F30" s="224"/>
      <c r="G30" s="225">
        <f>F30*E30*12</f>
        <v>0</v>
      </c>
      <c r="H30" s="226">
        <f>G30*12</f>
        <v>0</v>
      </c>
      <c r="I30" s="351">
        <f>H30+H31+H32</f>
        <v>0</v>
      </c>
      <c r="J30" s="319"/>
      <c r="K30" s="319"/>
      <c r="L30" s="319"/>
      <c r="M30" s="322"/>
      <c r="N30" s="101"/>
      <c r="O30" s="165"/>
      <c r="P30" s="227"/>
    </row>
    <row r="31" spans="1:16" s="100" customFormat="1" ht="29.25" customHeight="1" x14ac:dyDescent="0.3">
      <c r="A31" s="346"/>
      <c r="B31" s="349"/>
      <c r="C31" s="228" t="s">
        <v>758</v>
      </c>
      <c r="D31" s="229">
        <v>664</v>
      </c>
      <c r="E31" s="230">
        <v>35</v>
      </c>
      <c r="F31" s="231"/>
      <c r="G31" s="232">
        <f t="shared" ref="G31:G32" si="10">F31*E31*12</f>
        <v>0</v>
      </c>
      <c r="H31" s="233">
        <f t="shared" ref="H31:H32" si="11">G31*12</f>
        <v>0</v>
      </c>
      <c r="I31" s="352"/>
      <c r="J31" s="320"/>
      <c r="K31" s="320"/>
      <c r="L31" s="320"/>
      <c r="M31" s="323"/>
      <c r="N31" s="101"/>
      <c r="O31" s="101"/>
      <c r="P31" s="220"/>
    </row>
    <row r="32" spans="1:16" s="100" customFormat="1" ht="29.25" customHeight="1" thickBot="1" x14ac:dyDescent="0.35">
      <c r="A32" s="346"/>
      <c r="B32" s="350"/>
      <c r="C32" s="234" t="s">
        <v>759</v>
      </c>
      <c r="D32" s="235">
        <v>553</v>
      </c>
      <c r="E32" s="236">
        <v>45</v>
      </c>
      <c r="F32" s="237"/>
      <c r="G32" s="238">
        <f t="shared" si="10"/>
        <v>0</v>
      </c>
      <c r="H32" s="239">
        <f t="shared" si="11"/>
        <v>0</v>
      </c>
      <c r="I32" s="353"/>
      <c r="J32" s="320"/>
      <c r="K32" s="320"/>
      <c r="L32" s="320"/>
      <c r="M32" s="323"/>
      <c r="N32" s="101"/>
      <c r="O32" s="101"/>
      <c r="P32" s="101"/>
    </row>
    <row r="33" spans="1:16" s="100" customFormat="1" ht="29.25" customHeight="1" x14ac:dyDescent="0.3">
      <c r="A33" s="346"/>
      <c r="B33" s="354" t="s">
        <v>735</v>
      </c>
      <c r="C33" s="221" t="s">
        <v>763</v>
      </c>
      <c r="D33" s="222">
        <v>2997</v>
      </c>
      <c r="E33" s="223">
        <v>50</v>
      </c>
      <c r="F33" s="224"/>
      <c r="G33" s="240">
        <f>F33*E33*4</f>
        <v>0</v>
      </c>
      <c r="H33" s="226">
        <f>G33*12</f>
        <v>0</v>
      </c>
      <c r="I33" s="351">
        <f>H33+H34+H35+H36</f>
        <v>0</v>
      </c>
      <c r="J33" s="320"/>
      <c r="K33" s="320"/>
      <c r="L33" s="320"/>
      <c r="M33" s="323"/>
      <c r="N33" s="101"/>
      <c r="O33" s="165"/>
      <c r="P33" s="165"/>
    </row>
    <row r="34" spans="1:16" s="100" customFormat="1" ht="29.25" customHeight="1" x14ac:dyDescent="0.3">
      <c r="A34" s="346"/>
      <c r="B34" s="355"/>
      <c r="C34" s="228" t="s">
        <v>764</v>
      </c>
      <c r="D34" s="229">
        <v>628</v>
      </c>
      <c r="E34" s="230">
        <v>90</v>
      </c>
      <c r="F34" s="231"/>
      <c r="G34" s="241">
        <f t="shared" ref="G34:G36" si="12">F34*E34*4</f>
        <v>0</v>
      </c>
      <c r="H34" s="233">
        <f t="shared" ref="H34:H36" si="13">G34*12</f>
        <v>0</v>
      </c>
      <c r="I34" s="352"/>
      <c r="J34" s="320"/>
      <c r="K34" s="320"/>
      <c r="L34" s="320"/>
      <c r="M34" s="323"/>
      <c r="N34" s="101"/>
      <c r="O34" s="165"/>
      <c r="P34" s="165"/>
    </row>
    <row r="35" spans="1:16" s="100" customFormat="1" ht="29.25" customHeight="1" x14ac:dyDescent="0.3">
      <c r="A35" s="346"/>
      <c r="B35" s="355"/>
      <c r="C35" s="228" t="s">
        <v>765</v>
      </c>
      <c r="D35" s="229">
        <v>344</v>
      </c>
      <c r="E35" s="230">
        <v>130</v>
      </c>
      <c r="F35" s="231"/>
      <c r="G35" s="241">
        <f t="shared" si="12"/>
        <v>0</v>
      </c>
      <c r="H35" s="233">
        <f t="shared" si="13"/>
        <v>0</v>
      </c>
      <c r="I35" s="352"/>
      <c r="J35" s="320"/>
      <c r="K35" s="320"/>
      <c r="L35" s="320"/>
      <c r="M35" s="323"/>
      <c r="N35" s="101"/>
      <c r="O35" s="165"/>
      <c r="P35" s="165"/>
    </row>
    <row r="36" spans="1:16" s="100" customFormat="1" ht="29.25" customHeight="1" thickBot="1" x14ac:dyDescent="0.35">
      <c r="A36" s="347"/>
      <c r="B36" s="356"/>
      <c r="C36" s="234" t="s">
        <v>766</v>
      </c>
      <c r="D36" s="235">
        <v>311</v>
      </c>
      <c r="E36" s="236">
        <v>170</v>
      </c>
      <c r="F36" s="237"/>
      <c r="G36" s="242">
        <f t="shared" si="12"/>
        <v>0</v>
      </c>
      <c r="H36" s="239">
        <f t="shared" si="13"/>
        <v>0</v>
      </c>
      <c r="I36" s="353"/>
      <c r="J36" s="320"/>
      <c r="K36" s="320"/>
      <c r="L36" s="320"/>
      <c r="M36" s="323"/>
      <c r="N36" s="101"/>
      <c r="O36" s="165"/>
      <c r="P36" s="165"/>
    </row>
    <row r="37" spans="1:16" s="100" customFormat="1" ht="19.5" thickBot="1" x14ac:dyDescent="0.35">
      <c r="A37" s="328" t="s">
        <v>830</v>
      </c>
      <c r="B37" s="329"/>
      <c r="C37" s="329"/>
      <c r="D37" s="329"/>
      <c r="E37" s="330"/>
      <c r="F37" s="132">
        <f>SUM(F30:F36)</f>
        <v>0</v>
      </c>
      <c r="G37" s="128">
        <f t="shared" ref="G37:H37" si="14">SUM(G30:G36)</f>
        <v>0</v>
      </c>
      <c r="H37" s="99">
        <f t="shared" si="14"/>
        <v>0</v>
      </c>
      <c r="I37" s="99">
        <f>SUM(I30:I36)</f>
        <v>0</v>
      </c>
      <c r="J37" s="321"/>
      <c r="K37" s="321"/>
      <c r="L37" s="321"/>
      <c r="M37" s="324"/>
      <c r="N37" s="101"/>
    </row>
    <row r="38" spans="1:16" ht="19.5" thickBot="1" x14ac:dyDescent="0.35"/>
    <row r="39" spans="1:16" s="96" customFormat="1" ht="75.75" thickBot="1" x14ac:dyDescent="0.35">
      <c r="A39" s="115" t="s">
        <v>841</v>
      </c>
      <c r="B39" s="119" t="s">
        <v>828</v>
      </c>
      <c r="C39" s="116" t="s">
        <v>749</v>
      </c>
      <c r="D39" s="97" t="s">
        <v>750</v>
      </c>
      <c r="E39" s="117" t="s">
        <v>838</v>
      </c>
      <c r="F39" s="115" t="s">
        <v>832</v>
      </c>
      <c r="G39" s="116" t="s">
        <v>833</v>
      </c>
      <c r="H39" s="97" t="s">
        <v>831</v>
      </c>
      <c r="I39" s="117" t="s">
        <v>835</v>
      </c>
      <c r="J39" s="115" t="s">
        <v>836</v>
      </c>
      <c r="K39" s="136" t="s">
        <v>839</v>
      </c>
      <c r="L39" s="140" t="s">
        <v>850</v>
      </c>
      <c r="M39" s="115" t="s">
        <v>792</v>
      </c>
      <c r="N39" s="98"/>
      <c r="O39" s="98"/>
    </row>
    <row r="40" spans="1:16" s="100" customFormat="1" ht="29.25" customHeight="1" x14ac:dyDescent="0.3">
      <c r="A40" s="345"/>
      <c r="B40" s="348" t="s">
        <v>726</v>
      </c>
      <c r="C40" s="221" t="s">
        <v>757</v>
      </c>
      <c r="D40" s="222">
        <v>1761</v>
      </c>
      <c r="E40" s="223">
        <v>25</v>
      </c>
      <c r="F40" s="224"/>
      <c r="G40" s="225">
        <f>F40*E40*12</f>
        <v>0</v>
      </c>
      <c r="H40" s="226">
        <f>G40*12</f>
        <v>0</v>
      </c>
      <c r="I40" s="351">
        <f>H40+H41+H42</f>
        <v>0</v>
      </c>
      <c r="J40" s="319"/>
      <c r="K40" s="319"/>
      <c r="L40" s="319"/>
      <c r="M40" s="322"/>
      <c r="N40" s="101"/>
      <c r="O40" s="165"/>
      <c r="P40" s="227"/>
    </row>
    <row r="41" spans="1:16" s="100" customFormat="1" ht="29.25" customHeight="1" x14ac:dyDescent="0.3">
      <c r="A41" s="346"/>
      <c r="B41" s="349"/>
      <c r="C41" s="228" t="s">
        <v>758</v>
      </c>
      <c r="D41" s="229">
        <v>664</v>
      </c>
      <c r="E41" s="230">
        <v>35</v>
      </c>
      <c r="F41" s="231"/>
      <c r="G41" s="232">
        <f t="shared" ref="G41:G42" si="15">F41*E41*12</f>
        <v>0</v>
      </c>
      <c r="H41" s="233">
        <f t="shared" ref="H41:H42" si="16">G41*12</f>
        <v>0</v>
      </c>
      <c r="I41" s="352"/>
      <c r="J41" s="320"/>
      <c r="K41" s="320"/>
      <c r="L41" s="320"/>
      <c r="M41" s="323"/>
      <c r="N41" s="101"/>
      <c r="O41" s="101"/>
      <c r="P41" s="220"/>
    </row>
    <row r="42" spans="1:16" s="100" customFormat="1" ht="29.25" customHeight="1" thickBot="1" x14ac:dyDescent="0.35">
      <c r="A42" s="346"/>
      <c r="B42" s="350"/>
      <c r="C42" s="234" t="s">
        <v>759</v>
      </c>
      <c r="D42" s="235">
        <v>553</v>
      </c>
      <c r="E42" s="236">
        <v>45</v>
      </c>
      <c r="F42" s="237"/>
      <c r="G42" s="238">
        <f t="shared" si="15"/>
        <v>0</v>
      </c>
      <c r="H42" s="239">
        <f t="shared" si="16"/>
        <v>0</v>
      </c>
      <c r="I42" s="353"/>
      <c r="J42" s="320"/>
      <c r="K42" s="320"/>
      <c r="L42" s="320"/>
      <c r="M42" s="323"/>
      <c r="N42" s="101"/>
      <c r="O42" s="101"/>
      <c r="P42" s="101"/>
    </row>
    <row r="43" spans="1:16" s="100" customFormat="1" ht="29.25" customHeight="1" x14ac:dyDescent="0.3">
      <c r="A43" s="346"/>
      <c r="B43" s="354" t="s">
        <v>735</v>
      </c>
      <c r="C43" s="221" t="s">
        <v>763</v>
      </c>
      <c r="D43" s="222">
        <v>2997</v>
      </c>
      <c r="E43" s="223">
        <v>50</v>
      </c>
      <c r="F43" s="224"/>
      <c r="G43" s="240">
        <f>F43*E43*4</f>
        <v>0</v>
      </c>
      <c r="H43" s="226">
        <f>G43*12</f>
        <v>0</v>
      </c>
      <c r="I43" s="351">
        <f>H43+H44+H45+H46</f>
        <v>0</v>
      </c>
      <c r="J43" s="320"/>
      <c r="K43" s="320"/>
      <c r="L43" s="320"/>
      <c r="M43" s="323"/>
      <c r="N43" s="101"/>
      <c r="O43" s="165"/>
      <c r="P43" s="165"/>
    </row>
    <row r="44" spans="1:16" s="100" customFormat="1" ht="29.25" customHeight="1" x14ac:dyDescent="0.3">
      <c r="A44" s="346"/>
      <c r="B44" s="355"/>
      <c r="C44" s="228" t="s">
        <v>764</v>
      </c>
      <c r="D44" s="229">
        <v>628</v>
      </c>
      <c r="E44" s="230">
        <v>90</v>
      </c>
      <c r="F44" s="231"/>
      <c r="G44" s="241">
        <f t="shared" ref="G44:G46" si="17">F44*E44*4</f>
        <v>0</v>
      </c>
      <c r="H44" s="233">
        <f t="shared" ref="H44:H46" si="18">G44*12</f>
        <v>0</v>
      </c>
      <c r="I44" s="352"/>
      <c r="J44" s="320"/>
      <c r="K44" s="320"/>
      <c r="L44" s="320"/>
      <c r="M44" s="323"/>
      <c r="N44" s="101"/>
      <c r="O44" s="165"/>
      <c r="P44" s="165"/>
    </row>
    <row r="45" spans="1:16" s="100" customFormat="1" ht="29.25" customHeight="1" x14ac:dyDescent="0.3">
      <c r="A45" s="346"/>
      <c r="B45" s="355"/>
      <c r="C45" s="228" t="s">
        <v>765</v>
      </c>
      <c r="D45" s="229">
        <v>344</v>
      </c>
      <c r="E45" s="230">
        <v>130</v>
      </c>
      <c r="F45" s="231"/>
      <c r="G45" s="241">
        <f t="shared" si="17"/>
        <v>0</v>
      </c>
      <c r="H45" s="233">
        <f t="shared" si="18"/>
        <v>0</v>
      </c>
      <c r="I45" s="352"/>
      <c r="J45" s="320"/>
      <c r="K45" s="320"/>
      <c r="L45" s="320"/>
      <c r="M45" s="323"/>
      <c r="N45" s="101"/>
      <c r="O45" s="165"/>
      <c r="P45" s="165"/>
    </row>
    <row r="46" spans="1:16" s="100" customFormat="1" ht="29.25" customHeight="1" thickBot="1" x14ac:dyDescent="0.35">
      <c r="A46" s="347"/>
      <c r="B46" s="356"/>
      <c r="C46" s="234" t="s">
        <v>766</v>
      </c>
      <c r="D46" s="235">
        <v>311</v>
      </c>
      <c r="E46" s="236">
        <v>170</v>
      </c>
      <c r="F46" s="237"/>
      <c r="G46" s="242">
        <f t="shared" si="17"/>
        <v>0</v>
      </c>
      <c r="H46" s="239">
        <f t="shared" si="18"/>
        <v>0</v>
      </c>
      <c r="I46" s="353"/>
      <c r="J46" s="320"/>
      <c r="K46" s="320"/>
      <c r="L46" s="320"/>
      <c r="M46" s="323"/>
      <c r="N46" s="101"/>
      <c r="O46" s="165"/>
      <c r="P46" s="165"/>
    </row>
    <row r="47" spans="1:16" s="100" customFormat="1" ht="19.5" thickBot="1" x14ac:dyDescent="0.35">
      <c r="A47" s="328" t="s">
        <v>830</v>
      </c>
      <c r="B47" s="329"/>
      <c r="C47" s="329"/>
      <c r="D47" s="329"/>
      <c r="E47" s="330"/>
      <c r="F47" s="132">
        <f>SUM(F40:F46)</f>
        <v>0</v>
      </c>
      <c r="G47" s="128">
        <f t="shared" ref="G47:H47" si="19">SUM(G40:G46)</f>
        <v>0</v>
      </c>
      <c r="H47" s="99">
        <f t="shared" si="19"/>
        <v>0</v>
      </c>
      <c r="I47" s="99">
        <f>SUM(I40:I46)</f>
        <v>0</v>
      </c>
      <c r="J47" s="321"/>
      <c r="K47" s="321"/>
      <c r="L47" s="321"/>
      <c r="M47" s="324"/>
      <c r="N47" s="101"/>
    </row>
    <row r="48" spans="1:16" ht="19.5" thickBot="1" x14ac:dyDescent="0.35"/>
    <row r="49" spans="1:16" s="96" customFormat="1" ht="75.75" thickBot="1" x14ac:dyDescent="0.35">
      <c r="A49" s="115" t="s">
        <v>841</v>
      </c>
      <c r="B49" s="119" t="s">
        <v>828</v>
      </c>
      <c r="C49" s="116" t="s">
        <v>749</v>
      </c>
      <c r="D49" s="97" t="s">
        <v>750</v>
      </c>
      <c r="E49" s="117" t="s">
        <v>838</v>
      </c>
      <c r="F49" s="115" t="s">
        <v>832</v>
      </c>
      <c r="G49" s="116" t="s">
        <v>833</v>
      </c>
      <c r="H49" s="97" t="s">
        <v>831</v>
      </c>
      <c r="I49" s="117" t="s">
        <v>835</v>
      </c>
      <c r="J49" s="115" t="s">
        <v>836</v>
      </c>
      <c r="K49" s="136" t="s">
        <v>839</v>
      </c>
      <c r="L49" s="140" t="s">
        <v>850</v>
      </c>
      <c r="M49" s="115" t="s">
        <v>792</v>
      </c>
      <c r="N49" s="98"/>
      <c r="O49" s="98"/>
    </row>
    <row r="50" spans="1:16" s="100" customFormat="1" ht="29.25" customHeight="1" x14ac:dyDescent="0.3">
      <c r="A50" s="345"/>
      <c r="B50" s="348" t="s">
        <v>726</v>
      </c>
      <c r="C50" s="221" t="s">
        <v>757</v>
      </c>
      <c r="D50" s="222">
        <v>1761</v>
      </c>
      <c r="E50" s="223">
        <v>25</v>
      </c>
      <c r="F50" s="224"/>
      <c r="G50" s="225">
        <f>F50*E50*12</f>
        <v>0</v>
      </c>
      <c r="H50" s="226">
        <f>G50*12</f>
        <v>0</v>
      </c>
      <c r="I50" s="351">
        <f>H50+H51+H52</f>
        <v>0</v>
      </c>
      <c r="J50" s="319"/>
      <c r="K50" s="319"/>
      <c r="L50" s="319"/>
      <c r="M50" s="322"/>
      <c r="N50" s="101"/>
      <c r="O50" s="165"/>
      <c r="P50" s="227"/>
    </row>
    <row r="51" spans="1:16" s="100" customFormat="1" ht="29.25" customHeight="1" x14ac:dyDescent="0.3">
      <c r="A51" s="346"/>
      <c r="B51" s="349"/>
      <c r="C51" s="228" t="s">
        <v>758</v>
      </c>
      <c r="D51" s="229">
        <v>664</v>
      </c>
      <c r="E51" s="230">
        <v>35</v>
      </c>
      <c r="F51" s="231"/>
      <c r="G51" s="232">
        <f t="shared" ref="G51:G52" si="20">F51*E51*12</f>
        <v>0</v>
      </c>
      <c r="H51" s="233">
        <f t="shared" ref="H51:H52" si="21">G51*12</f>
        <v>0</v>
      </c>
      <c r="I51" s="352"/>
      <c r="J51" s="320"/>
      <c r="K51" s="320"/>
      <c r="L51" s="320"/>
      <c r="M51" s="323"/>
      <c r="N51" s="101"/>
      <c r="O51" s="101"/>
      <c r="P51" s="220"/>
    </row>
    <row r="52" spans="1:16" s="100" customFormat="1" ht="29.25" customHeight="1" thickBot="1" x14ac:dyDescent="0.35">
      <c r="A52" s="346"/>
      <c r="B52" s="350"/>
      <c r="C52" s="234" t="s">
        <v>759</v>
      </c>
      <c r="D52" s="235">
        <v>553</v>
      </c>
      <c r="E52" s="236">
        <v>45</v>
      </c>
      <c r="F52" s="237"/>
      <c r="G52" s="238">
        <f t="shared" si="20"/>
        <v>0</v>
      </c>
      <c r="H52" s="239">
        <f t="shared" si="21"/>
        <v>0</v>
      </c>
      <c r="I52" s="353"/>
      <c r="J52" s="320"/>
      <c r="K52" s="320"/>
      <c r="L52" s="320"/>
      <c r="M52" s="323"/>
      <c r="N52" s="101"/>
      <c r="O52" s="101"/>
      <c r="P52" s="101"/>
    </row>
    <row r="53" spans="1:16" s="100" customFormat="1" ht="29.25" customHeight="1" x14ac:dyDescent="0.3">
      <c r="A53" s="346"/>
      <c r="B53" s="354" t="s">
        <v>735</v>
      </c>
      <c r="C53" s="221" t="s">
        <v>763</v>
      </c>
      <c r="D53" s="222">
        <v>2997</v>
      </c>
      <c r="E53" s="223">
        <v>50</v>
      </c>
      <c r="F53" s="224"/>
      <c r="G53" s="240">
        <f>F53*E53*4</f>
        <v>0</v>
      </c>
      <c r="H53" s="226">
        <f>G53*12</f>
        <v>0</v>
      </c>
      <c r="I53" s="351">
        <f>H53+H54+H55+H56</f>
        <v>0</v>
      </c>
      <c r="J53" s="320"/>
      <c r="K53" s="320"/>
      <c r="L53" s="320"/>
      <c r="M53" s="323"/>
      <c r="N53" s="101"/>
      <c r="O53" s="165"/>
      <c r="P53" s="165"/>
    </row>
    <row r="54" spans="1:16" s="100" customFormat="1" ht="29.25" customHeight="1" x14ac:dyDescent="0.3">
      <c r="A54" s="346"/>
      <c r="B54" s="355"/>
      <c r="C54" s="228" t="s">
        <v>764</v>
      </c>
      <c r="D54" s="229">
        <v>628</v>
      </c>
      <c r="E54" s="230">
        <v>90</v>
      </c>
      <c r="F54" s="231"/>
      <c r="G54" s="241">
        <f t="shared" ref="G54:G56" si="22">F54*E54*4</f>
        <v>0</v>
      </c>
      <c r="H54" s="233">
        <f t="shared" ref="H54:H56" si="23">G54*12</f>
        <v>0</v>
      </c>
      <c r="I54" s="352"/>
      <c r="J54" s="320"/>
      <c r="K54" s="320"/>
      <c r="L54" s="320"/>
      <c r="M54" s="323"/>
      <c r="N54" s="101"/>
      <c r="O54" s="165"/>
      <c r="P54" s="165"/>
    </row>
    <row r="55" spans="1:16" s="100" customFormat="1" ht="29.25" customHeight="1" x14ac:dyDescent="0.3">
      <c r="A55" s="346"/>
      <c r="B55" s="355"/>
      <c r="C55" s="228" t="s">
        <v>765</v>
      </c>
      <c r="D55" s="229">
        <v>344</v>
      </c>
      <c r="E55" s="230">
        <v>130</v>
      </c>
      <c r="F55" s="231"/>
      <c r="G55" s="241">
        <f t="shared" si="22"/>
        <v>0</v>
      </c>
      <c r="H55" s="233">
        <f t="shared" si="23"/>
        <v>0</v>
      </c>
      <c r="I55" s="352"/>
      <c r="J55" s="320"/>
      <c r="K55" s="320"/>
      <c r="L55" s="320"/>
      <c r="M55" s="323"/>
      <c r="N55" s="101"/>
      <c r="O55" s="165"/>
      <c r="P55" s="165"/>
    </row>
    <row r="56" spans="1:16" s="100" customFormat="1" ht="29.25" customHeight="1" thickBot="1" x14ac:dyDescent="0.35">
      <c r="A56" s="347"/>
      <c r="B56" s="356"/>
      <c r="C56" s="234" t="s">
        <v>766</v>
      </c>
      <c r="D56" s="235">
        <v>311</v>
      </c>
      <c r="E56" s="236">
        <v>170</v>
      </c>
      <c r="F56" s="237"/>
      <c r="G56" s="242">
        <f t="shared" si="22"/>
        <v>0</v>
      </c>
      <c r="H56" s="239">
        <f t="shared" si="23"/>
        <v>0</v>
      </c>
      <c r="I56" s="353"/>
      <c r="J56" s="320"/>
      <c r="K56" s="320"/>
      <c r="L56" s="320"/>
      <c r="M56" s="323"/>
      <c r="N56" s="101"/>
      <c r="O56" s="165"/>
      <c r="P56" s="165"/>
    </row>
    <row r="57" spans="1:16" s="100" customFormat="1" ht="19.5" thickBot="1" x14ac:dyDescent="0.35">
      <c r="A57" s="328" t="s">
        <v>830</v>
      </c>
      <c r="B57" s="329"/>
      <c r="C57" s="329"/>
      <c r="D57" s="329"/>
      <c r="E57" s="330"/>
      <c r="F57" s="132">
        <f>SUM(F50:F56)</f>
        <v>0</v>
      </c>
      <c r="G57" s="128">
        <f t="shared" ref="G57:H57" si="24">SUM(G50:G56)</f>
        <v>0</v>
      </c>
      <c r="H57" s="99">
        <f t="shared" si="24"/>
        <v>0</v>
      </c>
      <c r="I57" s="99">
        <f>SUM(I50:I56)</f>
        <v>0</v>
      </c>
      <c r="J57" s="321"/>
      <c r="K57" s="321"/>
      <c r="L57" s="321"/>
      <c r="M57" s="324"/>
      <c r="N57" s="101"/>
    </row>
    <row r="58" spans="1:16" ht="19.5" thickBot="1" x14ac:dyDescent="0.35"/>
    <row r="59" spans="1:16" s="96" customFormat="1" ht="75.75" thickBot="1" x14ac:dyDescent="0.35">
      <c r="A59" s="115" t="s">
        <v>841</v>
      </c>
      <c r="B59" s="119" t="s">
        <v>828</v>
      </c>
      <c r="C59" s="116" t="s">
        <v>749</v>
      </c>
      <c r="D59" s="97" t="s">
        <v>750</v>
      </c>
      <c r="E59" s="117" t="s">
        <v>838</v>
      </c>
      <c r="F59" s="115" t="s">
        <v>832</v>
      </c>
      <c r="G59" s="116" t="s">
        <v>833</v>
      </c>
      <c r="H59" s="97" t="s">
        <v>831</v>
      </c>
      <c r="I59" s="117" t="s">
        <v>835</v>
      </c>
      <c r="J59" s="115" t="s">
        <v>836</v>
      </c>
      <c r="K59" s="136" t="s">
        <v>839</v>
      </c>
      <c r="L59" s="140" t="s">
        <v>850</v>
      </c>
      <c r="M59" s="115" t="s">
        <v>792</v>
      </c>
      <c r="N59" s="98"/>
      <c r="O59" s="98"/>
    </row>
    <row r="60" spans="1:16" s="100" customFormat="1" ht="29.25" customHeight="1" x14ac:dyDescent="0.3">
      <c r="A60" s="345"/>
      <c r="B60" s="348" t="s">
        <v>726</v>
      </c>
      <c r="C60" s="221" t="s">
        <v>757</v>
      </c>
      <c r="D60" s="222">
        <v>1761</v>
      </c>
      <c r="E60" s="223">
        <v>25</v>
      </c>
      <c r="F60" s="224"/>
      <c r="G60" s="225">
        <f>F60*E60*12</f>
        <v>0</v>
      </c>
      <c r="H60" s="226">
        <f>G60*12</f>
        <v>0</v>
      </c>
      <c r="I60" s="351">
        <f>H60+H61+H62</f>
        <v>0</v>
      </c>
      <c r="J60" s="319"/>
      <c r="K60" s="319"/>
      <c r="L60" s="319"/>
      <c r="M60" s="322"/>
      <c r="N60" s="101"/>
      <c r="O60" s="165"/>
      <c r="P60" s="227"/>
    </row>
    <row r="61" spans="1:16" s="100" customFormat="1" ht="29.25" customHeight="1" x14ac:dyDescent="0.3">
      <c r="A61" s="346"/>
      <c r="B61" s="349"/>
      <c r="C61" s="228" t="s">
        <v>758</v>
      </c>
      <c r="D61" s="229">
        <v>664</v>
      </c>
      <c r="E61" s="230">
        <v>35</v>
      </c>
      <c r="F61" s="231"/>
      <c r="G61" s="232">
        <f t="shared" ref="G61:G62" si="25">F61*E61*12</f>
        <v>0</v>
      </c>
      <c r="H61" s="233">
        <f t="shared" ref="H61:H62" si="26">G61*12</f>
        <v>0</v>
      </c>
      <c r="I61" s="352"/>
      <c r="J61" s="320"/>
      <c r="K61" s="320"/>
      <c r="L61" s="320"/>
      <c r="M61" s="323"/>
      <c r="N61" s="101"/>
      <c r="O61" s="101"/>
      <c r="P61" s="220"/>
    </row>
    <row r="62" spans="1:16" s="100" customFormat="1" ht="29.25" customHeight="1" thickBot="1" x14ac:dyDescent="0.35">
      <c r="A62" s="346"/>
      <c r="B62" s="350"/>
      <c r="C62" s="234" t="s">
        <v>759</v>
      </c>
      <c r="D62" s="235">
        <v>553</v>
      </c>
      <c r="E62" s="236">
        <v>45</v>
      </c>
      <c r="F62" s="237"/>
      <c r="G62" s="238">
        <f t="shared" si="25"/>
        <v>0</v>
      </c>
      <c r="H62" s="239">
        <f t="shared" si="26"/>
        <v>0</v>
      </c>
      <c r="I62" s="353"/>
      <c r="J62" s="320"/>
      <c r="K62" s="320"/>
      <c r="L62" s="320"/>
      <c r="M62" s="323"/>
      <c r="N62" s="101"/>
      <c r="O62" s="101"/>
      <c r="P62" s="101"/>
    </row>
    <row r="63" spans="1:16" s="100" customFormat="1" ht="29.25" customHeight="1" x14ac:dyDescent="0.3">
      <c r="A63" s="346"/>
      <c r="B63" s="354" t="s">
        <v>735</v>
      </c>
      <c r="C63" s="221" t="s">
        <v>763</v>
      </c>
      <c r="D63" s="222">
        <v>2997</v>
      </c>
      <c r="E63" s="223">
        <v>50</v>
      </c>
      <c r="F63" s="224"/>
      <c r="G63" s="240">
        <f>F63*E63*4</f>
        <v>0</v>
      </c>
      <c r="H63" s="226">
        <f>G63*12</f>
        <v>0</v>
      </c>
      <c r="I63" s="351">
        <f>H63+H64+H65+H66</f>
        <v>0</v>
      </c>
      <c r="J63" s="320"/>
      <c r="K63" s="320"/>
      <c r="L63" s="320"/>
      <c r="M63" s="323"/>
      <c r="N63" s="101"/>
      <c r="O63" s="165"/>
      <c r="P63" s="165"/>
    </row>
    <row r="64" spans="1:16" s="100" customFormat="1" ht="29.25" customHeight="1" x14ac:dyDescent="0.3">
      <c r="A64" s="346"/>
      <c r="B64" s="355"/>
      <c r="C64" s="228" t="s">
        <v>764</v>
      </c>
      <c r="D64" s="229">
        <v>628</v>
      </c>
      <c r="E64" s="230">
        <v>90</v>
      </c>
      <c r="F64" s="231"/>
      <c r="G64" s="241">
        <f t="shared" ref="G64:G66" si="27">F64*E64*4</f>
        <v>0</v>
      </c>
      <c r="H64" s="233">
        <f t="shared" ref="H64:H66" si="28">G64*12</f>
        <v>0</v>
      </c>
      <c r="I64" s="352"/>
      <c r="J64" s="320"/>
      <c r="K64" s="320"/>
      <c r="L64" s="320"/>
      <c r="M64" s="323"/>
      <c r="N64" s="101"/>
      <c r="O64" s="165"/>
      <c r="P64" s="165"/>
    </row>
    <row r="65" spans="1:16" s="100" customFormat="1" ht="29.25" customHeight="1" x14ac:dyDescent="0.3">
      <c r="A65" s="346"/>
      <c r="B65" s="355"/>
      <c r="C65" s="228" t="s">
        <v>765</v>
      </c>
      <c r="D65" s="229">
        <v>344</v>
      </c>
      <c r="E65" s="230">
        <v>130</v>
      </c>
      <c r="F65" s="231"/>
      <c r="G65" s="241">
        <f t="shared" si="27"/>
        <v>0</v>
      </c>
      <c r="H65" s="233">
        <f t="shared" si="28"/>
        <v>0</v>
      </c>
      <c r="I65" s="352"/>
      <c r="J65" s="320"/>
      <c r="K65" s="320"/>
      <c r="L65" s="320"/>
      <c r="M65" s="323"/>
      <c r="N65" s="101"/>
      <c r="O65" s="165"/>
      <c r="P65" s="165"/>
    </row>
    <row r="66" spans="1:16" s="100" customFormat="1" ht="29.25" customHeight="1" thickBot="1" x14ac:dyDescent="0.35">
      <c r="A66" s="347"/>
      <c r="B66" s="356"/>
      <c r="C66" s="234" t="s">
        <v>766</v>
      </c>
      <c r="D66" s="235">
        <v>311</v>
      </c>
      <c r="E66" s="236">
        <v>170</v>
      </c>
      <c r="F66" s="237"/>
      <c r="G66" s="242">
        <f t="shared" si="27"/>
        <v>0</v>
      </c>
      <c r="H66" s="239">
        <f t="shared" si="28"/>
        <v>0</v>
      </c>
      <c r="I66" s="353"/>
      <c r="J66" s="320"/>
      <c r="K66" s="320"/>
      <c r="L66" s="320"/>
      <c r="M66" s="323"/>
      <c r="N66" s="101"/>
      <c r="O66" s="165"/>
      <c r="P66" s="165"/>
    </row>
    <row r="67" spans="1:16" s="100" customFormat="1" ht="19.5" thickBot="1" x14ac:dyDescent="0.35">
      <c r="A67" s="328" t="s">
        <v>830</v>
      </c>
      <c r="B67" s="329"/>
      <c r="C67" s="329"/>
      <c r="D67" s="329"/>
      <c r="E67" s="330"/>
      <c r="F67" s="132">
        <f>SUM(F60:F66)</f>
        <v>0</v>
      </c>
      <c r="G67" s="128">
        <f t="shared" ref="G67:H67" si="29">SUM(G60:G66)</f>
        <v>0</v>
      </c>
      <c r="H67" s="99">
        <f t="shared" si="29"/>
        <v>0</v>
      </c>
      <c r="I67" s="99">
        <f>SUM(I60:I66)</f>
        <v>0</v>
      </c>
      <c r="J67" s="321"/>
      <c r="K67" s="321"/>
      <c r="L67" s="321"/>
      <c r="M67" s="324"/>
      <c r="N67" s="101"/>
    </row>
    <row r="68" spans="1:16" ht="19.5" thickBot="1" x14ac:dyDescent="0.35"/>
    <row r="69" spans="1:16" s="96" customFormat="1" ht="75.75" thickBot="1" x14ac:dyDescent="0.35">
      <c r="A69" s="115" t="s">
        <v>841</v>
      </c>
      <c r="B69" s="119" t="s">
        <v>828</v>
      </c>
      <c r="C69" s="116" t="s">
        <v>749</v>
      </c>
      <c r="D69" s="97" t="s">
        <v>750</v>
      </c>
      <c r="E69" s="117" t="s">
        <v>838</v>
      </c>
      <c r="F69" s="115" t="s">
        <v>832</v>
      </c>
      <c r="G69" s="116" t="s">
        <v>833</v>
      </c>
      <c r="H69" s="97" t="s">
        <v>831</v>
      </c>
      <c r="I69" s="117" t="s">
        <v>835</v>
      </c>
      <c r="J69" s="115" t="s">
        <v>836</v>
      </c>
      <c r="K69" s="136" t="s">
        <v>839</v>
      </c>
      <c r="L69" s="140" t="s">
        <v>850</v>
      </c>
      <c r="M69" s="115" t="s">
        <v>792</v>
      </c>
      <c r="N69" s="98"/>
      <c r="O69" s="98"/>
    </row>
    <row r="70" spans="1:16" s="100" customFormat="1" ht="29.25" customHeight="1" x14ac:dyDescent="0.3">
      <c r="A70" s="345"/>
      <c r="B70" s="348" t="s">
        <v>726</v>
      </c>
      <c r="C70" s="221" t="s">
        <v>757</v>
      </c>
      <c r="D70" s="222">
        <v>1761</v>
      </c>
      <c r="E70" s="223">
        <v>25</v>
      </c>
      <c r="F70" s="224"/>
      <c r="G70" s="225">
        <f>F70*E70*12</f>
        <v>0</v>
      </c>
      <c r="H70" s="226">
        <f>G70*12</f>
        <v>0</v>
      </c>
      <c r="I70" s="351">
        <f>H70+H71+H72</f>
        <v>0</v>
      </c>
      <c r="J70" s="319"/>
      <c r="K70" s="319"/>
      <c r="L70" s="319"/>
      <c r="M70" s="322"/>
      <c r="N70" s="101"/>
      <c r="O70" s="165"/>
      <c r="P70" s="227"/>
    </row>
    <row r="71" spans="1:16" s="100" customFormat="1" ht="29.25" customHeight="1" x14ac:dyDescent="0.3">
      <c r="A71" s="346"/>
      <c r="B71" s="349"/>
      <c r="C71" s="228" t="s">
        <v>758</v>
      </c>
      <c r="D71" s="229">
        <v>664</v>
      </c>
      <c r="E71" s="230">
        <v>35</v>
      </c>
      <c r="F71" s="231"/>
      <c r="G71" s="232">
        <f t="shared" ref="G71:G72" si="30">F71*E71*12</f>
        <v>0</v>
      </c>
      <c r="H71" s="233">
        <f t="shared" ref="H71:H72" si="31">G71*12</f>
        <v>0</v>
      </c>
      <c r="I71" s="352"/>
      <c r="J71" s="320"/>
      <c r="K71" s="320"/>
      <c r="L71" s="320"/>
      <c r="M71" s="323"/>
      <c r="N71" s="101"/>
      <c r="O71" s="101"/>
      <c r="P71" s="220"/>
    </row>
    <row r="72" spans="1:16" s="100" customFormat="1" ht="29.25" customHeight="1" thickBot="1" x14ac:dyDescent="0.35">
      <c r="A72" s="346"/>
      <c r="B72" s="350"/>
      <c r="C72" s="234" t="s">
        <v>759</v>
      </c>
      <c r="D72" s="235">
        <v>553</v>
      </c>
      <c r="E72" s="236">
        <v>45</v>
      </c>
      <c r="F72" s="237"/>
      <c r="G72" s="238">
        <f t="shared" si="30"/>
        <v>0</v>
      </c>
      <c r="H72" s="239">
        <f t="shared" si="31"/>
        <v>0</v>
      </c>
      <c r="I72" s="353"/>
      <c r="J72" s="320"/>
      <c r="K72" s="320"/>
      <c r="L72" s="320"/>
      <c r="M72" s="323"/>
      <c r="N72" s="101"/>
      <c r="O72" s="101"/>
      <c r="P72" s="101"/>
    </row>
    <row r="73" spans="1:16" s="100" customFormat="1" ht="29.25" customHeight="1" x14ac:dyDescent="0.3">
      <c r="A73" s="346"/>
      <c r="B73" s="354" t="s">
        <v>735</v>
      </c>
      <c r="C73" s="221" t="s">
        <v>763</v>
      </c>
      <c r="D73" s="222">
        <v>2997</v>
      </c>
      <c r="E73" s="223">
        <v>50</v>
      </c>
      <c r="F73" s="224"/>
      <c r="G73" s="240">
        <f>F73*E73*4</f>
        <v>0</v>
      </c>
      <c r="H73" s="226">
        <f>G73*12</f>
        <v>0</v>
      </c>
      <c r="I73" s="351">
        <f>H73+H74+H75+H76</f>
        <v>0</v>
      </c>
      <c r="J73" s="320"/>
      <c r="K73" s="320"/>
      <c r="L73" s="320"/>
      <c r="M73" s="323"/>
      <c r="N73" s="101"/>
      <c r="O73" s="165"/>
      <c r="P73" s="165"/>
    </row>
    <row r="74" spans="1:16" s="100" customFormat="1" ht="29.25" customHeight="1" x14ac:dyDescent="0.3">
      <c r="A74" s="346"/>
      <c r="B74" s="355"/>
      <c r="C74" s="228" t="s">
        <v>764</v>
      </c>
      <c r="D74" s="229">
        <v>628</v>
      </c>
      <c r="E74" s="230">
        <v>90</v>
      </c>
      <c r="F74" s="231"/>
      <c r="G74" s="241">
        <f t="shared" ref="G74:G76" si="32">F74*E74*4</f>
        <v>0</v>
      </c>
      <c r="H74" s="233">
        <f t="shared" ref="H74:H76" si="33">G74*12</f>
        <v>0</v>
      </c>
      <c r="I74" s="352"/>
      <c r="J74" s="320"/>
      <c r="K74" s="320"/>
      <c r="L74" s="320"/>
      <c r="M74" s="323"/>
      <c r="N74" s="101"/>
      <c r="O74" s="165"/>
      <c r="P74" s="165"/>
    </row>
    <row r="75" spans="1:16" s="100" customFormat="1" ht="29.25" customHeight="1" x14ac:dyDescent="0.3">
      <c r="A75" s="346"/>
      <c r="B75" s="355"/>
      <c r="C75" s="228" t="s">
        <v>765</v>
      </c>
      <c r="D75" s="229">
        <v>344</v>
      </c>
      <c r="E75" s="230">
        <v>130</v>
      </c>
      <c r="F75" s="231"/>
      <c r="G75" s="241">
        <f t="shared" si="32"/>
        <v>0</v>
      </c>
      <c r="H75" s="233">
        <f t="shared" si="33"/>
        <v>0</v>
      </c>
      <c r="I75" s="352"/>
      <c r="J75" s="320"/>
      <c r="K75" s="320"/>
      <c r="L75" s="320"/>
      <c r="M75" s="323"/>
      <c r="N75" s="101"/>
      <c r="O75" s="165"/>
      <c r="P75" s="165"/>
    </row>
    <row r="76" spans="1:16" s="100" customFormat="1" ht="29.25" customHeight="1" thickBot="1" x14ac:dyDescent="0.35">
      <c r="A76" s="347"/>
      <c r="B76" s="356"/>
      <c r="C76" s="234" t="s">
        <v>766</v>
      </c>
      <c r="D76" s="235">
        <v>311</v>
      </c>
      <c r="E76" s="236">
        <v>170</v>
      </c>
      <c r="F76" s="237"/>
      <c r="G76" s="242">
        <f t="shared" si="32"/>
        <v>0</v>
      </c>
      <c r="H76" s="239">
        <f t="shared" si="33"/>
        <v>0</v>
      </c>
      <c r="I76" s="353"/>
      <c r="J76" s="320"/>
      <c r="K76" s="320"/>
      <c r="L76" s="320"/>
      <c r="M76" s="323"/>
      <c r="N76" s="101"/>
      <c r="O76" s="165"/>
      <c r="P76" s="165"/>
    </row>
    <row r="77" spans="1:16" s="100" customFormat="1" ht="19.5" thickBot="1" x14ac:dyDescent="0.35">
      <c r="A77" s="328" t="s">
        <v>830</v>
      </c>
      <c r="B77" s="329"/>
      <c r="C77" s="329"/>
      <c r="D77" s="329"/>
      <c r="E77" s="330"/>
      <c r="F77" s="132">
        <f>SUM(F70:F76)</f>
        <v>0</v>
      </c>
      <c r="G77" s="128">
        <f t="shared" ref="G77:H77" si="34">SUM(G70:G76)</f>
        <v>0</v>
      </c>
      <c r="H77" s="99">
        <f t="shared" si="34"/>
        <v>0</v>
      </c>
      <c r="I77" s="99">
        <f>SUM(I70:I76)</f>
        <v>0</v>
      </c>
      <c r="J77" s="321"/>
      <c r="K77" s="321"/>
      <c r="L77" s="321"/>
      <c r="M77" s="324"/>
      <c r="N77" s="101"/>
    </row>
    <row r="78" spans="1:16" ht="19.5" thickBot="1" x14ac:dyDescent="0.35"/>
    <row r="79" spans="1:16" s="96" customFormat="1" ht="75.75" thickBot="1" x14ac:dyDescent="0.35">
      <c r="A79" s="115" t="s">
        <v>841</v>
      </c>
      <c r="B79" s="119" t="s">
        <v>828</v>
      </c>
      <c r="C79" s="116" t="s">
        <v>749</v>
      </c>
      <c r="D79" s="97" t="s">
        <v>750</v>
      </c>
      <c r="E79" s="117" t="s">
        <v>838</v>
      </c>
      <c r="F79" s="115" t="s">
        <v>832</v>
      </c>
      <c r="G79" s="116" t="s">
        <v>833</v>
      </c>
      <c r="H79" s="97" t="s">
        <v>831</v>
      </c>
      <c r="I79" s="117" t="s">
        <v>835</v>
      </c>
      <c r="J79" s="115" t="s">
        <v>836</v>
      </c>
      <c r="K79" s="136" t="s">
        <v>839</v>
      </c>
      <c r="L79" s="140" t="s">
        <v>850</v>
      </c>
      <c r="M79" s="115" t="s">
        <v>792</v>
      </c>
      <c r="N79" s="98"/>
      <c r="O79" s="98"/>
    </row>
    <row r="80" spans="1:16" s="100" customFormat="1" ht="29.25" customHeight="1" x14ac:dyDescent="0.3">
      <c r="A80" s="345"/>
      <c r="B80" s="348" t="s">
        <v>726</v>
      </c>
      <c r="C80" s="221" t="s">
        <v>757</v>
      </c>
      <c r="D80" s="222">
        <v>1761</v>
      </c>
      <c r="E80" s="223">
        <v>25</v>
      </c>
      <c r="F80" s="224"/>
      <c r="G80" s="225">
        <f>F80*E80*12</f>
        <v>0</v>
      </c>
      <c r="H80" s="226">
        <f>G80*12</f>
        <v>0</v>
      </c>
      <c r="I80" s="351">
        <f>H80+H81+H82</f>
        <v>0</v>
      </c>
      <c r="J80" s="319"/>
      <c r="K80" s="319"/>
      <c r="L80" s="319"/>
      <c r="M80" s="322"/>
      <c r="N80" s="101"/>
      <c r="O80" s="165"/>
      <c r="P80" s="227"/>
    </row>
    <row r="81" spans="1:16" s="100" customFormat="1" ht="29.25" customHeight="1" x14ac:dyDescent="0.3">
      <c r="A81" s="346"/>
      <c r="B81" s="349"/>
      <c r="C81" s="228" t="s">
        <v>758</v>
      </c>
      <c r="D81" s="229">
        <v>664</v>
      </c>
      <c r="E81" s="230">
        <v>35</v>
      </c>
      <c r="F81" s="231"/>
      <c r="G81" s="232">
        <f t="shared" ref="G81:G82" si="35">F81*E81*12</f>
        <v>0</v>
      </c>
      <c r="H81" s="233">
        <f t="shared" ref="H81:H82" si="36">G81*12</f>
        <v>0</v>
      </c>
      <c r="I81" s="352"/>
      <c r="J81" s="320"/>
      <c r="K81" s="320"/>
      <c r="L81" s="320"/>
      <c r="M81" s="323"/>
      <c r="N81" s="101"/>
      <c r="O81" s="101"/>
      <c r="P81" s="220"/>
    </row>
    <row r="82" spans="1:16" s="100" customFormat="1" ht="29.25" customHeight="1" thickBot="1" x14ac:dyDescent="0.35">
      <c r="A82" s="346"/>
      <c r="B82" s="350"/>
      <c r="C82" s="234" t="s">
        <v>759</v>
      </c>
      <c r="D82" s="235">
        <v>553</v>
      </c>
      <c r="E82" s="236">
        <v>45</v>
      </c>
      <c r="F82" s="237"/>
      <c r="G82" s="238">
        <f t="shared" si="35"/>
        <v>0</v>
      </c>
      <c r="H82" s="239">
        <f t="shared" si="36"/>
        <v>0</v>
      </c>
      <c r="I82" s="353"/>
      <c r="J82" s="320"/>
      <c r="K82" s="320"/>
      <c r="L82" s="320"/>
      <c r="M82" s="323"/>
      <c r="N82" s="101"/>
      <c r="O82" s="101"/>
      <c r="P82" s="101"/>
    </row>
    <row r="83" spans="1:16" s="100" customFormat="1" ht="29.25" customHeight="1" x14ac:dyDescent="0.3">
      <c r="A83" s="346"/>
      <c r="B83" s="354" t="s">
        <v>735</v>
      </c>
      <c r="C83" s="221" t="s">
        <v>763</v>
      </c>
      <c r="D83" s="222">
        <v>2997</v>
      </c>
      <c r="E83" s="223">
        <v>50</v>
      </c>
      <c r="F83" s="224"/>
      <c r="G83" s="240">
        <f>F83*E83*4</f>
        <v>0</v>
      </c>
      <c r="H83" s="226">
        <f>G83*12</f>
        <v>0</v>
      </c>
      <c r="I83" s="351">
        <f>H83+H84+H85+H86</f>
        <v>0</v>
      </c>
      <c r="J83" s="320"/>
      <c r="K83" s="320"/>
      <c r="L83" s="320"/>
      <c r="M83" s="323"/>
      <c r="N83" s="101"/>
      <c r="O83" s="165"/>
      <c r="P83" s="165"/>
    </row>
    <row r="84" spans="1:16" s="100" customFormat="1" ht="29.25" customHeight="1" x14ac:dyDescent="0.3">
      <c r="A84" s="346"/>
      <c r="B84" s="355"/>
      <c r="C84" s="228" t="s">
        <v>764</v>
      </c>
      <c r="D84" s="229">
        <v>628</v>
      </c>
      <c r="E84" s="230">
        <v>90</v>
      </c>
      <c r="F84" s="231"/>
      <c r="G84" s="241">
        <f t="shared" ref="G84:G86" si="37">F84*E84*4</f>
        <v>0</v>
      </c>
      <c r="H84" s="233">
        <f t="shared" ref="H84:H86" si="38">G84*12</f>
        <v>0</v>
      </c>
      <c r="I84" s="352"/>
      <c r="J84" s="320"/>
      <c r="K84" s="320"/>
      <c r="L84" s="320"/>
      <c r="M84" s="323"/>
      <c r="N84" s="101"/>
      <c r="O84" s="165"/>
      <c r="P84" s="165"/>
    </row>
    <row r="85" spans="1:16" s="100" customFormat="1" ht="29.25" customHeight="1" x14ac:dyDescent="0.3">
      <c r="A85" s="346"/>
      <c r="B85" s="355"/>
      <c r="C85" s="228" t="s">
        <v>765</v>
      </c>
      <c r="D85" s="229">
        <v>344</v>
      </c>
      <c r="E85" s="230">
        <v>130</v>
      </c>
      <c r="F85" s="231"/>
      <c r="G85" s="241">
        <f t="shared" si="37"/>
        <v>0</v>
      </c>
      <c r="H85" s="233">
        <f t="shared" si="38"/>
        <v>0</v>
      </c>
      <c r="I85" s="352"/>
      <c r="J85" s="320"/>
      <c r="K85" s="320"/>
      <c r="L85" s="320"/>
      <c r="M85" s="323"/>
      <c r="N85" s="101"/>
      <c r="O85" s="165"/>
      <c r="P85" s="165"/>
    </row>
    <row r="86" spans="1:16" s="100" customFormat="1" ht="29.25" customHeight="1" thickBot="1" x14ac:dyDescent="0.35">
      <c r="A86" s="347"/>
      <c r="B86" s="356"/>
      <c r="C86" s="234" t="s">
        <v>766</v>
      </c>
      <c r="D86" s="235">
        <v>311</v>
      </c>
      <c r="E86" s="236">
        <v>170</v>
      </c>
      <c r="F86" s="237"/>
      <c r="G86" s="242">
        <f t="shared" si="37"/>
        <v>0</v>
      </c>
      <c r="H86" s="239">
        <f t="shared" si="38"/>
        <v>0</v>
      </c>
      <c r="I86" s="353"/>
      <c r="J86" s="320"/>
      <c r="K86" s="320"/>
      <c r="L86" s="320"/>
      <c r="M86" s="323"/>
      <c r="N86" s="101"/>
      <c r="O86" s="165"/>
      <c r="P86" s="165"/>
    </row>
    <row r="87" spans="1:16" s="100" customFormat="1" ht="19.5" thickBot="1" x14ac:dyDescent="0.35">
      <c r="A87" s="328" t="s">
        <v>830</v>
      </c>
      <c r="B87" s="329"/>
      <c r="C87" s="329"/>
      <c r="D87" s="329"/>
      <c r="E87" s="330"/>
      <c r="F87" s="132">
        <f>SUM(F80:F86)</f>
        <v>0</v>
      </c>
      <c r="G87" s="128">
        <f t="shared" ref="G87:H87" si="39">SUM(G80:G86)</f>
        <v>0</v>
      </c>
      <c r="H87" s="99">
        <f t="shared" si="39"/>
        <v>0</v>
      </c>
      <c r="I87" s="99">
        <f>SUM(I80:I86)</f>
        <v>0</v>
      </c>
      <c r="J87" s="321"/>
      <c r="K87" s="321"/>
      <c r="L87" s="321"/>
      <c r="M87" s="324"/>
      <c r="N87" s="101"/>
    </row>
  </sheetData>
  <mergeCells count="88">
    <mergeCell ref="L80:L87"/>
    <mergeCell ref="M80:M87"/>
    <mergeCell ref="B83:B86"/>
    <mergeCell ref="I83:I86"/>
    <mergeCell ref="A87:E87"/>
    <mergeCell ref="A80:A86"/>
    <mergeCell ref="B80:B82"/>
    <mergeCell ref="I80:I82"/>
    <mergeCell ref="J80:J87"/>
    <mergeCell ref="K80:K87"/>
    <mergeCell ref="L70:L77"/>
    <mergeCell ref="M70:M77"/>
    <mergeCell ref="B73:B76"/>
    <mergeCell ref="I73:I76"/>
    <mergeCell ref="A77:E77"/>
    <mergeCell ref="A70:A76"/>
    <mergeCell ref="B70:B72"/>
    <mergeCell ref="I70:I72"/>
    <mergeCell ref="J70:J77"/>
    <mergeCell ref="K70:K77"/>
    <mergeCell ref="L60:L67"/>
    <mergeCell ref="M60:M67"/>
    <mergeCell ref="B63:B66"/>
    <mergeCell ref="I63:I66"/>
    <mergeCell ref="A67:E67"/>
    <mergeCell ref="A60:A66"/>
    <mergeCell ref="B60:B62"/>
    <mergeCell ref="I60:I62"/>
    <mergeCell ref="J60:J67"/>
    <mergeCell ref="K60:K67"/>
    <mergeCell ref="L50:L57"/>
    <mergeCell ref="M50:M57"/>
    <mergeCell ref="B53:B56"/>
    <mergeCell ref="I53:I56"/>
    <mergeCell ref="A57:E57"/>
    <mergeCell ref="A50:A56"/>
    <mergeCell ref="B50:B52"/>
    <mergeCell ref="I50:I52"/>
    <mergeCell ref="J50:J57"/>
    <mergeCell ref="K50:K57"/>
    <mergeCell ref="L40:L47"/>
    <mergeCell ref="M40:M47"/>
    <mergeCell ref="B43:B46"/>
    <mergeCell ref="I43:I46"/>
    <mergeCell ref="A47:E47"/>
    <mergeCell ref="A40:A46"/>
    <mergeCell ref="B40:B42"/>
    <mergeCell ref="I40:I42"/>
    <mergeCell ref="J40:J47"/>
    <mergeCell ref="K40:K47"/>
    <mergeCell ref="L30:L37"/>
    <mergeCell ref="M30:M37"/>
    <mergeCell ref="B33:B36"/>
    <mergeCell ref="I33:I36"/>
    <mergeCell ref="A37:E37"/>
    <mergeCell ref="A30:A36"/>
    <mergeCell ref="B30:B32"/>
    <mergeCell ref="I30:I32"/>
    <mergeCell ref="J30:J37"/>
    <mergeCell ref="K30:K37"/>
    <mergeCell ref="B7:E7"/>
    <mergeCell ref="A17:E17"/>
    <mergeCell ref="L20:L27"/>
    <mergeCell ref="M20:M27"/>
    <mergeCell ref="B23:B26"/>
    <mergeCell ref="I23:I26"/>
    <mergeCell ref="A27:E27"/>
    <mergeCell ref="A20:A26"/>
    <mergeCell ref="B20:B22"/>
    <mergeCell ref="I20:I22"/>
    <mergeCell ref="J20:J27"/>
    <mergeCell ref="K20:K27"/>
    <mergeCell ref="A1:M1"/>
    <mergeCell ref="B4:C4"/>
    <mergeCell ref="A10:A16"/>
    <mergeCell ref="B10:B12"/>
    <mergeCell ref="I10:I12"/>
    <mergeCell ref="K10:K17"/>
    <mergeCell ref="M10:M17"/>
    <mergeCell ref="B13:B16"/>
    <mergeCell ref="I13:I16"/>
    <mergeCell ref="L10:L17"/>
    <mergeCell ref="J6:L6"/>
    <mergeCell ref="J7:L7"/>
    <mergeCell ref="J10:J17"/>
    <mergeCell ref="F6:I6"/>
    <mergeCell ref="B6:E6"/>
    <mergeCell ref="F7:I7"/>
  </mergeCells>
  <pageMargins left="0.511811024" right="0.511811024" top="0.78740157499999996" bottom="0.78740157499999996" header="0.31496062000000002" footer="0.31496062000000002"/>
  <pageSetup paperSize="9" scale="50" fitToHeight="0" orientation="landscape" horizontalDpi="200" verticalDpi="200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60CAA747-F51B-4BC8-B22A-037E2055A6F9}">
          <x14:formula1>
            <xm:f>'validação dos dados2'!$G$4:$G$22</xm:f>
          </x14:formula1>
          <xm:sqref>B4:C4</xm:sqref>
        </x14:dataValidation>
        <x14:dataValidation type="list" allowBlank="1" showInputMessage="1" showErrorMessage="1" xr:uid="{32482E3E-55E5-4BBB-98B3-363FFD077ECC}">
          <x14:formula1>
            <xm:f>'validação dos dados2'!$L$4:$L$648</xm:f>
          </x14:formula1>
          <xm:sqref>A10:A16 A7 A70:A76 A20:A26 A30:A36 A40:A46 A50:A56 A60:A66 A80:A86</xm:sqref>
        </x14:dataValidation>
        <x14:dataValidation type="list" allowBlank="1" showInputMessage="1" showErrorMessage="1" xr:uid="{52663F0C-51BE-4C64-BFE9-41B76779C8E3}">
          <x14:formula1>
            <xm:f>'VALIDAÇÃO DOS DADOS'!$A$3:$A$4</xm:f>
          </x14:formula1>
          <xm:sqref>M10:M17 M70:M77 M20:M27 M30:M37 M40:M47 M50:M57 M60:M67 M80:M87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11</vt:i4>
      </vt:variant>
    </vt:vector>
  </HeadingPairs>
  <TitlesOfParts>
    <vt:vector size="11" baseType="lpstr">
      <vt:lpstr>R$ x VEÍCULOS</vt:lpstr>
      <vt:lpstr>INFORMAÇÕES </vt:lpstr>
      <vt:lpstr>ESTIMATIVA DE PESSOAS</vt:lpstr>
      <vt:lpstr>MATRIZ CIB</vt:lpstr>
      <vt:lpstr>base unificada RT + HD</vt:lpstr>
      <vt:lpstr>MATRIZ MÃE</vt:lpstr>
      <vt:lpstr>MATRIZ  CIB exemplo</vt:lpstr>
      <vt:lpstr>VALIDAÇÃO DOS DADOS</vt:lpstr>
      <vt:lpstr>MATRIZ  CIB.</vt:lpstr>
      <vt:lpstr>MATRIZ  EXEMPLO</vt:lpstr>
      <vt:lpstr>validação dos dados2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Ana Paula Amaral Valerio</dc:creator>
  <cp:lastModifiedBy>Ana Paula Amaral Valerio</cp:lastModifiedBy>
  <cp:lastPrinted>2026-05-28T19:33:42Z</cp:lastPrinted>
  <dcterms:created xsi:type="dcterms:W3CDTF">2026-05-27T18:52:46Z</dcterms:created>
  <dcterms:modified xsi:type="dcterms:W3CDTF">2026-06-03T20:21:30Z</dcterms:modified>
</cp:coreProperties>
</file>